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ARETOJAVAL\project-pareto_forked\pareto\case_studies\"/>
    </mc:Choice>
  </mc:AlternateContent>
  <xr:revisionPtr revIDLastSave="0" documentId="13_ncr:1_{9ADE15D6-BE71-47E0-943E-AB7E0A6E7860}" xr6:coauthVersionLast="47" xr6:coauthVersionMax="47" xr10:uidLastSave="{00000000-0000-0000-0000-000000000000}"/>
  <bookViews>
    <workbookView xWindow="-67320" yWindow="7020" windowWidth="29040" windowHeight="15840" tabRatio="834" firstSheet="67" activeTab="7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18" l="1"/>
  <c r="A1" i="99" l="1"/>
  <c r="A1" i="101"/>
  <c r="A1" i="100"/>
  <c r="I7" i="94"/>
  <c r="A1" i="112" l="1"/>
  <c r="A1" i="48"/>
  <c r="A1" i="46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<sst xmlns="http://schemas.openxmlformats.org/spreadsheetml/2006/main" count="1284" uniqueCount="274">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</sst>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40C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  <xf numFmtId="0" fontId="10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eetMetadata" Target="metadata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microsoft.com/office/2017/06/relationships/rdRichValue" Target="richData/rdrichvalue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86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microsoft.com/office/2017/06/relationships/rdRichValueTypes" Target="richData/rdRichValueTypes.xml"/><Relationship Id="rId61" Type="http://schemas.openxmlformats.org/officeDocument/2006/relationships/worksheet" Target="worksheets/sheet61.xml"/><Relationship Id="rId8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15625" customWidth="1"/>
    <col min="10" max="10" width="4.47265625" customWidth="1"/>
    <col min="11" max="11" width="9.47265625" customWidth="1"/>
  </cols>
  <sheetData>
    <row r="1" spans="2:11" ht="14.7" thickBot="1" x14ac:dyDescent="0.6"/>
    <row r="2" spans="2:11" x14ac:dyDescent="0.55000000000000004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55000000000000004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55000000000000004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55000000000000004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55000000000000004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55000000000000004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55000000000000004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55000000000000004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55000000000000004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55000000000000004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55000000000000004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55000000000000004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55000000000000004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55000000000000004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55000000000000004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55000000000000004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55000000000000004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55000000000000004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55000000000000004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55000000000000004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55000000000000004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55000000000000004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55000000000000004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55000000000000004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55000000000000004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55000000000000004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55000000000000004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55000000000000004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55000000000000004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55000000000000004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55000000000000004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55000000000000004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55000000000000004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55000000000000004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55000000000000004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4.7" thickBot="1" x14ac:dyDescent="0.6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119</v>
      </c>
    </row>
    <row r="3" spans="1:16" x14ac:dyDescent="0.55000000000000004">
      <c r="A3" s="2" t="s">
        <v>120</v>
      </c>
      <c r="N3" s="11"/>
      <c r="O3" s="11"/>
      <c r="P3" s="11"/>
    </row>
    <row r="4" spans="1:16" x14ac:dyDescent="0.55000000000000004">
      <c r="A4" s="10"/>
    </row>
    <row r="5" spans="1:16" x14ac:dyDescent="0.55000000000000004">
      <c r="A5" s="10"/>
    </row>
    <row r="6" spans="1:16" x14ac:dyDescent="0.55000000000000004">
      <c r="A6" s="10"/>
    </row>
    <row r="7" spans="1:16" x14ac:dyDescent="0.55000000000000004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3"/>
  <sheetViews>
    <sheetView workbookViewId="0">
      <selection activeCell="A4" sqref="A4:XFD6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121</v>
      </c>
    </row>
    <row r="3" spans="1:16" x14ac:dyDescent="0.55000000000000004">
      <c r="A3" s="2" t="s">
        <v>122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123</v>
      </c>
    </row>
    <row r="2" spans="1:16" x14ac:dyDescent="0.55000000000000004">
      <c r="A2" s="2"/>
    </row>
    <row r="3" spans="1:16" x14ac:dyDescent="0.55000000000000004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124</v>
      </c>
    </row>
    <row r="2" spans="1:16" x14ac:dyDescent="0.55000000000000004">
      <c r="A2" s="2" t="s">
        <v>125</v>
      </c>
    </row>
    <row r="3" spans="1:16" x14ac:dyDescent="0.55000000000000004">
      <c r="A3" s="2" t="s">
        <v>126</v>
      </c>
      <c r="N3" s="11"/>
      <c r="O3" s="11"/>
      <c r="P3" s="11"/>
    </row>
    <row r="4" spans="1:16" x14ac:dyDescent="0.55000000000000004">
      <c r="A4" s="2" t="s">
        <v>127</v>
      </c>
    </row>
    <row r="5" spans="1:16" x14ac:dyDescent="0.55000000000000004">
      <c r="A5" s="2" t="s">
        <v>128</v>
      </c>
    </row>
    <row r="6" spans="1:16" x14ac:dyDescent="0.55000000000000004">
      <c r="A6" s="2" t="s">
        <v>129</v>
      </c>
    </row>
    <row r="7" spans="1:16" x14ac:dyDescent="0.55000000000000004">
      <c r="A7" s="2" t="s">
        <v>130</v>
      </c>
    </row>
    <row r="8" spans="1:16" x14ac:dyDescent="0.55000000000000004">
      <c r="A8" s="2" t="s">
        <v>131</v>
      </c>
    </row>
    <row r="9" spans="1:16" x14ac:dyDescent="0.55000000000000004">
      <c r="A9" s="2" t="s">
        <v>132</v>
      </c>
    </row>
    <row r="10" spans="1:16" x14ac:dyDescent="0.55000000000000004">
      <c r="A10" s="2" t="s">
        <v>133</v>
      </c>
    </row>
    <row r="11" spans="1:16" x14ac:dyDescent="0.55000000000000004">
      <c r="A11" s="10"/>
    </row>
    <row r="12" spans="1:16" x14ac:dyDescent="0.55000000000000004">
      <c r="A12" s="10"/>
    </row>
    <row r="13" spans="1:16" x14ac:dyDescent="0.55000000000000004">
      <c r="A13" s="10"/>
    </row>
    <row r="14" spans="1:16" x14ac:dyDescent="0.55000000000000004">
      <c r="A14" s="10"/>
    </row>
    <row r="15" spans="1:16" x14ac:dyDescent="0.55000000000000004">
      <c r="A15" s="10"/>
    </row>
    <row r="16" spans="1:16" x14ac:dyDescent="0.55000000000000004">
      <c r="A16" s="10"/>
    </row>
    <row r="17" spans="1:1" x14ac:dyDescent="0.55000000000000004">
      <c r="A17" s="10"/>
    </row>
    <row r="18" spans="1:1" x14ac:dyDescent="0.55000000000000004">
      <c r="A18" s="10"/>
    </row>
    <row r="19" spans="1:1" x14ac:dyDescent="0.55000000000000004">
      <c r="A19" s="10"/>
    </row>
    <row r="20" spans="1:1" x14ac:dyDescent="0.55000000000000004">
      <c r="A20" s="10"/>
    </row>
    <row r="21" spans="1:1" x14ac:dyDescent="0.55000000000000004">
      <c r="A21" s="10"/>
    </row>
    <row r="22" spans="1:1" x14ac:dyDescent="0.55000000000000004">
      <c r="A22" s="10"/>
    </row>
    <row r="23" spans="1:1" x14ac:dyDescent="0.55000000000000004">
      <c r="A23" s="10"/>
    </row>
    <row r="24" spans="1:1" x14ac:dyDescent="0.55000000000000004">
      <c r="A24" s="10"/>
    </row>
    <row r="25" spans="1:1" x14ac:dyDescent="0.55000000000000004">
      <c r="A25" s="10"/>
    </row>
    <row r="26" spans="1:1" x14ac:dyDescent="0.55000000000000004">
      <c r="A26" s="10"/>
    </row>
    <row r="27" spans="1:1" x14ac:dyDescent="0.55000000000000004">
      <c r="A27" s="10"/>
    </row>
    <row r="28" spans="1:1" x14ac:dyDescent="0.55000000000000004">
      <c r="A28" s="10"/>
    </row>
    <row r="29" spans="1:1" x14ac:dyDescent="0.55000000000000004">
      <c r="A29" s="10"/>
    </row>
    <row r="30" spans="1:1" x14ac:dyDescent="0.55000000000000004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" x14ac:dyDescent="0.55000000000000004">
      <c r="A1" s="1" t="s">
        <v>134</v>
      </c>
    </row>
    <row r="2" spans="1:1" x14ac:dyDescent="0.55000000000000004">
      <c r="A2" s="2" t="s">
        <v>135</v>
      </c>
    </row>
    <row r="3" spans="1:1" x14ac:dyDescent="0.55000000000000004">
      <c r="A3" s="2" t="s">
        <v>136</v>
      </c>
    </row>
    <row r="4" spans="1:1" x14ac:dyDescent="0.55000000000000004">
      <c r="A4" s="2" t="s">
        <v>137</v>
      </c>
    </row>
    <row r="5" spans="1:1" x14ac:dyDescent="0.55000000000000004">
      <c r="A5" s="2" t="s">
        <v>138</v>
      </c>
    </row>
    <row r="6" spans="1:1" x14ac:dyDescent="0.55000000000000004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140</v>
      </c>
    </row>
    <row r="2" spans="1:16" x14ac:dyDescent="0.55000000000000004">
      <c r="A2" s="2" t="s">
        <v>141</v>
      </c>
    </row>
    <row r="3" spans="1:16" x14ac:dyDescent="0.55000000000000004">
      <c r="A3" s="2" t="s">
        <v>142</v>
      </c>
      <c r="N3" s="11"/>
      <c r="O3" s="11"/>
      <c r="P3" s="11"/>
    </row>
    <row r="4" spans="1:16" x14ac:dyDescent="0.55000000000000004">
      <c r="A4" s="2" t="s">
        <v>143</v>
      </c>
    </row>
    <row r="5" spans="1:16" x14ac:dyDescent="0.55000000000000004">
      <c r="A5" s="2" t="s">
        <v>144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145</v>
      </c>
    </row>
    <row r="2" spans="1:16" x14ac:dyDescent="0.55000000000000004">
      <c r="A2" s="2" t="s">
        <v>146</v>
      </c>
    </row>
    <row r="3" spans="1:16" x14ac:dyDescent="0.55000000000000004">
      <c r="A3" s="2" t="s">
        <v>147</v>
      </c>
      <c r="N3" s="11"/>
      <c r="O3" s="11"/>
      <c r="P3" s="11"/>
    </row>
    <row r="4" spans="1:16" x14ac:dyDescent="0.55000000000000004">
      <c r="A4" s="2" t="s">
        <v>148</v>
      </c>
    </row>
    <row r="5" spans="1:16" x14ac:dyDescent="0.55000000000000004">
      <c r="A5" s="2" t="s">
        <v>149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150</v>
      </c>
    </row>
    <row r="2" spans="1:16" x14ac:dyDescent="0.55000000000000004">
      <c r="A2" s="2" t="s">
        <v>151</v>
      </c>
    </row>
    <row r="3" spans="1:16" x14ac:dyDescent="0.55000000000000004">
      <c r="A3" s="2" t="s">
        <v>152</v>
      </c>
      <c r="N3" s="11"/>
      <c r="O3" s="11"/>
      <c r="P3" s="11"/>
    </row>
    <row r="4" spans="1:16" x14ac:dyDescent="0.55000000000000004">
      <c r="A4" s="2" t="s">
        <v>153</v>
      </c>
    </row>
    <row r="5" spans="1:16" x14ac:dyDescent="0.55000000000000004">
      <c r="A5" s="2" t="s">
        <v>154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5625" defaultRowHeight="15.3" x14ac:dyDescent="0.55000000000000004"/>
  <cols>
    <col min="1" max="1" width="15.5234375" style="1" customWidth="1"/>
    <col min="2" max="16384" width="9.15625" style="1"/>
  </cols>
  <sheetData>
    <row r="1" spans="1:11" ht="15.6" thickBot="1" x14ac:dyDescent="0.6">
      <c r="A1" s="1" t="s">
        <v>155</v>
      </c>
    </row>
    <row r="2" spans="1:11" s="6" customFormat="1" x14ac:dyDescent="0.55000000000000004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5.6" thickBot="1" x14ac:dyDescent="0.6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5625" defaultRowHeight="15.3" x14ac:dyDescent="0.55000000000000004"/>
  <cols>
    <col min="1" max="1" width="16.7890625" style="1" customWidth="1"/>
    <col min="2" max="16384" width="9.15625" style="1"/>
  </cols>
  <sheetData>
    <row r="1" spans="1:11" ht="15.6" thickBot="1" x14ac:dyDescent="0.6">
      <c r="A1" s="1" t="s">
        <v>157</v>
      </c>
    </row>
    <row r="2" spans="1:11" s="6" customFormat="1" x14ac:dyDescent="0.55000000000000004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15625" customWidth="1"/>
    <col min="10" max="10" width="4.47265625" customWidth="1"/>
    <col min="11" max="11" width="9.47265625" customWidth="1"/>
  </cols>
  <sheetData>
    <row r="3" spans="3:3" x14ac:dyDescent="0.55000000000000004">
      <c r="C3" s="38"/>
    </row>
    <row r="21" spans="3:13" x14ac:dyDescent="0.55000000000000004">
      <c r="C21" s="39"/>
      <c r="F21" s="39"/>
    </row>
    <row r="23" spans="3:13" x14ac:dyDescent="0.55000000000000004">
      <c r="C23" s="40"/>
    </row>
    <row r="24" spans="3:13" x14ac:dyDescent="0.55000000000000004">
      <c r="C24" s="40"/>
    </row>
    <row r="25" spans="3:13" x14ac:dyDescent="0.55000000000000004">
      <c r="C25" s="40"/>
    </row>
    <row r="26" spans="3:13" x14ac:dyDescent="0.55000000000000004">
      <c r="C26" s="40"/>
    </row>
    <row r="27" spans="3:13" x14ac:dyDescent="0.55000000000000004">
      <c r="C27" s="40"/>
    </row>
    <row r="28" spans="3:13" x14ac:dyDescent="0.55000000000000004">
      <c r="C28" s="40"/>
    </row>
    <row r="29" spans="3:13" x14ac:dyDescent="0.55000000000000004">
      <c r="C29" s="40"/>
    </row>
    <row r="30" spans="3:13" x14ac:dyDescent="0.55000000000000004">
      <c r="C30" s="40"/>
    </row>
    <row r="31" spans="3:13" x14ac:dyDescent="0.55000000000000004">
      <c r="C31" s="40"/>
      <c r="M31" s="24"/>
    </row>
    <row r="32" spans="3:13" x14ac:dyDescent="0.55000000000000004">
      <c r="C32" s="40"/>
    </row>
    <row r="33" spans="3:3" x14ac:dyDescent="0.55000000000000004">
      <c r="C33" s="40"/>
    </row>
    <row r="34" spans="3:3" x14ac:dyDescent="0.55000000000000004">
      <c r="C34" s="40"/>
    </row>
    <row r="35" spans="3:3" x14ac:dyDescent="0.55000000000000004">
      <c r="C35" s="40"/>
    </row>
    <row r="36" spans="3:3" x14ac:dyDescent="0.55000000000000004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5625" defaultRowHeight="15.3" x14ac:dyDescent="0.55000000000000004"/>
  <cols>
    <col min="1" max="1" width="17.47265625" style="1" customWidth="1"/>
    <col min="2" max="16384" width="9.15625" style="1"/>
  </cols>
  <sheetData>
    <row r="1" spans="1:2" ht="15.6" thickBot="1" x14ac:dyDescent="0.6">
      <c r="A1" s="1" t="s">
        <v>159</v>
      </c>
    </row>
    <row r="2" spans="1:2" s="6" customFormat="1" x14ac:dyDescent="0.55000000000000004">
      <c r="A2" s="4" t="s">
        <v>158</v>
      </c>
      <c r="B2" s="25" t="s">
        <v>109</v>
      </c>
    </row>
    <row r="3" spans="1:2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5625" defaultRowHeight="15.3" x14ac:dyDescent="0.55000000000000004"/>
  <cols>
    <col min="1" max="1" width="15.15625" style="1" customWidth="1"/>
    <col min="2" max="16384" width="9.15625" style="1"/>
  </cols>
  <sheetData>
    <row r="1" spans="1:11" ht="15.6" thickBot="1" x14ac:dyDescent="0.6">
      <c r="A1" s="1" t="s">
        <v>160</v>
      </c>
    </row>
    <row r="2" spans="1:11" s="6" customFormat="1" x14ac:dyDescent="0.55000000000000004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55000000000000004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55000000000000004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55000000000000004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55000000000000004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55000000000000004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5.6" thickBot="1" x14ac:dyDescent="0.6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55000000000000004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5625" defaultRowHeight="15.3" x14ac:dyDescent="0.55000000000000004"/>
  <cols>
    <col min="1" max="1" width="15.734375" style="1" customWidth="1"/>
    <col min="2" max="16384" width="9.15625" style="1"/>
  </cols>
  <sheetData>
    <row r="1" spans="1:2" ht="15.6" thickBot="1" x14ac:dyDescent="0.6">
      <c r="A1" s="1" t="s">
        <v>162</v>
      </c>
    </row>
    <row r="2" spans="1:2" s="6" customFormat="1" x14ac:dyDescent="0.55000000000000004">
      <c r="A2" s="4" t="s">
        <v>161</v>
      </c>
      <c r="B2" s="25" t="s">
        <v>109</v>
      </c>
    </row>
    <row r="3" spans="1:2" x14ac:dyDescent="0.55000000000000004">
      <c r="A3" s="26" t="s">
        <v>125</v>
      </c>
      <c r="B3" s="29"/>
    </row>
    <row r="4" spans="1:2" x14ac:dyDescent="0.55000000000000004">
      <c r="A4" s="26" t="s">
        <v>126</v>
      </c>
      <c r="B4" s="29"/>
    </row>
    <row r="5" spans="1:2" x14ac:dyDescent="0.55000000000000004">
      <c r="A5" s="26" t="s">
        <v>127</v>
      </c>
      <c r="B5" s="29"/>
    </row>
    <row r="6" spans="1:2" x14ac:dyDescent="0.55000000000000004">
      <c r="A6" s="26" t="s">
        <v>128</v>
      </c>
      <c r="B6" s="29"/>
    </row>
    <row r="7" spans="1:2" x14ac:dyDescent="0.55000000000000004">
      <c r="A7" s="26" t="s">
        <v>129</v>
      </c>
      <c r="B7" s="29"/>
    </row>
    <row r="8" spans="1:2" x14ac:dyDescent="0.55000000000000004">
      <c r="A8" s="26" t="s">
        <v>130</v>
      </c>
      <c r="B8" s="29"/>
    </row>
    <row r="9" spans="1:2" x14ac:dyDescent="0.55000000000000004">
      <c r="A9" s="26" t="s">
        <v>131</v>
      </c>
      <c r="B9" s="29"/>
    </row>
    <row r="10" spans="1:2" x14ac:dyDescent="0.55000000000000004">
      <c r="A10" s="26" t="s">
        <v>132</v>
      </c>
      <c r="B10" s="29"/>
    </row>
    <row r="11" spans="1:2" ht="15.6" thickBot="1" x14ac:dyDescent="0.6">
      <c r="A11" s="27" t="s">
        <v>133</v>
      </c>
      <c r="B11" s="9"/>
    </row>
    <row r="12" spans="1:2" x14ac:dyDescent="0.55000000000000004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5625" defaultRowHeight="15.3" x14ac:dyDescent="0.55000000000000004"/>
  <cols>
    <col min="1" max="1" width="14.734375" style="1" customWidth="1"/>
    <col min="2" max="16384" width="9.15625" style="1"/>
  </cols>
  <sheetData>
    <row r="1" spans="1:3" ht="15.6" thickBot="1" x14ac:dyDescent="0.6">
      <c r="A1" s="1" t="s">
        <v>163</v>
      </c>
    </row>
    <row r="2" spans="1:3" s="6" customFormat="1" x14ac:dyDescent="0.55000000000000004">
      <c r="A2" s="4" t="s">
        <v>161</v>
      </c>
      <c r="B2" s="5" t="s">
        <v>111</v>
      </c>
      <c r="C2" s="25" t="s">
        <v>112</v>
      </c>
    </row>
    <row r="3" spans="1:3" x14ac:dyDescent="0.55000000000000004">
      <c r="A3" s="26" t="s">
        <v>125</v>
      </c>
      <c r="B3" s="7">
        <v>1</v>
      </c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/>
      <c r="C5" s="29"/>
    </row>
    <row r="6" spans="1:3" x14ac:dyDescent="0.55000000000000004">
      <c r="A6" s="26" t="s">
        <v>128</v>
      </c>
      <c r="B6" s="7"/>
      <c r="C6" s="29">
        <v>1</v>
      </c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/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5625" defaultRowHeight="15.3" x14ac:dyDescent="0.55000000000000004"/>
  <cols>
    <col min="1" max="1" width="15" style="1" customWidth="1"/>
    <col min="2" max="16384" width="9.15625" style="1"/>
  </cols>
  <sheetData>
    <row r="1" spans="1:3" ht="15.6" thickBot="1" x14ac:dyDescent="0.6">
      <c r="A1" s="1" t="s">
        <v>164</v>
      </c>
    </row>
    <row r="2" spans="1:3" s="6" customFormat="1" x14ac:dyDescent="0.55000000000000004">
      <c r="A2" s="4" t="s">
        <v>161</v>
      </c>
      <c r="B2" s="5" t="s">
        <v>119</v>
      </c>
      <c r="C2" s="25" t="s">
        <v>120</v>
      </c>
    </row>
    <row r="3" spans="1:3" x14ac:dyDescent="0.55000000000000004">
      <c r="A3" s="26" t="s">
        <v>125</v>
      </c>
      <c r="B3" s="7"/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>
        <v>1</v>
      </c>
      <c r="C5" s="29"/>
    </row>
    <row r="6" spans="1:3" x14ac:dyDescent="0.55000000000000004">
      <c r="A6" s="26" t="s">
        <v>128</v>
      </c>
      <c r="B6" s="7"/>
      <c r="C6" s="29"/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>
        <v>1</v>
      </c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5625" defaultRowHeight="15.3" x14ac:dyDescent="0.55000000000000004"/>
  <cols>
    <col min="1" max="1" width="16" style="1" customWidth="1"/>
    <col min="2" max="16384" width="9.15625" style="1"/>
  </cols>
  <sheetData>
    <row r="1" spans="1:2" ht="15.6" thickBot="1" x14ac:dyDescent="0.6">
      <c r="A1" s="1" t="s">
        <v>165</v>
      </c>
    </row>
    <row r="2" spans="1:2" s="6" customFormat="1" x14ac:dyDescent="0.55000000000000004">
      <c r="A2" s="4" t="s">
        <v>161</v>
      </c>
      <c r="B2" s="46" t="s">
        <v>117</v>
      </c>
    </row>
    <row r="3" spans="1:2" x14ac:dyDescent="0.55000000000000004">
      <c r="A3" s="26" t="s">
        <v>125</v>
      </c>
      <c r="B3" s="87"/>
    </row>
    <row r="4" spans="1:2" x14ac:dyDescent="0.55000000000000004">
      <c r="A4" s="26" t="s">
        <v>126</v>
      </c>
      <c r="B4" s="87"/>
    </row>
    <row r="5" spans="1:2" x14ac:dyDescent="0.55000000000000004">
      <c r="A5" s="26" t="s">
        <v>127</v>
      </c>
      <c r="B5" s="87"/>
    </row>
    <row r="6" spans="1:2" x14ac:dyDescent="0.55000000000000004">
      <c r="A6" s="26" t="s">
        <v>128</v>
      </c>
      <c r="B6" s="87"/>
    </row>
    <row r="7" spans="1:2" x14ac:dyDescent="0.55000000000000004">
      <c r="A7" s="26" t="s">
        <v>129</v>
      </c>
      <c r="B7" s="87"/>
    </row>
    <row r="8" spans="1:2" x14ac:dyDescent="0.55000000000000004">
      <c r="A8" s="26" t="s">
        <v>130</v>
      </c>
      <c r="B8" s="87"/>
    </row>
    <row r="9" spans="1:2" x14ac:dyDescent="0.55000000000000004">
      <c r="A9" s="26" t="s">
        <v>131</v>
      </c>
      <c r="B9" s="87"/>
    </row>
    <row r="10" spans="1:2" x14ac:dyDescent="0.55000000000000004">
      <c r="A10" s="26" t="s">
        <v>132</v>
      </c>
      <c r="B10" s="87"/>
    </row>
    <row r="11" spans="1:2" ht="15.6" thickBot="1" x14ac:dyDescent="0.6">
      <c r="A11" s="27" t="s">
        <v>133</v>
      </c>
      <c r="B11" s="8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5625" defaultRowHeight="15.3" x14ac:dyDescent="0.55000000000000004"/>
  <cols>
    <col min="1" max="1" width="13.15625" style="1" customWidth="1"/>
    <col min="2" max="16384" width="9.15625" style="1"/>
  </cols>
  <sheetData>
    <row r="1" spans="1:10" ht="15.6" thickBot="1" x14ac:dyDescent="0.6">
      <c r="A1" s="1" t="s">
        <v>166</v>
      </c>
    </row>
    <row r="2" spans="1:10" s="6" customFormat="1" x14ac:dyDescent="0.55000000000000004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5.6" thickBot="1" x14ac:dyDescent="0.6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5625" defaultRowHeight="15.3" x14ac:dyDescent="0.55000000000000004"/>
  <cols>
    <col min="1" max="1" width="19.734375" style="1" customWidth="1"/>
    <col min="2" max="16384" width="9.15625" style="1"/>
  </cols>
  <sheetData>
    <row r="1" spans="1:2" ht="15.6" thickBot="1" x14ac:dyDescent="0.6">
      <c r="A1" s="1" t="s">
        <v>167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5625" defaultRowHeight="15.3" x14ac:dyDescent="0.55000000000000004"/>
  <cols>
    <col min="1" max="1" width="15.5234375" style="1" customWidth="1"/>
    <col min="2" max="16384" width="9.15625" style="1"/>
  </cols>
  <sheetData>
    <row r="1" spans="1:2" ht="15.6" thickBot="1" x14ac:dyDescent="0.6">
      <c r="A1" s="1" t="s">
        <v>169</v>
      </c>
    </row>
    <row r="2" spans="1:2" s="6" customFormat="1" x14ac:dyDescent="0.55000000000000004">
      <c r="A2" s="4" t="s">
        <v>170</v>
      </c>
      <c r="B2" s="25" t="s">
        <v>109</v>
      </c>
    </row>
    <row r="3" spans="1:2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55000000000000004"/>
  <cols>
    <col min="1" max="1" width="16.5234375" customWidth="1"/>
  </cols>
  <sheetData>
    <row r="1" spans="1:2" ht="15.6" thickBot="1" x14ac:dyDescent="0.6">
      <c r="A1" s="1" t="s">
        <v>171</v>
      </c>
      <c r="B1" s="1"/>
    </row>
    <row r="2" spans="1:2" ht="15.3" x14ac:dyDescent="0.55000000000000004">
      <c r="A2" s="4" t="s">
        <v>170</v>
      </c>
      <c r="B2" s="25" t="s">
        <v>117</v>
      </c>
    </row>
    <row r="3" spans="1:2" ht="15.3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4" sqref="D14"/>
    </sheetView>
  </sheetViews>
  <sheetFormatPr defaultColWidth="9.26171875" defaultRowHeight="15.3" x14ac:dyDescent="0.55000000000000004"/>
  <cols>
    <col min="1" max="1" width="16.7890625" style="1" customWidth="1"/>
    <col min="2" max="2" width="13.15625" style="1" customWidth="1"/>
    <col min="3" max="3" width="9.26171875" style="1"/>
    <col min="4" max="4" width="92.5234375" style="1" bestFit="1" customWidth="1"/>
    <col min="5" max="5" width="8.47265625" style="1" bestFit="1" customWidth="1"/>
    <col min="6" max="6" width="2.26171875" style="1" bestFit="1" customWidth="1"/>
    <col min="7" max="7" width="12.47265625" style="1" bestFit="1" customWidth="1"/>
    <col min="8" max="8" width="0.734375" style="1" customWidth="1"/>
    <col min="9" max="9" width="8.47265625" style="1" bestFit="1" customWidth="1"/>
    <col min="10" max="10" width="2.26171875" style="1" bestFit="1" customWidth="1"/>
    <col min="11" max="11" width="12.47265625" style="1" bestFit="1" customWidth="1"/>
    <col min="12" max="48" width="9.26171875" style="1"/>
    <col min="49" max="49" width="13.7890625" style="1" bestFit="1" customWidth="1"/>
    <col min="50" max="50" width="9.26171875" style="1" bestFit="1" customWidth="1"/>
    <col min="51" max="51" width="6.26171875" style="1" bestFit="1" customWidth="1"/>
    <col min="52" max="52" width="9.26171875" style="1" bestFit="1" customWidth="1"/>
    <col min="53" max="53" width="15.5234375" style="1" bestFit="1" customWidth="1"/>
    <col min="54" max="16384" width="9.26171875" style="1"/>
  </cols>
  <sheetData>
    <row r="1" spans="1:53" ht="15.6" thickBot="1" x14ac:dyDescent="0.6">
      <c r="A1" s="1" t="s">
        <v>44</v>
      </c>
    </row>
    <row r="2" spans="1:53" s="6" customFormat="1" x14ac:dyDescent="0.55000000000000004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55000000000000004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55000000000000004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55000000000000004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55000000000000004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55000000000000004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55000000000000004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55000000000000004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55000000000000004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5.6" thickBot="1" x14ac:dyDescent="0.6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55000000000000004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55000000000000004"/>
  <cols>
    <col min="1" max="1" width="14.734375" customWidth="1"/>
  </cols>
  <sheetData>
    <row r="1" spans="1:2" ht="15.6" thickBot="1" x14ac:dyDescent="0.6">
      <c r="A1" s="1" t="s">
        <v>172</v>
      </c>
    </row>
    <row r="2" spans="1:2" ht="15.3" x14ac:dyDescent="0.55000000000000004">
      <c r="A2" s="4" t="s">
        <v>173</v>
      </c>
      <c r="B2" s="25" t="s">
        <v>109</v>
      </c>
    </row>
    <row r="3" spans="1:2" ht="15.6" thickBot="1" x14ac:dyDescent="0.6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5625" defaultRowHeight="15.3" x14ac:dyDescent="0.55000000000000004"/>
  <cols>
    <col min="1" max="1" width="15.734375" style="1" customWidth="1"/>
    <col min="2" max="16384" width="9.15625" style="1"/>
  </cols>
  <sheetData>
    <row r="1" spans="1:10" ht="15.6" thickBot="1" x14ac:dyDescent="0.6">
      <c r="A1" s="1" t="s">
        <v>174</v>
      </c>
    </row>
    <row r="2" spans="1:10" s="6" customFormat="1" x14ac:dyDescent="0.55000000000000004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55000000000000004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5.6" thickBot="1" x14ac:dyDescent="0.6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5625" defaultRowHeight="15.3" x14ac:dyDescent="0.55000000000000004"/>
  <cols>
    <col min="1" max="1" width="15.47265625" style="1" customWidth="1"/>
    <col min="2" max="16384" width="9.15625" style="1"/>
  </cols>
  <sheetData>
    <row r="1" spans="1:2" ht="15.6" thickBot="1" x14ac:dyDescent="0.6">
      <c r="A1" s="1" t="s">
        <v>175</v>
      </c>
    </row>
    <row r="2" spans="1:2" s="6" customFormat="1" x14ac:dyDescent="0.55000000000000004">
      <c r="A2" s="4" t="s">
        <v>156</v>
      </c>
      <c r="B2" s="25" t="s">
        <v>109</v>
      </c>
    </row>
    <row r="3" spans="1:2" s="6" customFormat="1" x14ac:dyDescent="0.55000000000000004">
      <c r="A3" s="26" t="s">
        <v>89</v>
      </c>
      <c r="B3" s="29"/>
    </row>
    <row r="4" spans="1:2" x14ac:dyDescent="0.55000000000000004">
      <c r="A4" s="26" t="s">
        <v>90</v>
      </c>
      <c r="B4" s="29"/>
    </row>
    <row r="5" spans="1:2" x14ac:dyDescent="0.55000000000000004">
      <c r="A5" s="26" t="s">
        <v>91</v>
      </c>
      <c r="B5" s="29"/>
    </row>
    <row r="6" spans="1:2" ht="15.6" thickBot="1" x14ac:dyDescent="0.6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5625" defaultRowHeight="15.3" x14ac:dyDescent="0.55000000000000004"/>
  <cols>
    <col min="1" max="1" width="19.7890625" style="1" customWidth="1"/>
    <col min="2" max="16384" width="9.15625" style="1"/>
  </cols>
  <sheetData>
    <row r="1" spans="1:2" ht="15.6" thickBot="1" x14ac:dyDescent="0.6">
      <c r="A1" s="1" t="s">
        <v>176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5625" defaultRowHeight="15.3" x14ac:dyDescent="0.55000000000000004"/>
  <cols>
    <col min="1" max="1" width="15.47265625" style="1" customWidth="1"/>
    <col min="2" max="16384" width="9.15625" style="1"/>
  </cols>
  <sheetData>
    <row r="1" spans="1:3" ht="15.6" thickBot="1" x14ac:dyDescent="0.6">
      <c r="A1" s="1" t="s">
        <v>177</v>
      </c>
    </row>
    <row r="2" spans="1:3" s="6" customFormat="1" x14ac:dyDescent="0.55000000000000004">
      <c r="A2" s="4" t="s">
        <v>156</v>
      </c>
      <c r="B2" s="5" t="s">
        <v>111</v>
      </c>
      <c r="C2" s="25" t="s">
        <v>112</v>
      </c>
    </row>
    <row r="3" spans="1:3" s="6" customFormat="1" x14ac:dyDescent="0.55000000000000004">
      <c r="A3" s="26" t="s">
        <v>89</v>
      </c>
      <c r="B3" s="7">
        <v>1</v>
      </c>
      <c r="C3" s="29">
        <v>1</v>
      </c>
    </row>
    <row r="4" spans="1:3" s="6" customFormat="1" x14ac:dyDescent="0.55000000000000004">
      <c r="A4" s="26" t="s">
        <v>90</v>
      </c>
      <c r="B4" s="7">
        <v>1</v>
      </c>
      <c r="C4" s="29">
        <v>1</v>
      </c>
    </row>
    <row r="5" spans="1:3" s="6" customFormat="1" x14ac:dyDescent="0.55000000000000004">
      <c r="A5" s="26" t="s">
        <v>91</v>
      </c>
      <c r="B5" s="7">
        <v>1</v>
      </c>
      <c r="C5" s="29">
        <v>1</v>
      </c>
    </row>
    <row r="6" spans="1:3" ht="15.6" thickBot="1" x14ac:dyDescent="0.6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5625" defaultRowHeight="15.3" x14ac:dyDescent="0.55000000000000004"/>
  <cols>
    <col min="1" max="1" width="18.15625" style="1" customWidth="1"/>
    <col min="2" max="16384" width="9.15625" style="1"/>
  </cols>
  <sheetData>
    <row r="1" spans="1:3" ht="15.6" thickBot="1" x14ac:dyDescent="0.6">
      <c r="A1" s="1" t="s">
        <v>178</v>
      </c>
    </row>
    <row r="2" spans="1:3" s="6" customFormat="1" x14ac:dyDescent="0.55000000000000004">
      <c r="A2" s="4" t="s">
        <v>158</v>
      </c>
      <c r="B2" s="5" t="s">
        <v>111</v>
      </c>
      <c r="C2" s="25" t="s">
        <v>112</v>
      </c>
    </row>
    <row r="3" spans="1:3" s="6" customFormat="1" ht="15.6" thickBot="1" x14ac:dyDescent="0.6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5625" defaultRowHeight="15.3" x14ac:dyDescent="0.55000000000000004"/>
  <cols>
    <col min="1" max="1" width="17.734375" style="1" customWidth="1"/>
    <col min="2" max="16384" width="9.15625" style="1"/>
  </cols>
  <sheetData>
    <row r="1" spans="1:2" ht="15.6" thickBot="1" x14ac:dyDescent="0.6">
      <c r="A1" s="1" t="s">
        <v>179</v>
      </c>
    </row>
    <row r="2" spans="1:2" s="6" customFormat="1" x14ac:dyDescent="0.55000000000000004">
      <c r="A2" s="4" t="s">
        <v>158</v>
      </c>
      <c r="B2" s="25" t="s">
        <v>109</v>
      </c>
    </row>
    <row r="3" spans="1:2" s="6" customFormat="1" ht="15.6" thickBot="1" x14ac:dyDescent="0.6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5625" defaultRowHeight="15.3" x14ac:dyDescent="0.55000000000000004"/>
  <cols>
    <col min="1" max="1" width="18" style="1" customWidth="1"/>
    <col min="2" max="16384" width="9.15625" style="1"/>
  </cols>
  <sheetData>
    <row r="1" spans="1:2" ht="15.6" thickBot="1" x14ac:dyDescent="0.6">
      <c r="A1" s="1" t="s">
        <v>180</v>
      </c>
    </row>
    <row r="2" spans="1:2" s="6" customFormat="1" x14ac:dyDescent="0.55000000000000004">
      <c r="A2" s="4" t="s">
        <v>158</v>
      </c>
      <c r="B2" s="25" t="s">
        <v>117</v>
      </c>
    </row>
    <row r="3" spans="1:2" s="6" customFormat="1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workbookViewId="0">
      <selection activeCell="F7" sqref="F7"/>
    </sheetView>
  </sheetViews>
  <sheetFormatPr defaultColWidth="9.26171875" defaultRowHeight="15.3" x14ac:dyDescent="0.55000000000000004"/>
  <cols>
    <col min="1" max="1" width="12.26171875" style="1" customWidth="1"/>
    <col min="2" max="2" width="9.26171875" style="1"/>
    <col min="3" max="3" width="3.5234375" style="1" customWidth="1"/>
    <col min="4" max="12" width="9.26171875" style="1"/>
    <col min="13" max="13" width="11.26171875" style="1" customWidth="1"/>
    <col min="14" max="14" width="10.734375" style="1" customWidth="1"/>
    <col min="15" max="15" width="12.7890625" style="1" customWidth="1"/>
    <col min="16" max="16" width="4.5234375" style="1" customWidth="1"/>
    <col min="17" max="16384" width="9.26171875" style="1"/>
  </cols>
  <sheetData>
    <row r="1" spans="1:4" ht="15.6" thickBot="1" x14ac:dyDescent="0.6">
      <c r="A1" s="1" t="s">
        <v>266</v>
      </c>
    </row>
    <row r="2" spans="1:4" x14ac:dyDescent="0.55000000000000004">
      <c r="A2" s="109" t="s">
        <v>233</v>
      </c>
      <c r="B2" s="109" t="s">
        <v>46</v>
      </c>
    </row>
    <row r="3" spans="1:4" x14ac:dyDescent="0.55000000000000004">
      <c r="A3" s="110" t="s">
        <v>89</v>
      </c>
      <c r="B3" s="111">
        <v>650</v>
      </c>
    </row>
    <row r="4" spans="1:4" x14ac:dyDescent="0.55000000000000004">
      <c r="A4" s="110" t="s">
        <v>90</v>
      </c>
      <c r="B4" s="111">
        <v>550</v>
      </c>
      <c r="D4" s="10"/>
    </row>
    <row r="5" spans="1:4" x14ac:dyDescent="0.55000000000000004">
      <c r="A5" s="110" t="s">
        <v>91</v>
      </c>
      <c r="B5" s="111">
        <v>550</v>
      </c>
    </row>
    <row r="6" spans="1:4" x14ac:dyDescent="0.55000000000000004">
      <c r="A6" s="110" t="s">
        <v>92</v>
      </c>
      <c r="B6" s="111">
        <v>450</v>
      </c>
    </row>
    <row r="7" spans="1:4" x14ac:dyDescent="0.55000000000000004">
      <c r="A7" s="110" t="s">
        <v>109</v>
      </c>
      <c r="B7" s="111">
        <v>650</v>
      </c>
    </row>
    <row r="8" spans="1:4" x14ac:dyDescent="0.55000000000000004">
      <c r="A8" s="110" t="s">
        <v>111</v>
      </c>
      <c r="B8" s="111">
        <v>550</v>
      </c>
    </row>
    <row r="9" spans="1:4" x14ac:dyDescent="0.55000000000000004">
      <c r="A9" s="110" t="s">
        <v>112</v>
      </c>
      <c r="B9" s="111">
        <v>600</v>
      </c>
    </row>
    <row r="10" spans="1:4" x14ac:dyDescent="0.55000000000000004">
      <c r="A10" s="110" t="s">
        <v>114</v>
      </c>
      <c r="B10" s="111">
        <v>650</v>
      </c>
    </row>
    <row r="11" spans="1:4" x14ac:dyDescent="0.55000000000000004">
      <c r="A11" s="110" t="s">
        <v>115</v>
      </c>
      <c r="B11" s="111">
        <v>650</v>
      </c>
    </row>
    <row r="12" spans="1:4" x14ac:dyDescent="0.55000000000000004">
      <c r="A12" s="110" t="s">
        <v>117</v>
      </c>
      <c r="B12" s="111">
        <v>350</v>
      </c>
    </row>
    <row r="13" spans="1:4" x14ac:dyDescent="0.55000000000000004">
      <c r="A13" s="110" t="s">
        <v>119</v>
      </c>
      <c r="B13" s="111">
        <v>500</v>
      </c>
    </row>
    <row r="14" spans="1:4" x14ac:dyDescent="0.55000000000000004">
      <c r="A14" s="110" t="s">
        <v>120</v>
      </c>
      <c r="B14" s="111">
        <v>250</v>
      </c>
    </row>
    <row r="15" spans="1:4" x14ac:dyDescent="0.55000000000000004">
      <c r="A15" s="110" t="s">
        <v>125</v>
      </c>
      <c r="B15" s="111">
        <v>600</v>
      </c>
    </row>
    <row r="16" spans="1:4" x14ac:dyDescent="0.55000000000000004">
      <c r="A16" s="110" t="s">
        <v>126</v>
      </c>
      <c r="B16" s="111">
        <v>600</v>
      </c>
    </row>
    <row r="17" spans="1:2" x14ac:dyDescent="0.55000000000000004">
      <c r="A17" s="110" t="s">
        <v>127</v>
      </c>
      <c r="B17" s="111">
        <v>600</v>
      </c>
    </row>
    <row r="18" spans="1:2" x14ac:dyDescent="0.55000000000000004">
      <c r="A18" s="110" t="s">
        <v>128</v>
      </c>
      <c r="B18" s="111">
        <v>600</v>
      </c>
    </row>
    <row r="19" spans="1:2" x14ac:dyDescent="0.55000000000000004">
      <c r="A19" s="110" t="s">
        <v>129</v>
      </c>
      <c r="B19" s="111">
        <v>550</v>
      </c>
    </row>
    <row r="20" spans="1:2" x14ac:dyDescent="0.55000000000000004">
      <c r="A20" s="110" t="s">
        <v>130</v>
      </c>
      <c r="B20" s="111">
        <v>550</v>
      </c>
    </row>
    <row r="21" spans="1:2" x14ac:dyDescent="0.55000000000000004">
      <c r="A21" s="110" t="s">
        <v>131</v>
      </c>
      <c r="B21" s="111">
        <v>550</v>
      </c>
    </row>
    <row r="22" spans="1:2" x14ac:dyDescent="0.55000000000000004">
      <c r="A22" s="110" t="s">
        <v>132</v>
      </c>
      <c r="B22" s="111">
        <v>550</v>
      </c>
    </row>
    <row r="23" spans="1:2" x14ac:dyDescent="0.55000000000000004">
      <c r="A23" s="110" t="s">
        <v>133</v>
      </c>
      <c r="B23" s="111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5625" defaultRowHeight="15.3" x14ac:dyDescent="0.55000000000000004"/>
  <cols>
    <col min="1" max="1" width="18" style="1" customWidth="1"/>
    <col min="2" max="2" width="15.47265625" style="1" bestFit="1" customWidth="1"/>
    <col min="3" max="3" width="9.7890625" style="1" bestFit="1" customWidth="1"/>
    <col min="4" max="53" width="9.15625" style="1"/>
    <col min="54" max="54" width="11.734375" style="1" bestFit="1" customWidth="1"/>
    <col min="55" max="55" width="13.15625" style="1" bestFit="1" customWidth="1"/>
    <col min="56" max="16384" width="9.15625" style="1"/>
  </cols>
  <sheetData>
    <row r="1" spans="1:55" ht="15.6" thickBot="1" x14ac:dyDescent="0.6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5.6" thickBot="1" x14ac:dyDescent="0.6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55000000000000004">
      <c r="B7" s="45"/>
    </row>
    <row r="8" spans="1:55" x14ac:dyDescent="0.55000000000000004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5625" defaultRowHeight="15.3" x14ac:dyDescent="0.55000000000000004"/>
  <cols>
    <col min="1" max="2" width="9.15625" style="1"/>
    <col min="3" max="3" width="3.5234375" style="1" customWidth="1"/>
    <col min="4" max="12" width="9.15625" style="1"/>
    <col min="13" max="13" width="11.15625" style="1" customWidth="1"/>
    <col min="14" max="14" width="10.734375" style="1" customWidth="1"/>
    <col min="15" max="15" width="12.7890625" style="1" customWidth="1"/>
    <col min="16" max="16" width="4.5234375" style="1" customWidth="1"/>
    <col min="17" max="16384" width="9.15625" style="1"/>
  </cols>
  <sheetData>
    <row r="1" spans="1:4" x14ac:dyDescent="0.55000000000000004">
      <c r="A1" s="1" t="s">
        <v>88</v>
      </c>
    </row>
    <row r="2" spans="1:4" x14ac:dyDescent="0.55000000000000004">
      <c r="A2" s="2" t="s">
        <v>89</v>
      </c>
    </row>
    <row r="3" spans="1:4" x14ac:dyDescent="0.55000000000000004">
      <c r="A3" s="2" t="s">
        <v>90</v>
      </c>
      <c r="D3" s="10"/>
    </row>
    <row r="4" spans="1:4" x14ac:dyDescent="0.55000000000000004">
      <c r="A4" s="2" t="s">
        <v>91</v>
      </c>
    </row>
    <row r="5" spans="1:4" x14ac:dyDescent="0.55000000000000004">
      <c r="A5" s="2" t="s">
        <v>92</v>
      </c>
    </row>
    <row r="6" spans="1:4" x14ac:dyDescent="0.55000000000000004">
      <c r="A6" s="10"/>
    </row>
    <row r="7" spans="1:4" x14ac:dyDescent="0.55000000000000004">
      <c r="A7" s="10"/>
    </row>
    <row r="8" spans="1:4" x14ac:dyDescent="0.55000000000000004">
      <c r="A8" s="10"/>
    </row>
    <row r="9" spans="1:4" x14ac:dyDescent="0.55000000000000004">
      <c r="A9" s="10"/>
    </row>
    <row r="10" spans="1:4" x14ac:dyDescent="0.55000000000000004">
      <c r="A10" s="10"/>
    </row>
    <row r="11" spans="1:4" x14ac:dyDescent="0.55000000000000004">
      <c r="A11" s="10"/>
    </row>
    <row r="12" spans="1:4" x14ac:dyDescent="0.55000000000000004">
      <c r="A12" s="10"/>
    </row>
    <row r="13" spans="1:4" x14ac:dyDescent="0.55000000000000004">
      <c r="A13" s="10"/>
    </row>
    <row r="14" spans="1:4" x14ac:dyDescent="0.55000000000000004">
      <c r="A14" s="10"/>
    </row>
    <row r="15" spans="1:4" x14ac:dyDescent="0.55000000000000004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5625" defaultRowHeight="15.3" x14ac:dyDescent="0.55000000000000004"/>
  <cols>
    <col min="1" max="1" width="15.734375" style="6" customWidth="1"/>
    <col min="2" max="2" width="16.5234375" style="1" bestFit="1" customWidth="1"/>
    <col min="3" max="3" width="14.15625" style="1" bestFit="1" customWidth="1"/>
    <col min="4" max="5" width="10.15625" style="1" bestFit="1" customWidth="1"/>
    <col min="6" max="16384" width="9.156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55000000000000004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55000000000000004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55000000000000004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5.6" thickBot="1" x14ac:dyDescent="0.6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B7" s="44"/>
      <c r="C7" s="45"/>
    </row>
    <row r="9" spans="1:53" x14ac:dyDescent="0.55000000000000004">
      <c r="B9" s="45"/>
    </row>
    <row r="10" spans="1:53" x14ac:dyDescent="0.55000000000000004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5625" defaultRowHeight="15.3" x14ac:dyDescent="0.55000000000000004"/>
  <cols>
    <col min="1" max="1" width="17.15625" style="6" customWidth="1"/>
    <col min="2" max="2" width="14.15625" style="1" bestFit="1" customWidth="1"/>
    <col min="3" max="13" width="9.15625" style="1"/>
    <col min="14" max="15" width="11.15625" style="1" bestFit="1" customWidth="1"/>
    <col min="16" max="23" width="10.15625" style="1" bestFit="1" customWidth="1"/>
    <col min="24" max="16384" width="9.156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55000000000000004">
      <c r="F5" s="10"/>
    </row>
    <row r="6" spans="1:53" x14ac:dyDescent="0.55000000000000004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topLeftCell="AR1" workbookViewId="0">
      <selection activeCell="AV21" sqref="AV21"/>
    </sheetView>
  </sheetViews>
  <sheetFormatPr defaultColWidth="9.26171875" defaultRowHeight="15.3" x14ac:dyDescent="0.55000000000000004"/>
  <cols>
    <col min="1" max="1" width="15.734375" style="6" customWidth="1"/>
    <col min="2" max="2" width="16.523437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5" ht="15.6" thickBot="1" x14ac:dyDescent="0.6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55000000000000004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55000000000000004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  <c r="BB3" s="83"/>
      <c r="BC3" s="1"/>
    </row>
    <row r="4" spans="1:55" s="6" customFormat="1" x14ac:dyDescent="0.55000000000000004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  <c r="BB4" s="83"/>
      <c r="BC4" s="1"/>
    </row>
    <row r="5" spans="1:55" x14ac:dyDescent="0.55000000000000004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  <c r="BB5" s="83"/>
    </row>
    <row r="6" spans="1:55" x14ac:dyDescent="0.55000000000000004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  <c r="BB6" s="83"/>
    </row>
    <row r="7" spans="1:55" x14ac:dyDescent="0.55000000000000004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  <c r="BB7" s="83"/>
    </row>
    <row r="8" spans="1:55" x14ac:dyDescent="0.55000000000000004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3"/>
    </row>
    <row r="9" spans="1:55" x14ac:dyDescent="0.55000000000000004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3"/>
    </row>
    <row r="10" spans="1:55" x14ac:dyDescent="0.55000000000000004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3"/>
    </row>
    <row r="11" spans="1:55" x14ac:dyDescent="0.55000000000000004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3"/>
    </row>
    <row r="12" spans="1:55" x14ac:dyDescent="0.55000000000000004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3"/>
    </row>
    <row r="13" spans="1:55" x14ac:dyDescent="0.55000000000000004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3"/>
    </row>
    <row r="14" spans="1:55" x14ac:dyDescent="0.55000000000000004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3"/>
    </row>
    <row r="15" spans="1:55" x14ac:dyDescent="0.55000000000000004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3"/>
    </row>
    <row r="16" spans="1:55" x14ac:dyDescent="0.55000000000000004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3"/>
    </row>
    <row r="17" spans="1:54" x14ac:dyDescent="0.55000000000000004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3"/>
    </row>
    <row r="18" spans="1:54" x14ac:dyDescent="0.55000000000000004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3"/>
    </row>
    <row r="19" spans="1:54" ht="15.6" thickBot="1" x14ac:dyDescent="0.6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3"/>
    </row>
    <row r="20" spans="1:54" x14ac:dyDescent="0.55000000000000004">
      <c r="B20" s="44"/>
      <c r="C20" s="45"/>
    </row>
    <row r="21" spans="1:54" x14ac:dyDescent="0.55000000000000004">
      <c r="AV21" s="113"/>
    </row>
    <row r="22" spans="1:54" x14ac:dyDescent="0.55000000000000004">
      <c r="B22" s="45"/>
    </row>
    <row r="23" spans="1:54" x14ac:dyDescent="0.55000000000000004">
      <c r="B23" s="4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P21"/>
  <sheetViews>
    <sheetView showZeros="0" zoomScaleNormal="100" workbookViewId="0">
      <selection activeCell="P46" sqref="P46"/>
    </sheetView>
  </sheetViews>
  <sheetFormatPr defaultColWidth="9.15625" defaultRowHeight="15.3" x14ac:dyDescent="0.55000000000000004"/>
  <cols>
    <col min="1" max="16384" width="9.15625" style="1"/>
  </cols>
  <sheetData>
    <row r="1" spans="1:1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55000000000000004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89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89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89">
        <v>0</v>
      </c>
      <c r="P5" s="29">
        <v>0</v>
      </c>
    </row>
    <row r="6" spans="1:16" x14ac:dyDescent="0.55000000000000004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0">
        <v>0</v>
      </c>
      <c r="P6" s="81">
        <v>0</v>
      </c>
    </row>
    <row r="7" spans="1:16" x14ac:dyDescent="0.55000000000000004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0">
        <v>0</v>
      </c>
      <c r="P7" s="81">
        <v>0</v>
      </c>
    </row>
    <row r="8" spans="1:16" x14ac:dyDescent="0.55000000000000004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89">
        <v>0</v>
      </c>
      <c r="P8" s="29">
        <v>0</v>
      </c>
    </row>
    <row r="9" spans="1:16" x14ac:dyDescent="0.55000000000000004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89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89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89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89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89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89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89">
        <v>0</v>
      </c>
      <c r="P15" s="29">
        <v>0</v>
      </c>
    </row>
    <row r="16" spans="1:16" x14ac:dyDescent="0.55000000000000004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0">
        <v>0</v>
      </c>
      <c r="P16" s="81">
        <v>0</v>
      </c>
    </row>
    <row r="17" spans="1:16" x14ac:dyDescent="0.55000000000000004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0">
        <v>0</v>
      </c>
      <c r="P17" s="81">
        <v>0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89">
        <v>0</v>
      </c>
      <c r="P18" s="29">
        <v>42857</v>
      </c>
    </row>
    <row r="19" spans="1:16" x14ac:dyDescent="0.55000000000000004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0">
        <v>0</v>
      </c>
      <c r="P19" s="81">
        <v>42857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89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1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H61"/>
  <sheetViews>
    <sheetView zoomScale="130" zoomScaleNormal="13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B69" sqref="B69"/>
    </sheetView>
  </sheetViews>
  <sheetFormatPr defaultColWidth="9.26171875" defaultRowHeight="15.3" x14ac:dyDescent="0.55000000000000004"/>
  <cols>
    <col min="1" max="2" width="15.734375" style="1" customWidth="1"/>
    <col min="3" max="18" width="9.26171875" style="1"/>
    <col min="19" max="19" width="12.15625" style="1" bestFit="1" customWidth="1"/>
    <col min="20" max="16384" width="9.26171875" style="1"/>
  </cols>
  <sheetData>
    <row r="1" spans="1:60" ht="15.6" thickBot="1" x14ac:dyDescent="0.6">
      <c r="A1" s="1" t="s">
        <v>270</v>
      </c>
    </row>
    <row r="2" spans="1:60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</row>
    <row r="3" spans="1:60" x14ac:dyDescent="0.55000000000000004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89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55000000000000004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89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55000000000000004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89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55000000000000004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90"/>
      <c r="P6" s="8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55000000000000004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90"/>
      <c r="P7" s="8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55000000000000004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89"/>
      <c r="P8" s="2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55000000000000004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89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55000000000000004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89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55000000000000004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89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55000000000000004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89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55000000000000004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89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55000000000000004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89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55000000000000004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89"/>
      <c r="P15" s="2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55000000000000004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90"/>
      <c r="P16" s="8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55000000000000004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0"/>
      <c r="P17" s="8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55000000000000004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89"/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55000000000000004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0"/>
      <c r="P19" s="81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55000000000000004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89"/>
      <c r="P20" s="2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5.6" thickBot="1" x14ac:dyDescent="0.6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1">
        <v>8</v>
      </c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55000000000000004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55000000000000004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55000000000000004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55000000000000004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55000000000000004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55000000000000004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55000000000000004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55000000000000004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55000000000000004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55000000000000004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55000000000000004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55000000000000004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55000000000000004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55000000000000004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55000000000000004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55000000000000004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55000000000000004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55000000000000004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55000000000000004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55000000000000004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55000000000000004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55000000000000004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55000000000000004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55000000000000004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55000000000000004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55000000000000004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55000000000000004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55000000000000004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55000000000000004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55000000000000004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55000000000000004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55000000000000004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55000000000000004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55000000000000004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55000000000000004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55000000000000004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55000000000000004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55000000000000004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55000000000000004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55000000000000004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5625" defaultRowHeight="15.3" x14ac:dyDescent="0.55000000000000004"/>
  <cols>
    <col min="1" max="1" width="12.15625" style="1" customWidth="1"/>
    <col min="2" max="16384" width="9.15625" style="1"/>
  </cols>
  <sheetData>
    <row r="1" spans="1:2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55000000000000004">
      <c r="A2" s="4" t="s">
        <v>234</v>
      </c>
      <c r="B2" s="25" t="s">
        <v>46</v>
      </c>
    </row>
    <row r="3" spans="1:2" x14ac:dyDescent="0.55000000000000004">
      <c r="A3" s="26" t="s">
        <v>111</v>
      </c>
      <c r="B3" s="35">
        <v>9285.7142857143008</v>
      </c>
    </row>
    <row r="4" spans="1:2" ht="15.6" thickBot="1" x14ac:dyDescent="0.6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5625" defaultRowHeight="15.3" x14ac:dyDescent="0.55000000000000004"/>
  <cols>
    <col min="1" max="1" width="14.5234375" style="1" customWidth="1"/>
    <col min="2" max="16384" width="9.156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55000000000000004">
      <c r="A2" s="4" t="s">
        <v>173</v>
      </c>
      <c r="B2" s="25" t="s">
        <v>46</v>
      </c>
    </row>
    <row r="3" spans="1:2" ht="15.6" thickBot="1" x14ac:dyDescent="0.6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B13" sqref="B13"/>
    </sheetView>
  </sheetViews>
  <sheetFormatPr defaultColWidth="9.15625" defaultRowHeight="15.3" x14ac:dyDescent="0.55000000000000004"/>
  <cols>
    <col min="1" max="1" width="16.15625" style="1" customWidth="1"/>
    <col min="2" max="16384" width="9.15625" style="1"/>
  </cols>
  <sheetData>
    <row r="1" spans="1:3" ht="15.6" thickBot="1" x14ac:dyDescent="0.6">
      <c r="A1" s="1" t="e" vm="1">
        <f ca="1">_xlfn.CONCAT( "Table of Initial Treatment Capacity [",VLOOKUP("volume", Units!$A$2:$B$9, 2, FALSE),"/", VLOOKUP("time", Units!$A$2:$B$9, 2, FALSE),"]")</f>
        <v>#NAME?</v>
      </c>
    </row>
    <row r="2" spans="1:3" x14ac:dyDescent="0.55000000000000004">
      <c r="A2" s="4" t="s">
        <v>170</v>
      </c>
      <c r="B2" s="73" t="s">
        <v>121</v>
      </c>
      <c r="C2" s="5" t="s">
        <v>122</v>
      </c>
    </row>
    <row r="3" spans="1:3" x14ac:dyDescent="0.55000000000000004">
      <c r="A3" s="26" t="s">
        <v>119</v>
      </c>
      <c r="B3" s="71">
        <v>0</v>
      </c>
      <c r="C3" s="72">
        <v>0</v>
      </c>
    </row>
    <row r="4" spans="1:3" ht="15.6" thickBot="1" x14ac:dyDescent="0.6">
      <c r="A4" s="27" t="s">
        <v>120</v>
      </c>
      <c r="B4" s="42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5625" defaultRowHeight="15.3" x14ac:dyDescent="0.55000000000000004"/>
  <cols>
    <col min="1" max="1" width="19.15625" style="1" customWidth="1"/>
    <col min="2" max="16384" width="9.156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55000000000000004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5.6" thickBot="1" x14ac:dyDescent="0.6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55000000000000004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5625" defaultRowHeight="15.3" x14ac:dyDescent="0.55000000000000004"/>
  <cols>
    <col min="1" max="1" width="16.7890625" style="1" customWidth="1"/>
    <col min="2" max="2" width="10.15625" style="1" bestFit="1" customWidth="1"/>
    <col min="3" max="16384" width="9.156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5625" defaultRowHeight="15.3" x14ac:dyDescent="0.55000000000000004"/>
  <cols>
    <col min="1" max="2" width="9.15625" style="1"/>
    <col min="3" max="3" width="3.5234375" style="1" customWidth="1"/>
    <col min="4" max="12" width="9.15625" style="1"/>
    <col min="13" max="13" width="11.15625" style="1" customWidth="1"/>
    <col min="14" max="14" width="10.734375" style="1" customWidth="1"/>
    <col min="15" max="15" width="12.7890625" style="1" customWidth="1"/>
    <col min="16" max="16" width="4.5234375" style="1" customWidth="1"/>
    <col min="17" max="16384" width="9.15625" style="1"/>
  </cols>
  <sheetData>
    <row r="1" spans="1:15" x14ac:dyDescent="0.55000000000000004">
      <c r="A1" s="1" t="s">
        <v>93</v>
      </c>
    </row>
    <row r="2" spans="1:15" x14ac:dyDescent="0.55000000000000004">
      <c r="A2" s="2" t="s">
        <v>94</v>
      </c>
    </row>
    <row r="3" spans="1:15" x14ac:dyDescent="0.55000000000000004">
      <c r="A3" s="2" t="s">
        <v>95</v>
      </c>
    </row>
    <row r="4" spans="1:15" x14ac:dyDescent="0.55000000000000004">
      <c r="A4" s="2" t="s">
        <v>96</v>
      </c>
      <c r="D4" s="10"/>
    </row>
    <row r="5" spans="1:15" x14ac:dyDescent="0.55000000000000004">
      <c r="A5" s="2" t="s">
        <v>97</v>
      </c>
      <c r="M5" s="11"/>
      <c r="N5" s="11"/>
      <c r="O5" s="11"/>
    </row>
    <row r="6" spans="1:15" x14ac:dyDescent="0.55000000000000004">
      <c r="A6" s="2" t="s">
        <v>98</v>
      </c>
    </row>
    <row r="7" spans="1:15" x14ac:dyDescent="0.55000000000000004">
      <c r="A7" s="2" t="s">
        <v>99</v>
      </c>
    </row>
    <row r="8" spans="1:15" x14ac:dyDescent="0.55000000000000004">
      <c r="A8" s="2" t="s">
        <v>100</v>
      </c>
    </row>
    <row r="9" spans="1:15" x14ac:dyDescent="0.55000000000000004">
      <c r="A9" s="2" t="s">
        <v>101</v>
      </c>
    </row>
    <row r="10" spans="1:15" x14ac:dyDescent="0.55000000000000004">
      <c r="A10" s="2" t="s">
        <v>102</v>
      </c>
    </row>
    <row r="11" spans="1:15" x14ac:dyDescent="0.55000000000000004">
      <c r="A11" s="2" t="s">
        <v>103</v>
      </c>
    </row>
    <row r="12" spans="1:15" x14ac:dyDescent="0.55000000000000004">
      <c r="A12" s="2" t="s">
        <v>104</v>
      </c>
    </row>
    <row r="13" spans="1:15" x14ac:dyDescent="0.55000000000000004">
      <c r="A13" s="2" t="s">
        <v>105</v>
      </c>
    </row>
    <row r="14" spans="1:15" x14ac:dyDescent="0.55000000000000004">
      <c r="A14" s="2" t="s">
        <v>106</v>
      </c>
    </row>
    <row r="15" spans="1:15" x14ac:dyDescent="0.55000000000000004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5625" defaultRowHeight="15.3" x14ac:dyDescent="0.55000000000000004"/>
  <cols>
    <col min="1" max="1" width="17.5234375" style="1" customWidth="1"/>
    <col min="2" max="16384" width="9.156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5625" defaultRowHeight="15.3" x14ac:dyDescent="0.55000000000000004"/>
  <cols>
    <col min="1" max="1" width="11" style="1" customWidth="1"/>
    <col min="2" max="2" width="10.15625" style="1" bestFit="1" customWidth="1"/>
    <col min="3" max="16384" width="9.156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55000000000000004">
      <c r="A2" s="4" t="s">
        <v>233</v>
      </c>
      <c r="B2" s="25" t="s">
        <v>46</v>
      </c>
    </row>
    <row r="3" spans="1:2" x14ac:dyDescent="0.55000000000000004">
      <c r="A3" s="26" t="s">
        <v>125</v>
      </c>
      <c r="B3" s="35"/>
    </row>
    <row r="4" spans="1:2" x14ac:dyDescent="0.55000000000000004">
      <c r="A4" s="26" t="s">
        <v>126</v>
      </c>
      <c r="B4" s="35"/>
    </row>
    <row r="5" spans="1:2" x14ac:dyDescent="0.55000000000000004">
      <c r="A5" s="26" t="s">
        <v>127</v>
      </c>
      <c r="B5" s="35"/>
    </row>
    <row r="6" spans="1:2" x14ac:dyDescent="0.55000000000000004">
      <c r="A6" s="26" t="s">
        <v>128</v>
      </c>
      <c r="B6" s="35"/>
    </row>
    <row r="7" spans="1:2" x14ac:dyDescent="0.55000000000000004">
      <c r="A7" s="26" t="s">
        <v>129</v>
      </c>
      <c r="B7" s="35"/>
    </row>
    <row r="8" spans="1:2" x14ac:dyDescent="0.55000000000000004">
      <c r="A8" s="26" t="s">
        <v>130</v>
      </c>
      <c r="B8" s="35"/>
    </row>
    <row r="9" spans="1:2" x14ac:dyDescent="0.55000000000000004">
      <c r="A9" s="26" t="s">
        <v>131</v>
      </c>
      <c r="B9" s="35"/>
    </row>
    <row r="10" spans="1:2" x14ac:dyDescent="0.55000000000000004">
      <c r="A10" s="26" t="s">
        <v>132</v>
      </c>
      <c r="B10" s="35"/>
    </row>
    <row r="11" spans="1:2" ht="15.6" thickBot="1" x14ac:dyDescent="0.6">
      <c r="A11" s="27" t="s">
        <v>133</v>
      </c>
      <c r="B11" s="37"/>
    </row>
    <row r="12" spans="1:2" x14ac:dyDescent="0.55000000000000004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5625" defaultRowHeight="15.3" x14ac:dyDescent="0.55000000000000004"/>
  <cols>
    <col min="1" max="1" width="16.5234375" style="1" customWidth="1"/>
    <col min="2" max="2" width="15.47265625" style="1" bestFit="1" customWidth="1"/>
    <col min="3" max="3" width="9.7890625" style="1" bestFit="1" customWidth="1"/>
    <col min="4" max="16384" width="9.15625" style="1"/>
  </cols>
  <sheetData>
    <row r="1" spans="1:53" ht="15.6" thickBot="1" x14ac:dyDescent="0.6">
      <c r="A1" s="1" t="str">
        <f>_xlfn.CONCAT( "Operating Capacity of Disposal Site [%]")</f>
        <v>Operating Capacity of Disposal Site [%]</v>
      </c>
    </row>
    <row r="2" spans="1:53" s="6" customFormat="1" x14ac:dyDescent="0.55000000000000004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5.6" thickBot="1" x14ac:dyDescent="0.6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55000000000000004">
      <c r="B8" s="45"/>
    </row>
    <row r="9" spans="1:53" x14ac:dyDescent="0.55000000000000004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5625" defaultRowHeight="15.3" x14ac:dyDescent="0.55000000000000004"/>
  <cols>
    <col min="1" max="1" width="11.7890625" style="1" customWidth="1"/>
    <col min="2" max="16384" width="9.156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55000000000000004">
      <c r="A2" s="4" t="s">
        <v>234</v>
      </c>
      <c r="B2" s="25" t="s">
        <v>46</v>
      </c>
    </row>
    <row r="3" spans="1:2" s="6" customFormat="1" x14ac:dyDescent="0.55000000000000004">
      <c r="A3" s="26" t="s">
        <v>111</v>
      </c>
      <c r="B3" s="29">
        <v>0.35</v>
      </c>
    </row>
    <row r="4" spans="1:2" s="6" customFormat="1" ht="15.6" thickBot="1" x14ac:dyDescent="0.6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A7" sqref="A7:XFD12"/>
    </sheetView>
  </sheetViews>
  <sheetFormatPr defaultColWidth="9.15625" defaultRowHeight="15.3" x14ac:dyDescent="0.55000000000000004"/>
  <cols>
    <col min="1" max="1" width="15.5234375" style="1" customWidth="1"/>
    <col min="2" max="2" width="23.5234375" style="1" bestFit="1" customWidth="1"/>
    <col min="3" max="16384" width="9.15625" style="1"/>
  </cols>
  <sheetData>
    <row r="1" spans="1:3" ht="15.6" thickBot="1" x14ac:dyDescent="0.6">
      <c r="A1" s="1" t="e" vm="1">
        <f ca="1">_xlfn.CONCAT( "Table of Treatment Operational Cost [",VLOOKUP("currency", Units!$A$2:$B$9, 2, FALSE),"/", VLOOKUP("volume", Units!$A$2:$B$9, 2, FALSE),"]")</f>
        <v>#NAME?</v>
      </c>
    </row>
    <row r="2" spans="1:3" x14ac:dyDescent="0.55000000000000004">
      <c r="A2" s="4" t="s">
        <v>170</v>
      </c>
      <c r="B2" s="85" t="s">
        <v>236</v>
      </c>
      <c r="C2" s="25" t="s">
        <v>46</v>
      </c>
    </row>
    <row r="3" spans="1:3" x14ac:dyDescent="0.55000000000000004">
      <c r="A3" s="26" t="s">
        <v>119</v>
      </c>
      <c r="B3" s="84" t="s">
        <v>121</v>
      </c>
      <c r="C3" s="32">
        <v>0.2</v>
      </c>
    </row>
    <row r="4" spans="1:3" x14ac:dyDescent="0.55000000000000004">
      <c r="A4" s="26" t="s">
        <v>120</v>
      </c>
      <c r="B4" s="84" t="s">
        <v>121</v>
      </c>
      <c r="C4" s="32">
        <v>0.2</v>
      </c>
    </row>
    <row r="5" spans="1:3" x14ac:dyDescent="0.55000000000000004">
      <c r="A5" s="26" t="s">
        <v>119</v>
      </c>
      <c r="B5" s="84" t="s">
        <v>122</v>
      </c>
      <c r="C5" s="32">
        <v>0.3</v>
      </c>
    </row>
    <row r="6" spans="1:3" x14ac:dyDescent="0.55000000000000004">
      <c r="A6" s="26" t="s">
        <v>120</v>
      </c>
      <c r="B6" s="84" t="s">
        <v>122</v>
      </c>
      <c r="C6" s="32">
        <v>0.3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5625" defaultRowHeight="15.3" x14ac:dyDescent="0.55000000000000004"/>
  <cols>
    <col min="1" max="1" width="17.15625" style="1" customWidth="1"/>
    <col min="2" max="16384" width="9.156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Z37" sqref="Z37"/>
    </sheetView>
  </sheetViews>
  <sheetFormatPr defaultColWidth="9.15625" defaultRowHeight="15.3" x14ac:dyDescent="0.55000000000000004"/>
  <cols>
    <col min="1" max="3" width="9.15625" style="1"/>
    <col min="4" max="6" width="10.15625" style="1" bestFit="1" customWidth="1"/>
    <col min="7" max="16384" width="9.15625" style="1"/>
  </cols>
  <sheetData>
    <row r="1" spans="1:1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55000000000000004">
      <c r="A3" s="26" t="s">
        <v>89</v>
      </c>
      <c r="B3" s="7">
        <v>1E-4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89"/>
      <c r="P3" s="29"/>
    </row>
    <row r="4" spans="1:16" x14ac:dyDescent="0.55000000000000004">
      <c r="A4" s="26" t="s">
        <v>90</v>
      </c>
      <c r="B4" s="7"/>
      <c r="C4" s="7"/>
      <c r="D4" s="7"/>
      <c r="E4" s="7"/>
      <c r="F4" s="7">
        <v>1E-4</v>
      </c>
      <c r="G4" s="7"/>
      <c r="H4" s="7"/>
      <c r="I4" s="7"/>
      <c r="J4" s="77"/>
      <c r="K4" s="7"/>
      <c r="L4" s="77"/>
      <c r="M4" s="7"/>
      <c r="N4" s="77"/>
      <c r="O4" s="89"/>
      <c r="P4" s="29"/>
    </row>
    <row r="5" spans="1:16" x14ac:dyDescent="0.55000000000000004">
      <c r="A5" s="26" t="s">
        <v>91</v>
      </c>
      <c r="B5" s="7"/>
      <c r="C5" s="7"/>
      <c r="D5" s="7"/>
      <c r="E5" s="7"/>
      <c r="F5" s="7"/>
      <c r="G5" s="7">
        <v>1E-4</v>
      </c>
      <c r="H5" s="7"/>
      <c r="I5" s="7"/>
      <c r="J5" s="77"/>
      <c r="K5" s="7"/>
      <c r="L5" s="77"/>
      <c r="M5" s="7"/>
      <c r="N5" s="77"/>
      <c r="O5" s="89"/>
      <c r="P5" s="29"/>
    </row>
    <row r="6" spans="1:16" x14ac:dyDescent="0.55000000000000004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>
        <v>1E-4</v>
      </c>
      <c r="K6" s="78"/>
      <c r="L6" s="79"/>
      <c r="M6" s="78"/>
      <c r="N6" s="79"/>
      <c r="O6" s="90"/>
      <c r="P6" s="81"/>
    </row>
    <row r="7" spans="1:16" x14ac:dyDescent="0.55000000000000004">
      <c r="A7" s="70" t="s">
        <v>109</v>
      </c>
      <c r="B7" s="78"/>
      <c r="C7" s="78"/>
      <c r="D7" s="78"/>
      <c r="E7" s="78"/>
      <c r="F7" s="78"/>
      <c r="G7" s="78"/>
      <c r="H7" s="78"/>
      <c r="I7" s="78">
        <v>1E-4</v>
      </c>
      <c r="J7" s="79"/>
      <c r="K7" s="78"/>
      <c r="L7" s="79"/>
      <c r="M7" s="78"/>
      <c r="N7" s="79"/>
      <c r="O7" s="90"/>
      <c r="P7" s="81"/>
    </row>
    <row r="8" spans="1:16" x14ac:dyDescent="0.55000000000000004">
      <c r="A8" s="26" t="s">
        <v>125</v>
      </c>
      <c r="B8" s="7"/>
      <c r="C8" s="7">
        <v>1E-4</v>
      </c>
      <c r="D8" s="7"/>
      <c r="E8" s="7"/>
      <c r="F8" s="7"/>
      <c r="G8" s="7"/>
      <c r="H8" s="7"/>
      <c r="I8" s="7"/>
      <c r="J8" s="77"/>
      <c r="K8" s="7">
        <v>1E-4</v>
      </c>
      <c r="L8" s="77"/>
      <c r="M8" s="7"/>
      <c r="N8" s="77"/>
      <c r="O8" s="89"/>
      <c r="P8" s="29"/>
    </row>
    <row r="9" spans="1:16" x14ac:dyDescent="0.55000000000000004">
      <c r="A9" s="26" t="s">
        <v>126</v>
      </c>
      <c r="B9" s="7">
        <v>1E-4</v>
      </c>
      <c r="C9" s="7"/>
      <c r="D9" s="7">
        <v>1E-4</v>
      </c>
      <c r="E9" s="7"/>
      <c r="F9" s="7">
        <v>1E-4</v>
      </c>
      <c r="G9" s="7"/>
      <c r="H9" s="7"/>
      <c r="I9" s="7"/>
      <c r="J9" s="77"/>
      <c r="K9" s="7"/>
      <c r="L9" s="77"/>
      <c r="M9" s="7"/>
      <c r="N9" s="77"/>
      <c r="O9" s="89"/>
      <c r="P9" s="29"/>
    </row>
    <row r="10" spans="1:16" x14ac:dyDescent="0.55000000000000004">
      <c r="A10" s="26" t="s">
        <v>127</v>
      </c>
      <c r="B10" s="7"/>
      <c r="C10" s="7">
        <v>1E-4</v>
      </c>
      <c r="D10" s="7"/>
      <c r="E10" s="7">
        <v>1E-4</v>
      </c>
      <c r="F10" s="7"/>
      <c r="G10" s="7"/>
      <c r="H10" s="7"/>
      <c r="I10" s="7"/>
      <c r="J10" s="77"/>
      <c r="K10" s="7"/>
      <c r="L10" s="77"/>
      <c r="M10" s="7">
        <v>1E-4</v>
      </c>
      <c r="N10" s="77"/>
      <c r="O10" s="89"/>
      <c r="P10" s="29"/>
    </row>
    <row r="11" spans="1:16" x14ac:dyDescent="0.55000000000000004">
      <c r="A11" s="26" t="s">
        <v>128</v>
      </c>
      <c r="B11" s="7"/>
      <c r="C11" s="7"/>
      <c r="D11" s="7">
        <v>1E-4</v>
      </c>
      <c r="E11" s="7"/>
      <c r="F11" s="7"/>
      <c r="G11" s="7">
        <v>1E-4</v>
      </c>
      <c r="H11" s="7"/>
      <c r="I11" s="7"/>
      <c r="J11" s="77"/>
      <c r="K11" s="7"/>
      <c r="L11" s="77">
        <v>1E-4</v>
      </c>
      <c r="M11" s="7"/>
      <c r="N11" s="77"/>
      <c r="O11" s="89"/>
      <c r="P11" s="29"/>
    </row>
    <row r="12" spans="1:16" x14ac:dyDescent="0.55000000000000004">
      <c r="A12" s="26" t="s">
        <v>129</v>
      </c>
      <c r="B12" s="7"/>
      <c r="C12" s="7">
        <v>1E-4</v>
      </c>
      <c r="D12" s="7"/>
      <c r="E12" s="7"/>
      <c r="F12" s="7"/>
      <c r="G12" s="7"/>
      <c r="H12" s="7"/>
      <c r="I12" s="7">
        <v>1E-4</v>
      </c>
      <c r="J12" s="77"/>
      <c r="K12" s="7"/>
      <c r="L12" s="77"/>
      <c r="M12" s="7"/>
      <c r="N12" s="77"/>
      <c r="O12" s="89"/>
      <c r="P12" s="29"/>
    </row>
    <row r="13" spans="1:16" x14ac:dyDescent="0.55000000000000004">
      <c r="A13" s="26" t="s">
        <v>130</v>
      </c>
      <c r="B13" s="7"/>
      <c r="C13" s="7"/>
      <c r="D13" s="7"/>
      <c r="E13" s="7">
        <v>1E-4</v>
      </c>
      <c r="F13" s="7"/>
      <c r="G13" s="7"/>
      <c r="H13" s="7">
        <v>1E-4</v>
      </c>
      <c r="I13" s="7"/>
      <c r="J13" s="77"/>
      <c r="K13" s="7"/>
      <c r="L13" s="77"/>
      <c r="M13" s="7"/>
      <c r="N13" s="77"/>
      <c r="O13" s="89"/>
      <c r="P13" s="29"/>
    </row>
    <row r="14" spans="1:16" x14ac:dyDescent="0.55000000000000004">
      <c r="A14" s="26" t="s">
        <v>131</v>
      </c>
      <c r="B14" s="7"/>
      <c r="C14" s="7"/>
      <c r="D14" s="7"/>
      <c r="E14" s="7"/>
      <c r="F14" s="7"/>
      <c r="G14" s="7">
        <v>1E-4</v>
      </c>
      <c r="H14" s="7"/>
      <c r="I14" s="7">
        <v>1E-4</v>
      </c>
      <c r="J14" s="77">
        <v>1E-4</v>
      </c>
      <c r="K14" s="7"/>
      <c r="L14" s="77"/>
      <c r="M14" s="7"/>
      <c r="N14" s="77"/>
      <c r="O14" s="89"/>
      <c r="P14" s="29"/>
    </row>
    <row r="15" spans="1:16" x14ac:dyDescent="0.55000000000000004">
      <c r="A15" s="26" t="s">
        <v>132</v>
      </c>
      <c r="B15" s="7"/>
      <c r="C15" s="7"/>
      <c r="D15" s="7"/>
      <c r="E15" s="7"/>
      <c r="F15" s="7">
        <v>1E-4</v>
      </c>
      <c r="G15" s="7"/>
      <c r="H15" s="7">
        <v>1E-4</v>
      </c>
      <c r="I15" s="7"/>
      <c r="J15" s="77"/>
      <c r="K15" s="7"/>
      <c r="L15" s="77"/>
      <c r="M15" s="7"/>
      <c r="N15" s="77"/>
      <c r="O15" s="89"/>
      <c r="P15" s="29"/>
    </row>
    <row r="16" spans="1:16" x14ac:dyDescent="0.55000000000000004">
      <c r="A16" s="70" t="s">
        <v>133</v>
      </c>
      <c r="B16" s="78"/>
      <c r="C16" s="78"/>
      <c r="D16" s="78"/>
      <c r="E16" s="78"/>
      <c r="F16" s="78"/>
      <c r="G16" s="78"/>
      <c r="H16" s="78">
        <v>1E-4</v>
      </c>
      <c r="I16" s="78"/>
      <c r="J16" s="79"/>
      <c r="K16" s="78"/>
      <c r="L16" s="79"/>
      <c r="M16" s="78"/>
      <c r="N16" s="79">
        <v>1E-4</v>
      </c>
      <c r="O16" s="90"/>
      <c r="P16" s="81"/>
    </row>
    <row r="17" spans="1:16" x14ac:dyDescent="0.55000000000000004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0"/>
      <c r="P17" s="81">
        <v>1E-4</v>
      </c>
    </row>
    <row r="18" spans="1:16" x14ac:dyDescent="0.55000000000000004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89"/>
      <c r="P18" s="29">
        <v>1E-4</v>
      </c>
    </row>
    <row r="19" spans="1:16" x14ac:dyDescent="0.55000000000000004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0"/>
      <c r="P19" s="81">
        <v>1E-4</v>
      </c>
    </row>
    <row r="20" spans="1:16" x14ac:dyDescent="0.55000000000000004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89"/>
      <c r="P20" s="29"/>
    </row>
    <row r="21" spans="1:16" ht="15.6" thickBot="1" x14ac:dyDescent="0.6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1">
        <v>1E-4</v>
      </c>
      <c r="P21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5625" defaultRowHeight="15.3" x14ac:dyDescent="0.55000000000000004"/>
  <cols>
    <col min="1" max="1" width="19.15625" style="1" customWidth="1"/>
    <col min="2" max="16384" width="9.156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55000000000000004">
      <c r="A2" s="4" t="s">
        <v>168</v>
      </c>
      <c r="B2" s="25" t="s">
        <v>46</v>
      </c>
    </row>
    <row r="3" spans="1:2" s="6" customFormat="1" x14ac:dyDescent="0.55000000000000004">
      <c r="A3" s="26" t="s">
        <v>114</v>
      </c>
      <c r="B3" s="29">
        <v>1.5</v>
      </c>
    </row>
    <row r="4" spans="1:2" ht="15.6" thickBot="1" x14ac:dyDescent="0.6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5625" defaultRowHeight="15.3" x14ac:dyDescent="0.55000000000000004"/>
  <cols>
    <col min="1" max="16384" width="9.156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55000000000000004">
      <c r="A2" s="4" t="s">
        <v>233</v>
      </c>
      <c r="B2" s="25" t="s">
        <v>46</v>
      </c>
    </row>
    <row r="3" spans="1:2" x14ac:dyDescent="0.55000000000000004">
      <c r="A3" s="26" t="s">
        <v>89</v>
      </c>
      <c r="B3" s="29">
        <v>95</v>
      </c>
    </row>
    <row r="4" spans="1:2" x14ac:dyDescent="0.55000000000000004">
      <c r="A4" s="26" t="s">
        <v>90</v>
      </c>
      <c r="B4" s="29">
        <v>93</v>
      </c>
    </row>
    <row r="5" spans="1:2" x14ac:dyDescent="0.55000000000000004">
      <c r="A5" s="26" t="s">
        <v>91</v>
      </c>
      <c r="B5" s="29">
        <v>97</v>
      </c>
    </row>
    <row r="6" spans="1:2" x14ac:dyDescent="0.55000000000000004">
      <c r="A6" s="70" t="s">
        <v>92</v>
      </c>
      <c r="B6" s="81">
        <v>94</v>
      </c>
    </row>
    <row r="7" spans="1:2" x14ac:dyDescent="0.55000000000000004">
      <c r="A7" s="92" t="s">
        <v>109</v>
      </c>
      <c r="B7" s="93">
        <v>90</v>
      </c>
    </row>
    <row r="8" spans="1:2" x14ac:dyDescent="0.55000000000000004">
      <c r="A8" s="26" t="s">
        <v>114</v>
      </c>
      <c r="B8" s="29">
        <v>110</v>
      </c>
    </row>
    <row r="9" spans="1:2" ht="15.6" thickBot="1" x14ac:dyDescent="0.6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5625" defaultRowHeight="15.3" x14ac:dyDescent="0.55000000000000004"/>
  <cols>
    <col min="1" max="16384" width="9.15625" style="1"/>
  </cols>
  <sheetData>
    <row r="1" spans="1:3" ht="15.6" thickBot="1" x14ac:dyDescent="0.6">
      <c r="A1" s="1" t="s">
        <v>235</v>
      </c>
    </row>
    <row r="2" spans="1:3" x14ac:dyDescent="0.55000000000000004">
      <c r="A2" s="3" t="s">
        <v>233</v>
      </c>
      <c r="B2" s="5" t="s">
        <v>111</v>
      </c>
      <c r="C2" s="25" t="s">
        <v>112</v>
      </c>
    </row>
    <row r="3" spans="1:3" x14ac:dyDescent="0.55000000000000004">
      <c r="A3" s="26" t="s">
        <v>89</v>
      </c>
      <c r="B3" s="7">
        <v>3</v>
      </c>
      <c r="C3" s="29">
        <v>3.5</v>
      </c>
    </row>
    <row r="4" spans="1:3" x14ac:dyDescent="0.55000000000000004">
      <c r="A4" s="26" t="s">
        <v>90</v>
      </c>
      <c r="B4" s="7">
        <v>2.5</v>
      </c>
      <c r="C4" s="29">
        <v>2</v>
      </c>
    </row>
    <row r="5" spans="1:3" x14ac:dyDescent="0.55000000000000004">
      <c r="A5" s="26" t="s">
        <v>91</v>
      </c>
      <c r="B5" s="7">
        <v>3</v>
      </c>
      <c r="C5" s="29">
        <v>0.5</v>
      </c>
    </row>
    <row r="6" spans="1:3" x14ac:dyDescent="0.55000000000000004">
      <c r="A6" s="70" t="s">
        <v>92</v>
      </c>
      <c r="B6" s="78">
        <v>3</v>
      </c>
      <c r="C6" s="81">
        <v>3.5</v>
      </c>
    </row>
    <row r="7" spans="1:3" ht="15.6" thickBot="1" x14ac:dyDescent="0.6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108</v>
      </c>
    </row>
    <row r="2" spans="1:16" x14ac:dyDescent="0.55000000000000004">
      <c r="A2" s="2" t="s">
        <v>109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5625" defaultRowHeight="15.3" x14ac:dyDescent="0.55000000000000004"/>
  <cols>
    <col min="1" max="1" width="12.734375" style="1" customWidth="1"/>
    <col min="2" max="16384" width="9.1562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55000000000000004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55000000000000004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5.6" thickBot="1" x14ac:dyDescent="0.6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5625" defaultRowHeight="15.3" x14ac:dyDescent="0.55000000000000004"/>
  <cols>
    <col min="1" max="1" width="19" style="1" customWidth="1"/>
    <col min="2" max="16384" width="9.156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4" t="s">
        <v>238</v>
      </c>
      <c r="B2" s="25" t="s">
        <v>46</v>
      </c>
    </row>
    <row r="3" spans="1:2" x14ac:dyDescent="0.55000000000000004">
      <c r="A3" s="26" t="s">
        <v>151</v>
      </c>
      <c r="B3" s="35">
        <v>0</v>
      </c>
    </row>
    <row r="4" spans="1:2" x14ac:dyDescent="0.55000000000000004">
      <c r="A4" s="26" t="s">
        <v>152</v>
      </c>
      <c r="B4" s="108">
        <v>7143</v>
      </c>
    </row>
    <row r="5" spans="1:2" x14ac:dyDescent="0.55000000000000004">
      <c r="A5" s="26" t="s">
        <v>153</v>
      </c>
      <c r="B5" s="108">
        <v>14286</v>
      </c>
    </row>
    <row r="6" spans="1:2" ht="15.6" thickBot="1" x14ac:dyDescent="0.6">
      <c r="A6" s="27" t="s">
        <v>154</v>
      </c>
      <c r="B6" s="107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5625" defaultRowHeight="15.3" x14ac:dyDescent="0.55000000000000004"/>
  <cols>
    <col min="1" max="1" width="13.15625" style="1" customWidth="1"/>
    <col min="2" max="16384" width="9.1562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55000000000000004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5.6" thickBot="1" x14ac:dyDescent="0.6">
      <c r="A3" s="27" t="s">
        <v>117</v>
      </c>
      <c r="B3" s="36">
        <v>2</v>
      </c>
      <c r="C3" s="36">
        <v>2.2000000000000002</v>
      </c>
      <c r="D3" s="36">
        <v>2.5</v>
      </c>
      <c r="E3" s="9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5625" defaultRowHeight="15.3" x14ac:dyDescent="0.55000000000000004"/>
  <cols>
    <col min="1" max="1" width="18.15625" style="1" customWidth="1"/>
    <col min="2" max="16384" width="9.156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4" t="s">
        <v>239</v>
      </c>
      <c r="B2" s="25" t="s">
        <v>46</v>
      </c>
    </row>
    <row r="3" spans="1:2" x14ac:dyDescent="0.55000000000000004">
      <c r="A3" s="26" t="s">
        <v>141</v>
      </c>
      <c r="B3" s="35">
        <v>0</v>
      </c>
    </row>
    <row r="4" spans="1:2" x14ac:dyDescent="0.55000000000000004">
      <c r="A4" s="26" t="s">
        <v>142</v>
      </c>
      <c r="B4" s="35">
        <v>50000</v>
      </c>
    </row>
    <row r="5" spans="1:2" x14ac:dyDescent="0.55000000000000004">
      <c r="A5" s="26" t="s">
        <v>143</v>
      </c>
      <c r="B5" s="35">
        <v>100000</v>
      </c>
    </row>
    <row r="6" spans="1:2" ht="15.6" thickBot="1" x14ac:dyDescent="0.6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6"/>
  <sheetViews>
    <sheetView zoomScaleNormal="100" workbookViewId="0">
      <selection activeCell="A7" sqref="A7:XFD12"/>
    </sheetView>
  </sheetViews>
  <sheetFormatPr defaultColWidth="9.15625" defaultRowHeight="15.3" x14ac:dyDescent="0.55000000000000004"/>
  <cols>
    <col min="1" max="1" width="16.15625" style="1" customWidth="1"/>
    <col min="2" max="2" width="23.5234375" style="1" bestFit="1" customWidth="1"/>
    <col min="3" max="16384" width="9.15625" style="1"/>
  </cols>
  <sheetData>
    <row r="1" spans="1:6" ht="15.6" thickBot="1" x14ac:dyDescent="0.6">
      <c r="A1" s="1" t="e" vm="1">
        <f ca="1">_xlfn.CONCAT( "Table of Treatment Capacity Expansion Cost [",VLOOKUP("currency", Units!$A$2:$B$9, 2, FALSE),"/(", VLOOKUP("volume", Units!$A$2:$B$9, 2, FALSE),"/", VLOOKUP("time", Units!$A$2:$B$9, 2, FALSE),")]")</f>
        <v>#NAME?</v>
      </c>
    </row>
    <row r="2" spans="1:6" x14ac:dyDescent="0.55000000000000004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55000000000000004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55000000000000004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55000000000000004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55000000000000004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7"/>
  <sheetViews>
    <sheetView workbookViewId="0">
      <selection activeCell="A5" sqref="A5:XFD7"/>
    </sheetView>
  </sheetViews>
  <sheetFormatPr defaultColWidth="9.15625" defaultRowHeight="15.3" x14ac:dyDescent="0.55000000000000004"/>
  <cols>
    <col min="1" max="1" width="21.5234375" style="1" customWidth="1"/>
    <col min="2" max="2" width="9.15625" style="1"/>
    <col min="3" max="3" width="14.47265625" style="1" bestFit="1" customWidth="1"/>
    <col min="4" max="16384" width="9.15625" style="1"/>
  </cols>
  <sheetData>
    <row r="1" spans="1:5" ht="15.6" thickBot="1" x14ac:dyDescent="0.6">
      <c r="A1" s="1" t="e" vm="1">
        <f ca="1">_xlfn.CONCAT( "Table of Treatment Capacity Expansion Increments [",VLOOKUP("volume", Units!$A$2:$B$9, 2, FALSE),"/", VLOOKUP("time", Units!$A$2:$B$9, 2, FALSE),"]")</f>
        <v>#NAME?</v>
      </c>
    </row>
    <row r="2" spans="1:5" x14ac:dyDescent="0.55000000000000004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55000000000000004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55000000000000004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6" spans="1:5" x14ac:dyDescent="0.55000000000000004">
      <c r="C6" s="74"/>
    </row>
    <row r="7" spans="1:5" x14ac:dyDescent="0.55000000000000004">
      <c r="C7" s="7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156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4" t="s">
        <v>45</v>
      </c>
      <c r="B2" s="25" t="s">
        <v>243</v>
      </c>
    </row>
    <row r="3" spans="1:2" ht="15.6" thickBot="1" x14ac:dyDescent="0.6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1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3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ht="15.3" x14ac:dyDescent="0.55000000000000004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89" t="s">
        <v>245</v>
      </c>
      <c r="P3" s="29" t="s">
        <v>245</v>
      </c>
    </row>
    <row r="4" spans="1:16" ht="15.3" x14ac:dyDescent="0.55000000000000004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89" t="s">
        <v>245</v>
      </c>
      <c r="P4" s="29" t="s">
        <v>245</v>
      </c>
    </row>
    <row r="5" spans="1:16" ht="15.3" x14ac:dyDescent="0.55000000000000004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89" t="s">
        <v>245</v>
      </c>
      <c r="P5" s="29" t="s">
        <v>245</v>
      </c>
    </row>
    <row r="6" spans="1:16" ht="15.3" x14ac:dyDescent="0.55000000000000004">
      <c r="A6" s="70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0" t="s">
        <v>245</v>
      </c>
      <c r="P6" s="81" t="s">
        <v>245</v>
      </c>
    </row>
    <row r="7" spans="1:16" ht="15.3" x14ac:dyDescent="0.55000000000000004">
      <c r="A7" s="92" t="s">
        <v>109</v>
      </c>
      <c r="B7" s="96" t="s">
        <v>245</v>
      </c>
      <c r="C7" s="96" t="s">
        <v>245</v>
      </c>
      <c r="D7" s="96"/>
      <c r="E7" s="96" t="s">
        <v>245</v>
      </c>
      <c r="F7" s="96" t="s">
        <v>245</v>
      </c>
      <c r="G7" s="96" t="s">
        <v>245</v>
      </c>
      <c r="H7" s="96" t="s">
        <v>245</v>
      </c>
      <c r="I7" s="96">
        <f>2*F4</f>
        <v>3.3694000000000002</v>
      </c>
      <c r="J7" s="79" t="s">
        <v>245</v>
      </c>
      <c r="K7" s="97" t="s">
        <v>245</v>
      </c>
      <c r="L7" s="100" t="s">
        <v>245</v>
      </c>
      <c r="M7" s="96"/>
      <c r="N7" s="99"/>
      <c r="O7" s="101" t="s">
        <v>245</v>
      </c>
      <c r="P7" s="98" t="s">
        <v>245</v>
      </c>
    </row>
    <row r="8" spans="1:16" ht="15.3" x14ac:dyDescent="0.55000000000000004">
      <c r="A8" s="26" t="s">
        <v>125</v>
      </c>
      <c r="B8" s="95" t="s">
        <v>245</v>
      </c>
      <c r="C8" s="95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5">
        <v>4.1717000000000004</v>
      </c>
      <c r="L8" s="77" t="s">
        <v>245</v>
      </c>
      <c r="M8" s="7" t="s">
        <v>245</v>
      </c>
      <c r="N8" s="77"/>
      <c r="O8" s="89"/>
      <c r="P8" s="29"/>
    </row>
    <row r="9" spans="1:16" ht="15.3" x14ac:dyDescent="0.55000000000000004">
      <c r="A9" s="26" t="s">
        <v>126</v>
      </c>
      <c r="B9" s="95">
        <v>4.0752409775985399</v>
      </c>
      <c r="C9" s="95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89"/>
      <c r="P9" s="29"/>
    </row>
    <row r="10" spans="1:16" ht="15.3" x14ac:dyDescent="0.55000000000000004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89"/>
      <c r="P10" s="29"/>
    </row>
    <row r="11" spans="1:16" ht="15.3" x14ac:dyDescent="0.55000000000000004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89"/>
      <c r="P11" s="29"/>
    </row>
    <row r="12" spans="1:16" ht="15.3" x14ac:dyDescent="0.55000000000000004">
      <c r="A12" s="26" t="s">
        <v>129</v>
      </c>
      <c r="B12" s="7" t="s">
        <v>245</v>
      </c>
      <c r="C12" s="95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89"/>
      <c r="P12" s="29"/>
    </row>
    <row r="13" spans="1:16" ht="15.3" x14ac:dyDescent="0.55000000000000004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89"/>
      <c r="P13" s="29"/>
    </row>
    <row r="14" spans="1:16" ht="15.3" x14ac:dyDescent="0.55000000000000004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89"/>
      <c r="P14" s="29"/>
    </row>
    <row r="15" spans="1:16" ht="15.3" x14ac:dyDescent="0.55000000000000004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89"/>
      <c r="P15" s="29"/>
    </row>
    <row r="16" spans="1:16" ht="15.3" x14ac:dyDescent="0.55000000000000004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89"/>
      <c r="P16" s="29"/>
    </row>
    <row r="17" spans="1:16" ht="15.3" x14ac:dyDescent="0.55000000000000004">
      <c r="A17" s="92" t="s">
        <v>117</v>
      </c>
      <c r="B17" s="96"/>
      <c r="C17" s="96"/>
      <c r="D17" s="96"/>
      <c r="E17" s="96"/>
      <c r="F17" s="96"/>
      <c r="G17" s="96"/>
      <c r="H17" s="96"/>
      <c r="I17" s="96"/>
      <c r="J17" s="99"/>
      <c r="K17" s="96"/>
      <c r="L17" s="99"/>
      <c r="M17" s="96"/>
      <c r="N17" s="99"/>
      <c r="O17" s="101"/>
      <c r="P17" s="93">
        <v>9</v>
      </c>
    </row>
    <row r="18" spans="1:16" ht="15.3" x14ac:dyDescent="0.55000000000000004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89" t="s">
        <v>245</v>
      </c>
      <c r="P18" s="29">
        <v>2.6</v>
      </c>
    </row>
    <row r="19" spans="1:16" ht="15.3" x14ac:dyDescent="0.55000000000000004">
      <c r="A19" s="70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0" t="s">
        <v>245</v>
      </c>
      <c r="P19" s="81">
        <v>2.6</v>
      </c>
    </row>
    <row r="20" spans="1:16" ht="15.3" x14ac:dyDescent="0.55000000000000004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89" t="s">
        <v>245</v>
      </c>
      <c r="P20" s="29"/>
    </row>
    <row r="21" spans="1:16" ht="15.6" thickBot="1" x14ac:dyDescent="0.6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1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4" t="s">
        <v>233</v>
      </c>
      <c r="B2" s="85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3" x14ac:dyDescent="0.55000000000000004">
      <c r="A3" s="26" t="s">
        <v>132</v>
      </c>
      <c r="B3" s="102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5.6" thickBot="1" x14ac:dyDescent="0.6">
      <c r="A4" s="27" t="s">
        <v>133</v>
      </c>
      <c r="B4" s="103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5625" defaultRowHeight="15.3" x14ac:dyDescent="0.55000000000000004"/>
  <cols>
    <col min="1" max="1" width="19.15625" style="1" customWidth="1"/>
    <col min="2" max="16384" width="9.156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14285.714285714286</v>
      </c>
    </row>
    <row r="5" spans="1:2" x14ac:dyDescent="0.55000000000000004">
      <c r="A5" s="26" t="s">
        <v>137</v>
      </c>
      <c r="B5" s="35">
        <v>35714.285714285717</v>
      </c>
    </row>
    <row r="6" spans="1:2" x14ac:dyDescent="0.55000000000000004">
      <c r="A6" s="26" t="s">
        <v>138</v>
      </c>
      <c r="B6" s="35">
        <v>42857.142857142855</v>
      </c>
    </row>
    <row r="7" spans="1:2" ht="15.6" thickBot="1" x14ac:dyDescent="0.6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5625" defaultRowHeight="15.3" x14ac:dyDescent="0.55000000000000004"/>
  <cols>
    <col min="1" max="3" width="9.15625" style="1"/>
    <col min="4" max="4" width="4.47265625" style="1" customWidth="1"/>
    <col min="5" max="14" width="9.15625" style="1"/>
    <col min="15" max="16" width="12.15625" style="1" customWidth="1"/>
    <col min="17" max="17" width="4.5234375" style="1" customWidth="1"/>
    <col min="18" max="16384" width="9.15625" style="1"/>
  </cols>
  <sheetData>
    <row r="1" spans="1:1" x14ac:dyDescent="0.55000000000000004">
      <c r="A1" s="1" t="s">
        <v>110</v>
      </c>
    </row>
    <row r="2" spans="1:1" x14ac:dyDescent="0.55000000000000004">
      <c r="A2" s="2" t="s">
        <v>111</v>
      </c>
    </row>
    <row r="3" spans="1:1" x14ac:dyDescent="0.55000000000000004">
      <c r="A3" s="2" t="s">
        <v>112</v>
      </c>
    </row>
    <row r="4" spans="1:1" x14ac:dyDescent="0.55000000000000004">
      <c r="A4" s="10"/>
    </row>
    <row r="5" spans="1:1" x14ac:dyDescent="0.55000000000000004">
      <c r="A5" s="10"/>
    </row>
    <row r="6" spans="1:1" x14ac:dyDescent="0.55000000000000004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5625" defaultRowHeight="15.3" x14ac:dyDescent="0.55000000000000004"/>
  <cols>
    <col min="1" max="1" width="18" style="1" customWidth="1"/>
    <col min="2" max="16384" width="9.156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4</v>
      </c>
    </row>
    <row r="5" spans="1:2" x14ac:dyDescent="0.55000000000000004">
      <c r="A5" s="26" t="s">
        <v>137</v>
      </c>
      <c r="B5" s="35">
        <v>6</v>
      </c>
    </row>
    <row r="6" spans="1:2" x14ac:dyDescent="0.55000000000000004">
      <c r="A6" s="26" t="s">
        <v>138</v>
      </c>
      <c r="B6" s="35">
        <v>8</v>
      </c>
    </row>
    <row r="7" spans="1:2" ht="15.6" thickBot="1" x14ac:dyDescent="0.6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6"/>
  <sheetViews>
    <sheetView workbookViewId="0">
      <selection activeCell="A7" sqref="A7:XFD12"/>
    </sheetView>
  </sheetViews>
  <sheetFormatPr defaultRowHeight="14.4" x14ac:dyDescent="0.55000000000000004"/>
  <cols>
    <col min="1" max="1" width="17.15625" customWidth="1"/>
    <col min="2" max="2" width="23.5234375" bestFit="1" customWidth="1"/>
  </cols>
  <sheetData>
    <row r="1" spans="1:3" ht="15.6" thickBot="1" x14ac:dyDescent="0.6">
      <c r="A1" s="1" t="s">
        <v>241</v>
      </c>
    </row>
    <row r="2" spans="1:3" ht="15.3" x14ac:dyDescent="0.55000000000000004">
      <c r="A2" s="4" t="s">
        <v>170</v>
      </c>
      <c r="B2" s="85" t="s">
        <v>236</v>
      </c>
      <c r="C2" s="25" t="s">
        <v>46</v>
      </c>
    </row>
    <row r="3" spans="1:3" ht="15.3" x14ac:dyDescent="0.55000000000000004">
      <c r="A3" s="26" t="s">
        <v>119</v>
      </c>
      <c r="B3" s="84" t="s">
        <v>121</v>
      </c>
      <c r="C3" s="32">
        <v>0.95</v>
      </c>
    </row>
    <row r="4" spans="1:3" ht="15.3" x14ac:dyDescent="0.55000000000000004">
      <c r="A4" s="26" t="s">
        <v>120</v>
      </c>
      <c r="B4" s="84" t="s">
        <v>121</v>
      </c>
      <c r="C4" s="32">
        <v>0.95</v>
      </c>
    </row>
    <row r="5" spans="1:3" ht="15.3" x14ac:dyDescent="0.55000000000000004">
      <c r="A5" s="26" t="s">
        <v>119</v>
      </c>
      <c r="B5" s="84" t="s">
        <v>122</v>
      </c>
      <c r="C5" s="32">
        <v>0.95</v>
      </c>
    </row>
    <row r="6" spans="1:3" ht="15.3" x14ac:dyDescent="0.55000000000000004">
      <c r="A6" s="26" t="s">
        <v>120</v>
      </c>
      <c r="B6" s="84" t="s">
        <v>122</v>
      </c>
      <c r="C6" s="32">
        <v>0.95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6"/>
  <sheetViews>
    <sheetView workbookViewId="0">
      <selection activeCell="D18" sqref="D18"/>
    </sheetView>
  </sheetViews>
  <sheetFormatPr defaultRowHeight="14.4" x14ac:dyDescent="0.55000000000000004"/>
  <cols>
    <col min="1" max="1" width="17.5234375" customWidth="1"/>
    <col min="2" max="2" width="23.15625" customWidth="1"/>
  </cols>
  <sheetData>
    <row r="1" spans="1:3" ht="15.6" thickBot="1" x14ac:dyDescent="0.6">
      <c r="A1" s="1" t="s">
        <v>258</v>
      </c>
    </row>
    <row r="2" spans="1:3" ht="15.3" x14ac:dyDescent="0.55000000000000004">
      <c r="A2" s="4" t="s">
        <v>170</v>
      </c>
      <c r="B2" s="85" t="s">
        <v>236</v>
      </c>
      <c r="C2" s="25" t="s">
        <v>242</v>
      </c>
    </row>
    <row r="3" spans="1:3" ht="15.3" x14ac:dyDescent="0.55000000000000004">
      <c r="A3" s="26" t="s">
        <v>119</v>
      </c>
      <c r="B3" s="84" t="s">
        <v>121</v>
      </c>
      <c r="C3" s="32">
        <v>0</v>
      </c>
    </row>
    <row r="4" spans="1:3" ht="15.3" x14ac:dyDescent="0.55000000000000004">
      <c r="A4" s="26" t="s">
        <v>120</v>
      </c>
      <c r="B4" s="84" t="s">
        <v>121</v>
      </c>
      <c r="C4" s="32">
        <v>0</v>
      </c>
    </row>
    <row r="5" spans="1:3" ht="15.3" x14ac:dyDescent="0.55000000000000004">
      <c r="A5" s="26" t="s">
        <v>119</v>
      </c>
      <c r="B5" s="84" t="s">
        <v>122</v>
      </c>
      <c r="C5" s="32">
        <v>0</v>
      </c>
    </row>
    <row r="6" spans="1:3" ht="15.3" x14ac:dyDescent="0.55000000000000004">
      <c r="A6" s="26" t="s">
        <v>120</v>
      </c>
      <c r="B6" s="84" t="s">
        <v>122</v>
      </c>
      <c r="C6" s="3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4"/>
  <sheetViews>
    <sheetView tabSelected="1" workbookViewId="0">
      <selection activeCell="E23" sqref="E23"/>
    </sheetView>
  </sheetViews>
  <sheetFormatPr defaultRowHeight="14.4" x14ac:dyDescent="0.55000000000000004"/>
  <cols>
    <col min="1" max="1" width="25.47265625" customWidth="1"/>
  </cols>
  <sheetData>
    <row r="1" spans="1:2" ht="15.6" thickBot="1" x14ac:dyDescent="0.6">
      <c r="A1" s="1" t="s">
        <v>257</v>
      </c>
    </row>
    <row r="2" spans="1:2" ht="15.3" x14ac:dyDescent="0.55000000000000004">
      <c r="A2" s="4" t="s">
        <v>236</v>
      </c>
      <c r="B2" s="25" t="s">
        <v>46</v>
      </c>
    </row>
    <row r="3" spans="1:2" ht="15.3" x14ac:dyDescent="0.55000000000000004">
      <c r="A3" s="86" t="s">
        <v>121</v>
      </c>
      <c r="B3" s="35">
        <v>0</v>
      </c>
    </row>
    <row r="4" spans="1:2" ht="15.3" x14ac:dyDescent="0.55000000000000004">
      <c r="A4" s="86" t="s">
        <v>122</v>
      </c>
      <c r="B4" s="3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255</v>
      </c>
    </row>
    <row r="2" spans="1:2" ht="15.3" x14ac:dyDescent="0.55000000000000004">
      <c r="A2" s="4" t="s">
        <v>170</v>
      </c>
      <c r="B2" s="25" t="s">
        <v>46</v>
      </c>
    </row>
    <row r="3" spans="1:2" ht="15.3" x14ac:dyDescent="0.55000000000000004">
      <c r="A3" s="26" t="s">
        <v>119</v>
      </c>
      <c r="B3" s="32">
        <v>1</v>
      </c>
    </row>
    <row r="4" spans="1:2" ht="15.6" thickBot="1" x14ac:dyDescent="0.6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55000000000000004"/>
  <cols>
    <col min="1" max="1" width="19.15625" customWidth="1"/>
  </cols>
  <sheetData>
    <row r="1" spans="1:2" ht="15.6" thickBot="1" x14ac:dyDescent="0.6">
      <c r="A1" s="1" t="s">
        <v>256</v>
      </c>
    </row>
    <row r="2" spans="1:2" ht="15.3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4" x14ac:dyDescent="0.55000000000000004"/>
  <cols>
    <col min="1" max="1" width="24.26171875" bestFit="1" customWidth="1"/>
    <col min="2" max="2" width="9.5234375" bestFit="1" customWidth="1"/>
  </cols>
  <sheetData>
    <row r="1" spans="1:3" ht="15.6" thickBot="1" x14ac:dyDescent="0.6">
      <c r="A1" s="28" t="s">
        <v>246</v>
      </c>
    </row>
    <row r="2" spans="1:3" ht="15.3" x14ac:dyDescent="0.55000000000000004">
      <c r="A2" s="4" t="s">
        <v>45</v>
      </c>
      <c r="B2" s="25" t="s">
        <v>243</v>
      </c>
    </row>
    <row r="3" spans="1:3" ht="15.3" x14ac:dyDescent="0.55000000000000004">
      <c r="A3" s="26" t="s">
        <v>247</v>
      </c>
      <c r="B3" s="35">
        <v>110</v>
      </c>
    </row>
    <row r="4" spans="1:3" ht="15.3" x14ac:dyDescent="0.55000000000000004">
      <c r="A4" s="26" t="s">
        <v>248</v>
      </c>
      <c r="B4" s="41">
        <v>0.03</v>
      </c>
    </row>
    <row r="5" spans="1:3" ht="15.3" x14ac:dyDescent="0.55000000000000004">
      <c r="A5" s="26" t="s">
        <v>271</v>
      </c>
      <c r="B5" s="35">
        <v>10</v>
      </c>
      <c r="C5" t="s">
        <v>260</v>
      </c>
    </row>
    <row r="6" spans="1:3" ht="15.6" thickBot="1" x14ac:dyDescent="0.6">
      <c r="A6" s="27" t="s">
        <v>272</v>
      </c>
      <c r="B6" s="37">
        <v>150</v>
      </c>
      <c r="C6" t="s">
        <v>260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28" t="s">
        <v>249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250</v>
      </c>
      <c r="B3" s="41">
        <v>0.08</v>
      </c>
    </row>
    <row r="4" spans="1:2" ht="15.6" thickBot="1" x14ac:dyDescent="0.6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55000000000000004"/>
  <cols>
    <col min="1" max="1" width="9.47265625" bestFit="1" customWidth="1"/>
    <col min="2" max="2" width="12.734375" bestFit="1" customWidth="1"/>
    <col min="3" max="3" width="12.5234375" bestFit="1" customWidth="1"/>
    <col min="4" max="4" width="11.734375" customWidth="1"/>
    <col min="5" max="5" width="17.15625" bestFit="1" customWidth="1"/>
    <col min="6" max="6" width="16.15625" customWidth="1"/>
    <col min="7" max="7" width="11.4726562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4" t="s">
        <v>252</v>
      </c>
      <c r="B2" s="46" t="s">
        <v>242</v>
      </c>
    </row>
    <row r="3" spans="1:2" ht="15.3" x14ac:dyDescent="0.55000000000000004">
      <c r="A3" s="47" t="s">
        <v>89</v>
      </c>
      <c r="B3" s="48">
        <v>142277</v>
      </c>
    </row>
    <row r="4" spans="1:2" ht="15.3" x14ac:dyDescent="0.55000000000000004">
      <c r="A4" s="26" t="s">
        <v>90</v>
      </c>
      <c r="B4" s="49">
        <v>140998</v>
      </c>
    </row>
    <row r="5" spans="1:2" ht="15.3" x14ac:dyDescent="0.55000000000000004">
      <c r="A5" s="26" t="s">
        <v>91</v>
      </c>
      <c r="B5" s="49">
        <v>172490.2</v>
      </c>
    </row>
    <row r="6" spans="1:2" ht="15.3" x14ac:dyDescent="0.55000000000000004">
      <c r="A6" s="70" t="s">
        <v>92</v>
      </c>
      <c r="B6" s="104">
        <v>257547</v>
      </c>
    </row>
    <row r="7" spans="1:2" ht="15.6" thickBot="1" x14ac:dyDescent="0.6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2" max="2" width="12.734375" bestFit="1" customWidth="1"/>
  </cols>
  <sheetData>
    <row r="1" spans="1:2" ht="15.6" thickBot="1" x14ac:dyDescent="0.6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3" x14ac:dyDescent="0.55000000000000004">
      <c r="A2" s="4" t="s">
        <v>252</v>
      </c>
      <c r="B2" s="46" t="s">
        <v>242</v>
      </c>
    </row>
    <row r="3" spans="1:2" ht="15.6" thickBot="1" x14ac:dyDescent="0.6">
      <c r="A3" s="105" t="s">
        <v>117</v>
      </c>
      <c r="B3" s="106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113</v>
      </c>
    </row>
    <row r="2" spans="1:16" x14ac:dyDescent="0.55000000000000004">
      <c r="A2" s="2" t="s">
        <v>114</v>
      </c>
    </row>
    <row r="3" spans="1:16" x14ac:dyDescent="0.55000000000000004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1" max="1" width="17.734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4" t="s">
        <v>158</v>
      </c>
      <c r="B2" s="46" t="s">
        <v>242</v>
      </c>
    </row>
    <row r="3" spans="1:2" ht="15.6" thickBot="1" x14ac:dyDescent="0.6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5625" defaultRowHeight="15.3" x14ac:dyDescent="0.55000000000000004"/>
  <cols>
    <col min="1" max="3" width="9.15625" style="1"/>
    <col min="4" max="4" width="3.5234375" style="1" customWidth="1"/>
    <col min="5" max="5" width="32" style="1" customWidth="1"/>
    <col min="6" max="13" width="9.15625" style="1"/>
    <col min="14" max="14" width="12.734375" style="1" customWidth="1"/>
    <col min="15" max="15" width="11.15625" style="1" customWidth="1"/>
    <col min="16" max="16" width="12.15625" style="1" customWidth="1"/>
    <col min="17" max="17" width="4.47265625" style="1" customWidth="1"/>
    <col min="18" max="16384" width="9.15625" style="1"/>
  </cols>
  <sheetData>
    <row r="1" spans="1:16" x14ac:dyDescent="0.55000000000000004">
      <c r="A1" s="1" t="s">
        <v>116</v>
      </c>
    </row>
    <row r="2" spans="1:16" x14ac:dyDescent="0.55000000000000004">
      <c r="A2" s="2" t="s">
        <v>117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2023-11-24T14:43:42Z</dcterms:modified>
  <cp:category/>
  <cp:contentStatus/>
</cp:coreProperties>
</file>