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kl\Desktop\asd\"/>
    </mc:Choice>
  </mc:AlternateContent>
  <xr:revisionPtr revIDLastSave="0" documentId="13_ncr:1_{8AF50117-8A0A-4537-89DC-86CCB29C05AC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COA Details" sheetId="2" r:id="rId1"/>
    <sheet name="Batch 8 Sample Results" sheetId="1" r:id="rId2"/>
    <sheet name="Nexus LMB Fusion Work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16" i="3" l="1"/>
  <c r="O16" i="3"/>
  <c r="R16" i="3" s="1"/>
  <c r="N16" i="3"/>
  <c r="J16" i="3"/>
  <c r="I16" i="3"/>
  <c r="N15" i="3"/>
  <c r="P15" i="3" s="1"/>
  <c r="I15" i="3"/>
  <c r="J15" i="3" s="1"/>
  <c r="N14" i="3"/>
  <c r="P14" i="3" s="1"/>
  <c r="I14" i="3"/>
  <c r="J14" i="3" s="1"/>
  <c r="O13" i="3"/>
  <c r="R13" i="3" s="1"/>
  <c r="N13" i="3"/>
  <c r="P13" i="3" s="1"/>
  <c r="I13" i="3"/>
  <c r="J13" i="3" s="1"/>
  <c r="N12" i="3"/>
  <c r="P12" i="3" s="1"/>
  <c r="I12" i="3"/>
  <c r="J12" i="3" s="1"/>
  <c r="N11" i="3"/>
  <c r="O11" i="3" s="1"/>
  <c r="R11" i="3" s="1"/>
  <c r="J11" i="3"/>
  <c r="I11" i="3"/>
  <c r="N10" i="3"/>
  <c r="P10" i="3" s="1"/>
  <c r="I10" i="3"/>
  <c r="J10" i="3" s="1"/>
  <c r="P9" i="3"/>
  <c r="N9" i="3"/>
  <c r="O9" i="3" s="1"/>
  <c r="R9" i="3" s="1"/>
  <c r="J9" i="3"/>
  <c r="I9" i="3"/>
  <c r="P8" i="3"/>
  <c r="O8" i="3"/>
  <c r="R8" i="3" s="1"/>
  <c r="N8" i="3"/>
  <c r="J8" i="3"/>
  <c r="I8" i="3"/>
  <c r="N7" i="3"/>
  <c r="P7" i="3" s="1"/>
  <c r="I7" i="3"/>
  <c r="J7" i="3" s="1"/>
  <c r="P6" i="3"/>
  <c r="O6" i="3"/>
  <c r="R6" i="3" s="1"/>
  <c r="N6" i="3"/>
  <c r="I6" i="3"/>
  <c r="J6" i="3" s="1"/>
  <c r="O5" i="3"/>
  <c r="R5" i="3" s="1"/>
  <c r="N5" i="3"/>
  <c r="P5" i="3" s="1"/>
  <c r="I5" i="3"/>
  <c r="J5" i="3" s="1"/>
  <c r="N4" i="3"/>
  <c r="P4" i="3" s="1"/>
  <c r="I4" i="3"/>
  <c r="J4" i="3" s="1"/>
  <c r="N3" i="3"/>
  <c r="O3" i="3" s="1"/>
  <c r="R3" i="3" s="1"/>
  <c r="J3" i="3"/>
  <c r="I3" i="3"/>
  <c r="P3" i="3" l="1"/>
  <c r="P11" i="3"/>
  <c r="O14" i="3"/>
  <c r="R14" i="3" s="1"/>
  <c r="O4" i="3"/>
  <c r="R4" i="3" s="1"/>
  <c r="O12" i="3"/>
  <c r="R12" i="3" s="1"/>
  <c r="O7" i="3"/>
  <c r="R7" i="3" s="1"/>
  <c r="O15" i="3"/>
  <c r="R15" i="3" s="1"/>
  <c r="O10" i="3"/>
  <c r="R10" i="3" s="1"/>
</calcChain>
</file>

<file path=xl/sharedStrings.xml><?xml version="1.0" encoding="utf-8"?>
<sst xmlns="http://schemas.openxmlformats.org/spreadsheetml/2006/main" count="346" uniqueCount="191">
  <si>
    <t>Sample</t>
  </si>
  <si>
    <t>RRCM</t>
  </si>
  <si>
    <t>units</t>
  </si>
  <si>
    <t>Element</t>
  </si>
  <si>
    <t>Be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</si>
  <si>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</si>
  <si>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</si>
  <si>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</si>
  <si>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</si>
  <si>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</si>
  <si>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</si>
  <si>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</si>
  <si>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</si>
  <si>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</si>
  <si>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</si>
  <si>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</si>
  <si>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</si>
  <si>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</si>
  <si>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</si>
  <si>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</si>
  <si>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</si>
  <si>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</si>
  <si>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</si>
  <si>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</si>
  <si>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</si>
  <si>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</si>
  <si>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</si>
  <si>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</si>
  <si>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</si>
  <si>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</si>
  <si>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</si>
  <si>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 xml:space="preserve">Nb </t>
  </si>
  <si>
    <t>Mo</t>
  </si>
  <si>
    <t>Ru</t>
  </si>
  <si>
    <t>Rh</t>
  </si>
  <si>
    <t>Pd</t>
  </si>
  <si>
    <t>Ag</t>
  </si>
  <si>
    <t>In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</si>
  <si>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</si>
  <si>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</si>
  <si>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</si>
  <si>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</si>
  <si>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</si>
  <si>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</si>
  <si>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</si>
  <si>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</si>
  <si>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</si>
  <si>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</si>
  <si>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</si>
  <si>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</si>
  <si>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</si>
  <si>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</si>
  <si>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</si>
  <si>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</si>
  <si>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</si>
  <si>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</si>
  <si>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</si>
  <si>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</si>
  <si>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</si>
  <si>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</si>
  <si>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</si>
  <si>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</si>
  <si>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</si>
  <si>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</si>
  <si>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</si>
  <si>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Bi</t>
  </si>
  <si>
    <t>Th</t>
  </si>
  <si>
    <t>U</t>
  </si>
  <si>
    <t>ID</t>
  </si>
  <si>
    <t>A/W</t>
  </si>
  <si>
    <t>R-01</t>
  </si>
  <si>
    <t>RRCM-01028</t>
  </si>
  <si>
    <t>g/tonne</t>
  </si>
  <si>
    <t>R-02</t>
  </si>
  <si>
    <t>RRCM-01029</t>
  </si>
  <si>
    <t>R-03</t>
  </si>
  <si>
    <t>RRCM-01030</t>
  </si>
  <si>
    <t>R-04</t>
  </si>
  <si>
    <t>RRCM-01031</t>
  </si>
  <si>
    <t>R-05</t>
  </si>
  <si>
    <t>RRCM-01032</t>
  </si>
  <si>
    <t>R-06</t>
  </si>
  <si>
    <t>RRCM-01033</t>
  </si>
  <si>
    <t>R-07</t>
  </si>
  <si>
    <t>RRCM-01034</t>
  </si>
  <si>
    <t>R-08</t>
  </si>
  <si>
    <t>RRCM-01035</t>
  </si>
  <si>
    <t>R-09</t>
  </si>
  <si>
    <t>RRCM-01036</t>
  </si>
  <si>
    <t>R-10</t>
  </si>
  <si>
    <t>RRCM-01037</t>
  </si>
  <si>
    <t>R-11</t>
  </si>
  <si>
    <t>RRCM-01038</t>
  </si>
  <si>
    <t>R-12</t>
  </si>
  <si>
    <t>RRCM-01039</t>
  </si>
  <si>
    <t>R-13</t>
  </si>
  <si>
    <t>RRCM-01040</t>
  </si>
  <si>
    <t>R-14</t>
  </si>
  <si>
    <t>Powderhorn</t>
  </si>
  <si>
    <r>
      <rPr>
        <b/>
        <vertAlign val="superscript"/>
        <sz val="10"/>
        <color rgb="FF000000"/>
        <rFont val="Arial"/>
        <family val="2"/>
        <charset val="1"/>
      </rPr>
      <t>1</t>
    </r>
    <r>
      <rPr>
        <b/>
        <sz val="10"/>
        <color rgb="FF000000"/>
        <rFont val="Arial"/>
        <family val="2"/>
        <charset val="1"/>
      </rPr>
      <t>Lithium metaborate fusion sample preparation and calculations</t>
    </r>
  </si>
  <si>
    <t>Procedure:</t>
  </si>
  <si>
    <t>13085 Ash Street</t>
  </si>
  <si>
    <t>Thornton, CO  80241</t>
  </si>
  <si>
    <t>1.    Label an empty high density polyethylene (HDPE) bottle with lid. Weigh empty bottle plus lid.</t>
  </si>
  <si>
    <t>2.    Add approximately 60 ml 1N HNO3 to bottle.</t>
  </si>
  <si>
    <t>Certificate of Analysis</t>
  </si>
  <si>
    <t>3.    Replace cap and weight bottle + acid.</t>
  </si>
  <si>
    <t>4.    Place clean graphite crucible on scale and tare.</t>
  </si>
  <si>
    <t xml:space="preserve">5.    Add approximately 0.8 to 1.2 grams of lithium metaborate flux to crucible and weigh. </t>
  </si>
  <si>
    <t>Red River Creek Mining Group LLC</t>
  </si>
  <si>
    <t>Date:</t>
  </si>
  <si>
    <t>6.    Tare scale and add approximately 0.1 g of approximately 80% passing 75 micron sized powdered</t>
  </si>
  <si>
    <t>1712 Carey Avenue</t>
  </si>
  <si>
    <t>Page:</t>
  </si>
  <si>
    <t>1 of 1</t>
  </si>
  <si>
    <t xml:space="preserve">       rock sample to the crucible containing</t>
  </si>
  <si>
    <t>Suite 100</t>
  </si>
  <si>
    <t>Assay Reference #:</t>
  </si>
  <si>
    <t>tbd</t>
  </si>
  <si>
    <t xml:space="preserve">       the previously measured flux and weigh.</t>
  </si>
  <si>
    <t>Cheyenne, WY  82001</t>
  </si>
  <si>
    <t>7.    Place crucible into a preheated muffle furnace (500 C).</t>
  </si>
  <si>
    <t>8.    Bring furnace up to 950 - 1000 C.  Sample to remain at this temperature for 20 minutes.</t>
  </si>
  <si>
    <t>9.    Using tongs, remove crucible from furnace and immediately pour molten flux into a metal washer</t>
  </si>
  <si>
    <t xml:space="preserve">       to cast a glass button.</t>
  </si>
  <si>
    <r>
      <rPr>
        <b/>
        <sz val="10"/>
        <color rgb="FF000000"/>
        <rFont val="Arial"/>
        <family val="2"/>
        <charset val="1"/>
      </rPr>
      <t>Sample Preparation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</si>
  <si>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t>Lithium metaborate fusion (LMB)</t>
  </si>
  <si>
    <t>10.  Transfer glass flux bead from washer to the appropriate bottle containing 1 N HNO3.</t>
  </si>
  <si>
    <t>Nexus Geos LLC</t>
  </si>
  <si>
    <t>11.  Recap bottle and weigh.</t>
  </si>
  <si>
    <t>Method Code:  Rich31.M</t>
  </si>
  <si>
    <t>12.  Place bottle with sample on a hot plate or similar heater until the flux button is completely dissolved</t>
  </si>
  <si>
    <t>13.  The liquid sample is sent to the University of Nebraska for instrumental analysis.</t>
  </si>
  <si>
    <t xml:space="preserve">14.  ICP-MS analytical results are adjusted back to the original sample weight. </t>
  </si>
  <si>
    <r>
      <rPr>
        <b/>
        <sz val="10"/>
        <color rgb="FF000000"/>
        <rFont val="Arial"/>
        <family val="2"/>
        <charset val="1"/>
      </rPr>
      <t>Sample Analysis</t>
    </r>
    <r>
      <rPr>
        <b/>
        <vertAlign val="superscript"/>
        <sz val="10"/>
        <color rgb="FF000000"/>
        <rFont val="Arial"/>
        <family val="2"/>
        <charset val="1"/>
      </rPr>
      <t>2</t>
    </r>
  </si>
  <si>
    <t>Inductively coupled plasma mass spectrometry (ICP-MS)</t>
  </si>
  <si>
    <t>University of Nebraska-Lincoln</t>
  </si>
  <si>
    <t>      Dilution factor = (acid weight + button weight) / sample weight</t>
  </si>
  <si>
    <t>Redox Biology Center</t>
  </si>
  <si>
    <t xml:space="preserve">      PPB is converted to ppm by dividing by 1,000.</t>
  </si>
  <si>
    <t>Spectroscopic and Biophysics Core Facility</t>
  </si>
  <si>
    <t xml:space="preserve">      PPM/weight x dilution factor = assay value (ppm)</t>
  </si>
  <si>
    <t>E157 Beadle Center</t>
  </si>
  <si>
    <t>      Efficiency = ((flux weight + sample weight), pre-heat) / ((flux weight + sample weight), post heat)</t>
  </si>
  <si>
    <t>Lincoln, NE  68588-0662</t>
  </si>
  <si>
    <t>Method Code:  22-6230-0007 ICP</t>
  </si>
  <si>
    <r>
      <rPr>
        <b/>
        <vertAlign val="superscript"/>
        <sz val="10"/>
        <color rgb="FF000000"/>
        <rFont val="Arial"/>
        <family val="2"/>
        <charset val="1"/>
      </rPr>
      <t>2</t>
    </r>
    <r>
      <rPr>
        <b/>
        <sz val="10"/>
        <color rgb="FF000000"/>
        <rFont val="Arial"/>
        <family val="2"/>
        <charset val="1"/>
      </rPr>
      <t>Inductively coupled plasma mass spectrometer unit:  Agilent 7500 cx</t>
    </r>
  </si>
  <si>
    <t xml:space="preserve">      Detection Limit:</t>
  </si>
  <si>
    <t>The detection limit of the ICP-MS unit is variable depending on each sample run.</t>
  </si>
  <si>
    <t>There are multiple samples per sample run and potentially multiple sample runs</t>
  </si>
  <si>
    <t>per data set included within a single Certificate of Analysis.</t>
  </si>
  <si>
    <t>Negative values shown as assay values represent the absolute value of the</t>
  </si>
  <si>
    <t>detection limit.  If there are no negative values within a data set, that indicates</t>
  </si>
  <si>
    <t>reported values are above the detection limit.</t>
  </si>
  <si>
    <t>Chain of Custody:</t>
  </si>
  <si>
    <t>Date Nexus received original samples:</t>
  </si>
  <si>
    <t>Date Nexus prepared the samples (LMB):</t>
  </si>
  <si>
    <t>10/27//2023</t>
  </si>
  <si>
    <t>Date University of Nebraska analysis:</t>
  </si>
  <si>
    <t>11/07/2023 to 11/10/2023</t>
  </si>
  <si>
    <t>COUNT</t>
  </si>
  <si>
    <t>Lab ID</t>
  </si>
  <si>
    <t>RRCM SAMPLE</t>
  </si>
  <si>
    <t>Type</t>
  </si>
  <si>
    <t>Matrix</t>
  </si>
  <si>
    <t>BOTTLE</t>
  </si>
  <si>
    <t>BOTTLE + ACID</t>
  </si>
  <si>
    <t>Acid Weight</t>
  </si>
  <si>
    <t>Calc Acid Vol</t>
  </si>
  <si>
    <t>Flux Weight</t>
  </si>
  <si>
    <t>Sample Weight</t>
  </si>
  <si>
    <t>Bottle + acid +  button  weight</t>
  </si>
  <si>
    <t>Weight Sans Bottle</t>
  </si>
  <si>
    <t>Sample + Flux Calc</t>
  </si>
  <si>
    <t>Dil Factor</t>
  </si>
  <si>
    <t>Remarks</t>
  </si>
  <si>
    <t>Efficiency</t>
  </si>
  <si>
    <t>Date</t>
  </si>
  <si>
    <t>Transfer to 15ml</t>
  </si>
  <si>
    <t>R-1</t>
  </si>
  <si>
    <t>SOLID</t>
  </si>
  <si>
    <t>DIL HNO3</t>
  </si>
  <si>
    <t>Yes</t>
  </si>
  <si>
    <t>R-2</t>
  </si>
  <si>
    <t>R-3</t>
  </si>
  <si>
    <t>R-4</t>
  </si>
  <si>
    <t>R-5</t>
  </si>
  <si>
    <t>R-6</t>
  </si>
  <si>
    <t>R-7</t>
  </si>
  <si>
    <t>R-8</t>
  </si>
  <si>
    <t>R-9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</si>
</sst>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000"/>
    <numFmt numFmtId="166" formatCode="mm/dd/yyyy"/>
  </numFmts>
  <fonts count="16" x14ac:knownFonts="1">
    <font>
      <sz val="10"/>
      <name val="Arial"/>
      <family val="2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name val="Arial"/>
      <family val="2"/>
    </font>
    <font>
      <b/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</font>
    <font>
      <b/>
      <sz val="12"/>
      <color rgb="FF000000"/>
      <name val="Calibri"/>
      <family val="2"/>
      <charset val="1"/>
    </font>
    <font>
      <b/>
      <vertAlign val="superscript"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8" fillId="0" borderId="6" xfId="0" applyFont="1" applyBorder="1"/>
    <xf numFmtId="0" fontId="14" fillId="0" borderId="6" xfId="0" applyFont="1" applyBorder="1"/>
    <xf numFmtId="0" fontId="10" fillId="0" borderId="0" xfId="0" applyFont="1"/>
    <xf numFmtId="0" fontId="11" fillId="0" borderId="8" xfId="0" applyFont="1" applyBorder="1" applyAlignment="1">
      <alignment horizontal="center"/>
    </xf>
    <xf numFmtId="0" fontId="10" fillId="0" borderId="6" xfId="0" applyFont="1" applyBorder="1"/>
    <xf numFmtId="0" fontId="9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3" xfId="0" applyFont="1" applyBorder="1"/>
    <xf numFmtId="0" fontId="0" fillId="0" borderId="6" xfId="0" applyBorder="1"/>
    <xf numFmtId="0" fontId="0" fillId="0" borderId="7" xfId="0" applyBorder="1"/>
    <xf numFmtId="0" fontId="9" fillId="0" borderId="6" xfId="0" applyFont="1" applyBorder="1"/>
    <xf numFmtId="0" fontId="12" fillId="0" borderId="0" xfId="0" applyFont="1" applyAlignment="1">
      <alignment horizontal="center"/>
    </xf>
    <xf numFmtId="0" fontId="9" fillId="0" borderId="0" xfId="0" applyFont="1"/>
    <xf numFmtId="164" fontId="0" fillId="0" borderId="0" xfId="0" applyNumberFormat="1" applyAlignment="1">
      <alignment horizontal="center"/>
    </xf>
    <xf numFmtId="164" fontId="10" fillId="0" borderId="7" xfId="0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0" fontId="10" fillId="0" borderId="7" xfId="0" applyFont="1" applyBorder="1" applyAlignment="1">
      <alignment horizontal="right"/>
    </xf>
    <xf numFmtId="0" fontId="13" fillId="0" borderId="0" xfId="0" applyFont="1"/>
    <xf numFmtId="0" fontId="14" fillId="0" borderId="6" xfId="0" applyFont="1" applyBorder="1"/>
    <xf numFmtId="0" fontId="14" fillId="0" borderId="0" xfId="0" applyFont="1"/>
    <xf numFmtId="0" fontId="14" fillId="0" borderId="7" xfId="0" applyFont="1" applyBorder="1"/>
    <xf numFmtId="15" fontId="0" fillId="0" borderId="6" xfId="0" applyNumberFormat="1" applyBorder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165" fontId="15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585360</xdr:colOff>
      <xdr:row>2</xdr:row>
      <xdr:rowOff>47160</xdr:rowOff>
    </xdr:from>
    <xdr:to>
      <xdr:col>8</xdr:col>
      <xdr:colOff>670020</xdr:colOff>
      <xdr:row>4</xdr:row>
      <xdr:rowOff>74520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11120" y="372240"/>
          <a:ext cx="4953600" cy="352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537375</xdr:colOff>
      <xdr:row>35</xdr:row>
      <xdr:rowOff>107130</xdr:rowOff>
    </xdr:from>
    <xdr:to>
      <xdr:col>8</xdr:col>
      <xdr:colOff>263370</xdr:colOff>
      <xdr:row>50</xdr:row>
      <xdr:rowOff>66555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165040" y="5968080"/>
          <a:ext cx="4596840" cy="2396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712140</xdr:colOff>
      <xdr:row>46</xdr:row>
      <xdr:rowOff>102195</xdr:rowOff>
    </xdr:from>
    <xdr:to>
      <xdr:col>5</xdr:col>
      <xdr:colOff>346215</xdr:colOff>
      <xdr:row>50</xdr:row>
      <xdr:rowOff>80790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>
                  <a14:imgEffect>
                    <a14:sharpenSoften amount="50000"/>
                  </a14:imgEffect>
                </a14:imgLayer>
              </a14:imgProps>
            </a:ext>
          </a:extLst>
        </a:blip>
        <a:srcRect l="15790" t="9030" r="2925" b="62257"/>
        <a:stretch/>
      </xdr:blipFill>
      <xdr:spPr>
        <a:xfrm>
          <a:off x="2330280" y="7749360"/>
          <a:ext cx="2081880" cy="638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677370</xdr:colOff>
      <xdr:row>35</xdr:row>
      <xdr:rowOff>118230</xdr:rowOff>
    </xdr:from>
    <xdr:to>
      <xdr:col>8</xdr:col>
      <xdr:colOff>151560</xdr:colOff>
      <xdr:row>50</xdr:row>
      <xdr:rowOff>72105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99320" y="5986800"/>
          <a:ext cx="4354560" cy="238680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U55"/>
  <sheetViews>
    <sheetView tabSelected="1" zoomScaleNormal="100" workbookViewId="0">
      <selection activeCell="I8" sqref="I8"/>
    </sheetView>
  </sheetViews>
  <sheetFormatPr defaultColWidth="11.5703125" defaultRowHeight="12.75" x14ac:dyDescent="0.2"/>
  <sheetData>
    <row r="3" spans="2:21" ht="14.25" x14ac:dyDescent="0.2">
      <c r="B3" s="22"/>
      <c r="C3" s="23"/>
      <c r="D3" s="23"/>
      <c r="E3" s="23"/>
      <c r="F3" s="23"/>
      <c r="G3" s="23"/>
      <c r="H3" s="23"/>
      <c r="I3" s="23"/>
      <c r="J3" s="23"/>
      <c r="K3" s="24"/>
      <c r="L3" s="25" t="s">
        <v>99</v>
      </c>
      <c r="M3" s="23"/>
      <c r="N3" s="23"/>
      <c r="O3" s="23"/>
      <c r="P3" s="23"/>
      <c r="Q3" s="23"/>
      <c r="R3" s="23"/>
      <c r="S3" s="23"/>
      <c r="T3" s="23"/>
      <c r="U3" s="24"/>
    </row>
    <row r="4" spans="2:21" x14ac:dyDescent="0.2">
      <c r="B4" s="26"/>
      <c r="K4" s="27"/>
      <c r="L4" s="26"/>
      <c r="U4" s="27"/>
    </row>
    <row r="5" spans="2:21" x14ac:dyDescent="0.2">
      <c r="B5" s="26"/>
      <c r="K5" s="27"/>
      <c r="L5" s="28" t="s">
        <v>100</v>
      </c>
      <c r="U5" s="27"/>
    </row>
    <row r="6" spans="2:21" x14ac:dyDescent="0.2">
      <c r="B6" s="6" t="s">
        <v>101</v>
      </c>
      <c r="C6" s="6"/>
      <c r="D6" s="6"/>
      <c r="E6" s="6"/>
      <c r="F6" s="6"/>
      <c r="G6" s="6"/>
      <c r="H6" s="6"/>
      <c r="I6" s="6"/>
      <c r="J6" s="6"/>
      <c r="K6" s="6"/>
      <c r="L6" s="26"/>
      <c r="U6" s="27"/>
    </row>
    <row r="7" spans="2:21" x14ac:dyDescent="0.2">
      <c r="B7" s="6" t="s">
        <v>102</v>
      </c>
      <c r="C7" s="6"/>
      <c r="D7" s="6"/>
      <c r="E7" s="6"/>
      <c r="F7" s="6"/>
      <c r="G7" s="6"/>
      <c r="H7" s="6"/>
      <c r="I7" s="6"/>
      <c r="J7" s="6"/>
      <c r="K7" s="6"/>
      <c r="L7" s="5" t="s">
        <v>103</v>
      </c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26"/>
      <c r="K8" s="27"/>
      <c r="L8" s="5" t="s">
        <v>104</v>
      </c>
      <c r="M8" s="5"/>
      <c r="N8" s="5"/>
      <c r="O8" s="5"/>
      <c r="P8" s="5"/>
      <c r="Q8" s="5"/>
      <c r="R8" s="5"/>
      <c r="S8" s="5"/>
      <c r="T8" s="5"/>
      <c r="U8" s="5"/>
    </row>
    <row r="9" spans="2:21" ht="23.25" x14ac:dyDescent="0.35">
      <c r="B9" s="4" t="s">
        <v>105</v>
      </c>
      <c r="C9" s="4"/>
      <c r="D9" s="4"/>
      <c r="E9" s="4"/>
      <c r="F9" s="4"/>
      <c r="G9" s="4"/>
      <c r="H9" s="4"/>
      <c r="I9" s="4"/>
      <c r="J9" s="4"/>
      <c r="K9" s="4"/>
      <c r="L9" s="5" t="s">
        <v>106</v>
      </c>
      <c r="M9" s="5"/>
      <c r="N9" s="5"/>
      <c r="O9" s="5"/>
      <c r="P9" s="5"/>
      <c r="Q9" s="5"/>
      <c r="R9" s="5"/>
      <c r="S9" s="5"/>
      <c r="T9" s="5"/>
      <c r="U9" s="5"/>
    </row>
    <row r="10" spans="2:21" ht="18" x14ac:dyDescent="0.25">
      <c r="B10" s="26"/>
      <c r="F10" s="29"/>
      <c r="K10" s="27"/>
      <c r="L10" s="5" t="s">
        <v>107</v>
      </c>
      <c r="M10" s="5"/>
      <c r="N10" s="5"/>
      <c r="O10" s="5"/>
      <c r="P10" s="5"/>
      <c r="Q10" s="5"/>
      <c r="R10" s="5"/>
      <c r="S10" s="5"/>
      <c r="T10" s="5"/>
      <c r="U10" s="5"/>
    </row>
    <row r="11" spans="2:21" x14ac:dyDescent="0.2">
      <c r="B11" s="26"/>
      <c r="K11" s="27"/>
      <c r="L11" s="5" t="s">
        <v>108</v>
      </c>
      <c r="M11" s="5"/>
      <c r="N11" s="5"/>
      <c r="O11" s="5"/>
      <c r="P11" s="5"/>
      <c r="Q11" s="5"/>
      <c r="R11" s="5"/>
      <c r="S11" s="5"/>
      <c r="T11" s="5"/>
      <c r="U11" s="5"/>
    </row>
    <row r="12" spans="2:21" x14ac:dyDescent="0.2">
      <c r="B12" s="5" t="s">
        <v>109</v>
      </c>
      <c r="C12" s="5"/>
      <c r="D12" s="5"/>
      <c r="E12" s="5"/>
      <c r="F12" s="5"/>
      <c r="G12" s="5"/>
      <c r="H12" s="30" t="s">
        <v>110</v>
      </c>
      <c r="I12" s="31">
        <v>45240</v>
      </c>
      <c r="K12" s="32"/>
      <c r="L12" s="5" t="s">
        <v>111</v>
      </c>
      <c r="M12" s="5"/>
      <c r="N12" s="5"/>
      <c r="O12" s="5"/>
      <c r="P12" s="5"/>
      <c r="Q12" s="5"/>
      <c r="R12" s="5"/>
      <c r="S12" s="5"/>
      <c r="T12" s="5"/>
      <c r="U12" s="5"/>
    </row>
    <row r="13" spans="2:21" x14ac:dyDescent="0.2">
      <c r="B13" s="5" t="s">
        <v>112</v>
      </c>
      <c r="C13" s="5"/>
      <c r="D13" s="5"/>
      <c r="E13" s="5"/>
      <c r="F13" s="5"/>
      <c r="G13" s="5"/>
      <c r="H13" s="30" t="s">
        <v>113</v>
      </c>
      <c r="I13" s="33" t="s">
        <v>114</v>
      </c>
      <c r="K13" s="34"/>
      <c r="L13" s="5" t="s">
        <v>115</v>
      </c>
      <c r="M13" s="5"/>
      <c r="N13" s="5"/>
      <c r="O13" s="5"/>
      <c r="P13" s="5"/>
      <c r="Q13" s="5"/>
      <c r="R13" s="5"/>
      <c r="S13" s="5"/>
      <c r="T13" s="5"/>
      <c r="U13" s="5"/>
    </row>
    <row r="14" spans="2:21" x14ac:dyDescent="0.2">
      <c r="B14" s="5" t="s">
        <v>116</v>
      </c>
      <c r="C14" s="5"/>
      <c r="D14" s="5"/>
      <c r="E14" s="5"/>
      <c r="F14" s="5"/>
      <c r="G14" s="5"/>
      <c r="H14" s="30" t="s">
        <v>117</v>
      </c>
      <c r="J14" t="s">
        <v>118</v>
      </c>
      <c r="K14" s="34"/>
      <c r="L14" s="5" t="s">
        <v>119</v>
      </c>
      <c r="M14" s="5"/>
      <c r="N14" s="5"/>
      <c r="O14" s="5"/>
      <c r="P14" s="5"/>
      <c r="Q14" s="5"/>
      <c r="R14" s="5"/>
      <c r="S14" s="5"/>
      <c r="T14" s="5"/>
      <c r="U14" s="5"/>
    </row>
    <row r="15" spans="2:21" x14ac:dyDescent="0.2">
      <c r="B15" s="5" t="s">
        <v>120</v>
      </c>
      <c r="C15" s="5"/>
      <c r="D15" s="5"/>
      <c r="E15" s="5"/>
      <c r="F15" s="5"/>
      <c r="G15" s="5"/>
      <c r="K15" s="27"/>
      <c r="L15" s="5" t="s">
        <v>121</v>
      </c>
      <c r="M15" s="5"/>
      <c r="N15" s="5"/>
      <c r="O15" s="5"/>
      <c r="P15" s="5"/>
      <c r="Q15" s="5"/>
      <c r="R15" s="5"/>
      <c r="S15" s="5"/>
      <c r="T15" s="5"/>
      <c r="U15" s="5"/>
    </row>
    <row r="16" spans="2:21" x14ac:dyDescent="0.2">
      <c r="B16" s="26"/>
      <c r="K16" s="27"/>
      <c r="L16" s="5" t="s">
        <v>122</v>
      </c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2">
      <c r="B17" s="26"/>
      <c r="K17" s="27"/>
      <c r="L17" s="5" t="s">
        <v>123</v>
      </c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2">
      <c r="B18" s="26"/>
      <c r="K18" s="27"/>
      <c r="L18" s="5" t="s">
        <v>124</v>
      </c>
      <c r="M18" s="5"/>
      <c r="N18" s="5"/>
      <c r="O18" s="5"/>
      <c r="P18" s="5"/>
      <c r="Q18" s="5"/>
      <c r="R18" s="5"/>
      <c r="S18" s="5"/>
      <c r="T18" s="5"/>
      <c r="U18" s="5"/>
    </row>
    <row r="19" spans="2:21" ht="14.25" x14ac:dyDescent="0.2">
      <c r="B19" s="28" t="s">
        <v>125</v>
      </c>
      <c r="E19" t="s">
        <v>126</v>
      </c>
      <c r="K19" s="27"/>
      <c r="L19" s="5" t="s">
        <v>127</v>
      </c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2">
      <c r="B20" s="26"/>
      <c r="E20" t="s">
        <v>128</v>
      </c>
      <c r="K20" s="27"/>
      <c r="L20" s="5" t="s">
        <v>129</v>
      </c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2">
      <c r="B21" s="26"/>
      <c r="E21" t="s">
        <v>130</v>
      </c>
      <c r="H21" s="35"/>
      <c r="K21" s="27"/>
      <c r="L21" s="5" t="s">
        <v>131</v>
      </c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2">
      <c r="B22" s="26"/>
      <c r="K22" s="27"/>
      <c r="L22" s="5" t="s">
        <v>132</v>
      </c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2">
      <c r="B23" s="26"/>
      <c r="K23" s="27"/>
      <c r="L23" s="5" t="s">
        <v>133</v>
      </c>
      <c r="M23" s="5"/>
      <c r="N23" s="5"/>
      <c r="O23" s="5"/>
      <c r="P23" s="5"/>
      <c r="Q23" s="5"/>
      <c r="R23" s="5"/>
      <c r="S23" s="5"/>
      <c r="T23" s="5"/>
      <c r="U23" s="5"/>
    </row>
    <row r="24" spans="2:21" ht="14.25" x14ac:dyDescent="0.2">
      <c r="B24" s="28" t="s">
        <v>134</v>
      </c>
      <c r="E24" s="3" t="s">
        <v>135</v>
      </c>
      <c r="F24" s="3"/>
      <c r="G24" s="3"/>
      <c r="H24" s="3"/>
      <c r="I24" s="3"/>
      <c r="J24" s="3"/>
      <c r="K24" s="27"/>
      <c r="L24" s="36"/>
      <c r="M24" s="37"/>
      <c r="N24" s="37"/>
      <c r="O24" s="37"/>
      <c r="P24" s="37"/>
      <c r="Q24" s="37"/>
      <c r="R24" s="37"/>
      <c r="S24" s="37"/>
      <c r="T24" s="37"/>
      <c r="U24" s="38"/>
    </row>
    <row r="25" spans="2:21" x14ac:dyDescent="0.2">
      <c r="B25" s="26"/>
      <c r="E25" s="3" t="s">
        <v>136</v>
      </c>
      <c r="F25" s="3"/>
      <c r="G25" s="3"/>
      <c r="H25" s="3"/>
      <c r="I25" s="3"/>
      <c r="J25" s="3"/>
      <c r="K25" s="27"/>
      <c r="L25" s="2" t="s">
        <v>137</v>
      </c>
      <c r="M25" s="2"/>
      <c r="N25" s="2"/>
      <c r="O25" s="2"/>
      <c r="P25" s="2"/>
      <c r="Q25" s="2"/>
      <c r="R25" s="2"/>
      <c r="S25" s="2"/>
      <c r="T25" s="2"/>
      <c r="U25" s="38"/>
    </row>
    <row r="26" spans="2:21" x14ac:dyDescent="0.2">
      <c r="B26" s="26"/>
      <c r="E26" s="3" t="s">
        <v>138</v>
      </c>
      <c r="F26" s="3"/>
      <c r="G26" s="3"/>
      <c r="H26" s="3"/>
      <c r="I26" s="3"/>
      <c r="J26" s="3"/>
      <c r="K26" s="27"/>
      <c r="L26" s="2" t="s">
        <v>139</v>
      </c>
      <c r="M26" s="2"/>
      <c r="N26" s="2"/>
      <c r="O26" s="2"/>
      <c r="P26" s="2"/>
      <c r="Q26" s="2"/>
      <c r="R26" s="2"/>
      <c r="S26" s="2"/>
      <c r="T26" s="2"/>
      <c r="U26" s="38"/>
    </row>
    <row r="27" spans="2:21" x14ac:dyDescent="0.2">
      <c r="B27" s="26"/>
      <c r="E27" s="3" t="s">
        <v>140</v>
      </c>
      <c r="F27" s="3"/>
      <c r="G27" s="3"/>
      <c r="H27" s="3"/>
      <c r="I27" s="3"/>
      <c r="J27" s="3"/>
      <c r="K27" s="27"/>
      <c r="L27" s="2" t="s">
        <v>141</v>
      </c>
      <c r="M27" s="2"/>
      <c r="N27" s="2"/>
      <c r="O27" s="2"/>
      <c r="P27" s="2"/>
      <c r="Q27" s="2"/>
      <c r="R27" s="2"/>
      <c r="S27" s="2"/>
      <c r="T27" s="2"/>
      <c r="U27" s="38"/>
    </row>
    <row r="28" spans="2:21" x14ac:dyDescent="0.2">
      <c r="B28" s="26"/>
      <c r="E28" s="3" t="s">
        <v>142</v>
      </c>
      <c r="F28" s="3"/>
      <c r="G28" s="3"/>
      <c r="H28" s="3"/>
      <c r="I28" s="3"/>
      <c r="J28" s="3"/>
      <c r="K28" s="27"/>
      <c r="L28" s="2" t="s">
        <v>143</v>
      </c>
      <c r="M28" s="2"/>
      <c r="N28" s="2"/>
      <c r="O28" s="2"/>
      <c r="P28" s="2"/>
      <c r="Q28" s="2"/>
      <c r="R28" s="2"/>
      <c r="S28" s="2"/>
      <c r="T28" s="2"/>
      <c r="U28" s="38"/>
    </row>
    <row r="29" spans="2:21" x14ac:dyDescent="0.2">
      <c r="B29" s="26"/>
      <c r="E29" s="3" t="s">
        <v>144</v>
      </c>
      <c r="F29" s="3"/>
      <c r="G29" s="3"/>
      <c r="H29" s="3"/>
      <c r="I29" s="3"/>
      <c r="J29" s="3"/>
      <c r="K29" s="27"/>
      <c r="L29" s="36"/>
      <c r="M29" s="37"/>
      <c r="N29" s="37"/>
      <c r="O29" s="37"/>
      <c r="P29" s="37"/>
      <c r="Q29" s="37"/>
      <c r="R29" s="37"/>
      <c r="S29" s="37"/>
      <c r="T29" s="37"/>
      <c r="U29" s="38"/>
    </row>
    <row r="30" spans="2:21" x14ac:dyDescent="0.2">
      <c r="B30" s="26"/>
      <c r="E30" s="3" t="s">
        <v>145</v>
      </c>
      <c r="F30" s="3"/>
      <c r="G30" s="3"/>
      <c r="H30" s="3"/>
      <c r="I30" s="3"/>
      <c r="J30" s="3"/>
      <c r="K30" s="27"/>
      <c r="L30" s="26"/>
      <c r="U30" s="27"/>
    </row>
    <row r="31" spans="2:21" x14ac:dyDescent="0.2">
      <c r="B31" s="26"/>
      <c r="K31" s="27"/>
      <c r="L31" s="26"/>
      <c r="U31" s="27"/>
    </row>
    <row r="32" spans="2:21" ht="14.25" x14ac:dyDescent="0.2">
      <c r="B32" s="26"/>
      <c r="K32" s="27"/>
      <c r="L32" s="1" t="s">
        <v>146</v>
      </c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">
      <c r="B33" s="26"/>
      <c r="K33" s="27"/>
      <c r="L33" s="26"/>
      <c r="U33" s="27"/>
    </row>
    <row r="34" spans="2:21" x14ac:dyDescent="0.2">
      <c r="B34" s="26"/>
      <c r="K34" s="27"/>
      <c r="L34" s="5" t="s">
        <v>147</v>
      </c>
      <c r="M34" s="5"/>
      <c r="N34" s="3" t="s">
        <v>148</v>
      </c>
      <c r="O34" s="3"/>
      <c r="P34" s="3"/>
      <c r="Q34" s="3"/>
      <c r="R34" s="3"/>
      <c r="S34" s="3"/>
      <c r="T34" s="3"/>
      <c r="U34" s="27"/>
    </row>
    <row r="35" spans="2:21" x14ac:dyDescent="0.2">
      <c r="B35" s="26"/>
      <c r="K35" s="27"/>
      <c r="N35" s="3" t="s">
        <v>149</v>
      </c>
      <c r="O35" s="3"/>
      <c r="P35" s="3"/>
      <c r="Q35" s="3"/>
      <c r="R35" s="3"/>
      <c r="S35" s="3"/>
      <c r="T35" s="3"/>
      <c r="U35" s="27"/>
    </row>
    <row r="36" spans="2:21" x14ac:dyDescent="0.2">
      <c r="B36" s="26"/>
      <c r="K36" s="27"/>
      <c r="N36" s="3" t="s">
        <v>150</v>
      </c>
      <c r="O36" s="3"/>
      <c r="P36" s="3"/>
      <c r="Q36" s="3"/>
      <c r="R36" s="3"/>
      <c r="S36" s="3"/>
      <c r="T36" s="3"/>
      <c r="U36" s="27"/>
    </row>
    <row r="37" spans="2:21" x14ac:dyDescent="0.2">
      <c r="B37" s="26"/>
      <c r="K37" s="27"/>
      <c r="U37" s="27"/>
    </row>
    <row r="38" spans="2:21" x14ac:dyDescent="0.2">
      <c r="B38" s="26"/>
      <c r="K38" s="27"/>
      <c r="N38" s="3" t="s">
        <v>151</v>
      </c>
      <c r="O38" s="3"/>
      <c r="P38" s="3"/>
      <c r="Q38" s="3"/>
      <c r="R38" s="3"/>
      <c r="S38" s="3"/>
      <c r="T38" s="3"/>
      <c r="U38" s="27"/>
    </row>
    <row r="39" spans="2:21" x14ac:dyDescent="0.2">
      <c r="B39" s="26"/>
      <c r="K39" s="27"/>
      <c r="N39" s="3" t="s">
        <v>152</v>
      </c>
      <c r="O39" s="3"/>
      <c r="P39" s="3"/>
      <c r="Q39" s="3"/>
      <c r="R39" s="3"/>
      <c r="S39" s="3"/>
      <c r="T39" s="3"/>
      <c r="U39" s="27"/>
    </row>
    <row r="40" spans="2:21" x14ac:dyDescent="0.2">
      <c r="B40" s="26"/>
      <c r="K40" s="27"/>
      <c r="L40" s="26"/>
      <c r="N40" s="3" t="s">
        <v>153</v>
      </c>
      <c r="O40" s="3"/>
      <c r="P40" s="3"/>
      <c r="Q40" s="3"/>
      <c r="U40" s="27"/>
    </row>
    <row r="41" spans="2:21" x14ac:dyDescent="0.2">
      <c r="B41" s="26"/>
      <c r="K41" s="27"/>
      <c r="L41" s="26"/>
      <c r="U41" s="27"/>
    </row>
    <row r="42" spans="2:21" x14ac:dyDescent="0.2">
      <c r="B42" s="26"/>
      <c r="K42" s="27"/>
      <c r="L42" s="26"/>
      <c r="U42" s="27"/>
    </row>
    <row r="43" spans="2:21" x14ac:dyDescent="0.2">
      <c r="B43" s="39"/>
      <c r="K43" s="27"/>
      <c r="L43" s="28" t="s">
        <v>154</v>
      </c>
      <c r="U43" s="27"/>
    </row>
    <row r="44" spans="2:21" x14ac:dyDescent="0.2">
      <c r="B44" s="26"/>
      <c r="K44" s="27"/>
      <c r="L44" s="26"/>
      <c r="U44" s="27"/>
    </row>
    <row r="45" spans="2:21" x14ac:dyDescent="0.2">
      <c r="B45" s="26"/>
      <c r="K45" s="27"/>
      <c r="L45" s="2" t="s">
        <v>155</v>
      </c>
      <c r="M45" s="2"/>
      <c r="N45" s="2"/>
      <c r="O45" s="2"/>
      <c r="P45" s="40">
        <v>45225</v>
      </c>
      <c r="U45" s="27"/>
    </row>
    <row r="46" spans="2:21" x14ac:dyDescent="0.2">
      <c r="B46" s="26"/>
      <c r="K46" s="27"/>
      <c r="L46" s="2" t="s">
        <v>156</v>
      </c>
      <c r="M46" s="2"/>
      <c r="N46" s="2"/>
      <c r="O46" s="2"/>
      <c r="P46" s="40" t="s">
        <v>157</v>
      </c>
      <c r="U46" s="27"/>
    </row>
    <row r="47" spans="2:21" x14ac:dyDescent="0.2">
      <c r="B47" s="26"/>
      <c r="K47" s="27"/>
      <c r="L47" s="2" t="s">
        <v>158</v>
      </c>
      <c r="M47" s="2"/>
      <c r="N47" s="2"/>
      <c r="O47" s="2"/>
      <c r="P47" s="41" t="s">
        <v>159</v>
      </c>
      <c r="U47" s="27"/>
    </row>
    <row r="48" spans="2:21" x14ac:dyDescent="0.2">
      <c r="B48" s="26"/>
      <c r="K48" s="27"/>
      <c r="L48" s="26"/>
      <c r="U48" s="27"/>
    </row>
    <row r="49" spans="2:21" x14ac:dyDescent="0.2">
      <c r="B49" s="26"/>
      <c r="K49" s="27"/>
      <c r="L49" s="26"/>
      <c r="U49" s="27"/>
    </row>
    <row r="50" spans="2:21" x14ac:dyDescent="0.2">
      <c r="B50" s="26"/>
      <c r="K50" s="27"/>
      <c r="L50" s="26"/>
      <c r="U50" s="27"/>
    </row>
    <row r="51" spans="2:21" x14ac:dyDescent="0.2">
      <c r="B51" s="26"/>
      <c r="K51" s="27"/>
      <c r="L51" s="26"/>
      <c r="U51" s="27"/>
    </row>
    <row r="52" spans="2:21" x14ac:dyDescent="0.2">
      <c r="B52" s="26"/>
      <c r="K52" s="27"/>
      <c r="L52" s="26"/>
      <c r="U52" s="27"/>
    </row>
    <row r="53" spans="2:21" x14ac:dyDescent="0.2">
      <c r="B53" s="26"/>
      <c r="K53" s="27"/>
      <c r="L53" s="26"/>
      <c r="U53" s="27"/>
    </row>
    <row r="54" spans="2:21" x14ac:dyDescent="0.2">
      <c r="B54" s="26"/>
      <c r="K54" s="27"/>
      <c r="L54" s="26"/>
      <c r="U54" s="27"/>
    </row>
    <row r="55" spans="2:21" x14ac:dyDescent="0.2">
      <c r="B55" s="42"/>
      <c r="C55" s="43"/>
      <c r="D55" s="43"/>
      <c r="E55" s="43"/>
      <c r="F55" s="43"/>
      <c r="G55" s="43"/>
      <c r="H55" s="43"/>
      <c r="I55" s="43"/>
      <c r="J55" s="43"/>
      <c r="K55" s="44"/>
      <c r="L55" s="42"/>
      <c r="M55" s="43"/>
      <c r="N55" s="43"/>
      <c r="O55" s="43"/>
      <c r="P55" s="43"/>
      <c r="Q55" s="43"/>
      <c r="R55" s="43"/>
      <c r="S55" s="43"/>
      <c r="T55" s="43"/>
      <c r="U55" s="44"/>
    </row>
  </sheetData>
  <mergeCells count="46">
    <mergeCell ref="L45:O45"/>
    <mergeCell ref="L46:O46"/>
    <mergeCell ref="L47:O47"/>
    <mergeCell ref="N35:T35"/>
    <mergeCell ref="N36:T36"/>
    <mergeCell ref="N38:T38"/>
    <mergeCell ref="N39:T39"/>
    <mergeCell ref="N40:Q40"/>
    <mergeCell ref="E29:J29"/>
    <mergeCell ref="E30:J30"/>
    <mergeCell ref="L32:U32"/>
    <mergeCell ref="L34:M34"/>
    <mergeCell ref="N34:T34"/>
    <mergeCell ref="E26:J26"/>
    <mergeCell ref="L26:T26"/>
    <mergeCell ref="E27:J27"/>
    <mergeCell ref="L27:T27"/>
    <mergeCell ref="E28:J28"/>
    <mergeCell ref="L28:T28"/>
    <mergeCell ref="L22:U22"/>
    <mergeCell ref="L23:U23"/>
    <mergeCell ref="E24:J24"/>
    <mergeCell ref="E25:J25"/>
    <mergeCell ref="L25:T25"/>
    <mergeCell ref="L17:U17"/>
    <mergeCell ref="L18:U18"/>
    <mergeCell ref="L19:U19"/>
    <mergeCell ref="L20:U20"/>
    <mergeCell ref="L21:U21"/>
    <mergeCell ref="B14:G14"/>
    <mergeCell ref="L14:U14"/>
    <mergeCell ref="B15:G15"/>
    <mergeCell ref="L15:U15"/>
    <mergeCell ref="L16:U16"/>
    <mergeCell ref="L10:U10"/>
    <mergeCell ref="L11:U11"/>
    <mergeCell ref="B12:G12"/>
    <mergeCell ref="L12:U12"/>
    <mergeCell ref="B13:G13"/>
    <mergeCell ref="L13:U13"/>
    <mergeCell ref="B6:K6"/>
    <mergeCell ref="B7:K7"/>
    <mergeCell ref="L7:U7"/>
    <mergeCell ref="L8:U8"/>
    <mergeCell ref="B9:K9"/>
    <mergeCell ref="L9:U9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4"/>
  <sheetViews>
    <sheetView zoomScaleNormal="100" workbookViewId="0">
      <selection activeCell="B24" sqref="B24"/>
    </sheetView>
  </sheetViews>
  <sheetFormatPr defaultColWidth="11.5703125" defaultRowHeight="12.75" x14ac:dyDescent="0.2"/>
  <cols>
    <col min="2" max="2" width="14.28515625" customWidth="1"/>
    <col min="6" max="18" width="11.5703125" style="9"/>
    <col min="19" max="19" width="13.85546875" style="9" customWidth="1"/>
    <col min="20" max="68" width="11.5703125" style="9"/>
  </cols>
  <sheetData>
    <row r="1" spans="1:68" ht="23.25" customHeight="1" x14ac:dyDescent="0.2">
      <c r="A1" s="8" t="s">
        <v>0</v>
      </c>
      <c r="B1" s="10" t="s">
        <v>1</v>
      </c>
      <c r="C1" s="7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</row>
    <row r="2" spans="1:68" ht="23.25" customHeight="1" x14ac:dyDescent="0.2">
      <c r="A2" s="8"/>
      <c r="B2" s="10" t="s">
        <v>68</v>
      </c>
      <c r="C2" s="7"/>
      <c r="D2" s="11" t="s">
        <v>69</v>
      </c>
      <c r="E2" s="14">
        <v>9</v>
      </c>
      <c r="F2" s="15">
        <v>23</v>
      </c>
      <c r="G2" s="15">
        <v>24</v>
      </c>
      <c r="H2" s="15">
        <v>27</v>
      </c>
      <c r="I2" s="15">
        <v>31</v>
      </c>
      <c r="J2" s="15">
        <v>34</v>
      </c>
      <c r="K2" s="15">
        <v>35</v>
      </c>
      <c r="L2" s="16">
        <v>39</v>
      </c>
      <c r="M2" s="15">
        <v>44</v>
      </c>
      <c r="N2" s="15">
        <v>45</v>
      </c>
      <c r="O2" s="15">
        <v>47</v>
      </c>
      <c r="P2" s="15">
        <v>51</v>
      </c>
      <c r="Q2" s="15">
        <v>53</v>
      </c>
      <c r="R2" s="15">
        <v>55</v>
      </c>
      <c r="S2" s="15">
        <v>57</v>
      </c>
      <c r="T2" s="15">
        <v>59</v>
      </c>
      <c r="U2" s="15">
        <v>60</v>
      </c>
      <c r="V2" s="15">
        <v>63</v>
      </c>
      <c r="W2" s="15">
        <v>66</v>
      </c>
      <c r="X2" s="15">
        <v>71</v>
      </c>
      <c r="Y2" s="15">
        <v>72</v>
      </c>
      <c r="Z2" s="15">
        <v>75</v>
      </c>
      <c r="AA2" s="15">
        <v>82</v>
      </c>
      <c r="AB2" s="15">
        <v>85</v>
      </c>
      <c r="AC2" s="15">
        <v>88</v>
      </c>
      <c r="AD2" s="15">
        <v>89</v>
      </c>
      <c r="AE2" s="15">
        <v>90</v>
      </c>
      <c r="AF2" s="15">
        <v>93</v>
      </c>
      <c r="AG2" s="15">
        <v>95</v>
      </c>
      <c r="AH2" s="15">
        <v>101</v>
      </c>
      <c r="AI2" s="15">
        <v>103</v>
      </c>
      <c r="AJ2" s="15">
        <v>105</v>
      </c>
      <c r="AK2" s="15">
        <v>107</v>
      </c>
      <c r="AL2" s="15">
        <v>115</v>
      </c>
      <c r="AM2" s="15">
        <v>121</v>
      </c>
      <c r="AN2" s="15">
        <v>125</v>
      </c>
      <c r="AO2" s="15">
        <v>133</v>
      </c>
      <c r="AP2" s="15">
        <v>138</v>
      </c>
      <c r="AQ2" s="15">
        <v>139</v>
      </c>
      <c r="AR2" s="15">
        <v>140</v>
      </c>
      <c r="AS2" s="15">
        <v>141</v>
      </c>
      <c r="AT2" s="15">
        <v>146</v>
      </c>
      <c r="AU2" s="15">
        <v>147</v>
      </c>
      <c r="AV2" s="15">
        <v>153</v>
      </c>
      <c r="AW2" s="15">
        <v>157</v>
      </c>
      <c r="AX2" s="15">
        <v>159</v>
      </c>
      <c r="AY2" s="15">
        <v>163</v>
      </c>
      <c r="AZ2" s="15">
        <v>165</v>
      </c>
      <c r="BA2" s="15">
        <v>166</v>
      </c>
      <c r="BB2" s="15">
        <v>169</v>
      </c>
      <c r="BC2" s="15">
        <v>172</v>
      </c>
      <c r="BD2" s="15">
        <v>175</v>
      </c>
      <c r="BE2" s="15">
        <v>178</v>
      </c>
      <c r="BF2" s="15">
        <v>181</v>
      </c>
      <c r="BG2" s="15">
        <v>182</v>
      </c>
      <c r="BH2" s="15">
        <v>185</v>
      </c>
      <c r="BI2" s="15">
        <v>189</v>
      </c>
      <c r="BJ2" s="15">
        <v>193</v>
      </c>
      <c r="BK2" s="15">
        <v>195</v>
      </c>
      <c r="BL2" s="15">
        <v>197</v>
      </c>
      <c r="BM2" s="15">
        <v>205</v>
      </c>
      <c r="BN2" s="15">
        <v>209</v>
      </c>
      <c r="BO2" s="15">
        <v>232</v>
      </c>
      <c r="BP2" s="15">
        <v>238</v>
      </c>
    </row>
    <row r="3" spans="1:68" ht="15.75" x14ac:dyDescent="0.25">
      <c r="A3" s="17" t="s">
        <v>70</v>
      </c>
      <c r="B3" s="18" t="s">
        <v>71</v>
      </c>
      <c r="C3" s="19" t="s">
        <v>72</v>
      </c>
      <c r="E3" s="20">
        <v>1.1449895112575501</v>
      </c>
      <c r="F3" s="21">
        <v>7531.0761724327203</v>
      </c>
      <c r="G3" s="21">
        <v>16288.3991762768</v>
      </c>
      <c r="H3" s="21">
        <v>59354.778857770398</v>
      </c>
      <c r="I3" s="21">
        <v>628.63617682591905</v>
      </c>
      <c r="J3" s="21">
        <v>-63.417644865458499</v>
      </c>
      <c r="K3" s="21">
        <v>1291.2526875343201</v>
      </c>
      <c r="L3" s="21">
        <v>21156.4513563976</v>
      </c>
      <c r="M3" s="21">
        <v>62890</v>
      </c>
      <c r="N3" s="21">
        <v>22.936725370675401</v>
      </c>
      <c r="O3" s="21">
        <v>3408.3752289950598</v>
      </c>
      <c r="P3" s="21">
        <v>94.553972542558995</v>
      </c>
      <c r="Q3" s="21">
        <v>82.476179956067995</v>
      </c>
      <c r="R3" s="21">
        <v>564.36902361339901</v>
      </c>
      <c r="S3" s="21">
        <v>27461.280697418999</v>
      </c>
      <c r="T3" s="21">
        <v>11.4868302580999</v>
      </c>
      <c r="U3" s="21">
        <v>39.077383964854498</v>
      </c>
      <c r="V3" s="21">
        <v>51.487592861065302</v>
      </c>
      <c r="W3" s="21">
        <v>90.897393135639703</v>
      </c>
      <c r="X3" s="21">
        <v>13.518263261944</v>
      </c>
      <c r="Y3" s="21">
        <v>3.2502928061504699</v>
      </c>
      <c r="Z3" s="21">
        <v>46.759894233937402</v>
      </c>
      <c r="AA3" s="21">
        <v>7.2762236683141097</v>
      </c>
      <c r="AB3" s="21">
        <v>72.134339209225701</v>
      </c>
      <c r="AC3" s="21">
        <v>299.87644651290498</v>
      </c>
      <c r="AD3" s="21">
        <v>25.596055848434901</v>
      </c>
      <c r="AE3" s="21">
        <v>26.371693904448101</v>
      </c>
      <c r="AF3" s="21">
        <v>0</v>
      </c>
      <c r="AG3" s="21">
        <v>2.4007844590884102</v>
      </c>
      <c r="AH3" s="21">
        <v>3.69351455244371E-2</v>
      </c>
      <c r="AI3" s="21">
        <v>3.69351455244371E-2</v>
      </c>
      <c r="AJ3" s="21">
        <v>0.73870291048874204</v>
      </c>
      <c r="AK3" s="21">
        <v>12.484079187259701</v>
      </c>
      <c r="AL3" s="21">
        <v>-0.110805436573311</v>
      </c>
      <c r="AM3" s="21">
        <v>3.6565794069192701</v>
      </c>
      <c r="AN3" s="21">
        <v>3.69351455244371E-2</v>
      </c>
      <c r="AO3" s="21">
        <v>5.2447906644700701</v>
      </c>
      <c r="AP3" s="21">
        <v>443.96044920373402</v>
      </c>
      <c r="AQ3" s="21">
        <v>36.824340087863803</v>
      </c>
      <c r="AR3" s="21">
        <v>73.685615321252001</v>
      </c>
      <c r="AS3" s="21">
        <v>8.1626671609006003</v>
      </c>
      <c r="AT3" s="21">
        <v>37.045950961010398</v>
      </c>
      <c r="AU3" s="21">
        <v>5.9465584294343703</v>
      </c>
      <c r="AV3" s="21">
        <v>1.1819246567819901</v>
      </c>
      <c r="AW3" s="21">
        <v>5.0970500823723199</v>
      </c>
      <c r="AX3" s="21">
        <v>0.84950834706205303</v>
      </c>
      <c r="AY3" s="21">
        <v>4.9862446457990099</v>
      </c>
      <c r="AZ3" s="21">
        <v>0.96031378363536501</v>
      </c>
      <c r="BA3" s="21">
        <v>2.7701359143327799</v>
      </c>
      <c r="BB3" s="21">
        <v>0.40628660076880801</v>
      </c>
      <c r="BC3" s="21">
        <v>2.4746547501372902</v>
      </c>
      <c r="BD3" s="21">
        <v>0.40628660076880801</v>
      </c>
      <c r="BE3" s="21">
        <v>0.59096232839099405</v>
      </c>
      <c r="BF3" s="21">
        <v>0.29548116419549703</v>
      </c>
      <c r="BG3" s="21">
        <v>4.6168931905546398</v>
      </c>
      <c r="BH3" s="21">
        <v>0</v>
      </c>
      <c r="BI3" s="21">
        <v>-3.69351455244371E-2</v>
      </c>
      <c r="BJ3" s="21">
        <v>0</v>
      </c>
      <c r="BK3" s="21">
        <v>7.3870291048874201E-2</v>
      </c>
      <c r="BL3" s="21">
        <v>0.92337863811092802</v>
      </c>
      <c r="BM3" s="20">
        <v>0.18467572762218501</v>
      </c>
      <c r="BN3" s="20">
        <v>-3.69351455244371E-2</v>
      </c>
      <c r="BO3" s="21">
        <v>8.3104077429983505</v>
      </c>
      <c r="BP3" s="21">
        <v>4.4322174629324502</v>
      </c>
    </row>
    <row r="4" spans="1:68" ht="15.75" x14ac:dyDescent="0.25">
      <c r="A4" s="17" t="s">
        <v>70</v>
      </c>
      <c r="B4" s="18" t="s">
        <v>71</v>
      </c>
      <c r="C4" s="19" t="s">
        <v>72</v>
      </c>
      <c r="E4" s="20">
        <v>1.84675727622186</v>
      </c>
      <c r="F4" s="21">
        <v>7542.1567160900604</v>
      </c>
      <c r="G4" s="21">
        <v>15568.163838550199</v>
      </c>
      <c r="H4" s="21">
        <v>56252.226633717699</v>
      </c>
      <c r="I4" s="21">
        <v>684.03889511257501</v>
      </c>
      <c r="J4" s="21">
        <v>288.98057858319601</v>
      </c>
      <c r="K4" s="21">
        <v>1919.1501614497499</v>
      </c>
      <c r="L4" s="21">
        <v>20181.363514552399</v>
      </c>
      <c r="M4" s="21">
        <v>63190</v>
      </c>
      <c r="N4" s="21">
        <v>23.158336243822099</v>
      </c>
      <c r="O4" s="21">
        <v>3253.9863207029098</v>
      </c>
      <c r="P4" s="21">
        <v>89.198376441515606</v>
      </c>
      <c r="Q4" s="21">
        <v>78.708795112575402</v>
      </c>
      <c r="R4" s="21">
        <v>539.99182756726998</v>
      </c>
      <c r="S4" s="21">
        <v>27442.813124656801</v>
      </c>
      <c r="T4" s="21">
        <v>10.637321911037899</v>
      </c>
      <c r="U4" s="21">
        <v>36.602729214717201</v>
      </c>
      <c r="V4" s="21">
        <v>52.706452663371699</v>
      </c>
      <c r="W4" s="21">
        <v>90.158690225151005</v>
      </c>
      <c r="X4" s="21">
        <v>14.5524473366282</v>
      </c>
      <c r="Y4" s="21">
        <v>2.7332007688083499</v>
      </c>
      <c r="Z4" s="21">
        <v>45.060877539813298</v>
      </c>
      <c r="AA4" s="21">
        <v>5.7988178473366299</v>
      </c>
      <c r="AB4" s="21">
        <v>73.168523283909906</v>
      </c>
      <c r="AC4" s="21">
        <v>288.426551400329</v>
      </c>
      <c r="AD4" s="21">
        <v>26.2608884678748</v>
      </c>
      <c r="AE4" s="21">
        <v>27.738294288852298</v>
      </c>
      <c r="AF4" s="21">
        <v>0</v>
      </c>
      <c r="AG4" s="21">
        <v>2.32691416803954</v>
      </c>
      <c r="AH4" s="21">
        <v>3.69351455244371E-2</v>
      </c>
      <c r="AI4" s="21">
        <v>0.18467572762218501</v>
      </c>
      <c r="AJ4" s="21">
        <v>0.66483261943986804</v>
      </c>
      <c r="AK4" s="21">
        <v>11.2282842394289</v>
      </c>
      <c r="AL4" s="21">
        <v>-0.110805436573311</v>
      </c>
      <c r="AM4" s="21">
        <v>4.0259308621636398</v>
      </c>
      <c r="AN4" s="21">
        <v>-3.69351455244371E-2</v>
      </c>
      <c r="AO4" s="21">
        <v>5.2447906644700701</v>
      </c>
      <c r="AP4" s="21">
        <v>449.87007248764399</v>
      </c>
      <c r="AQ4" s="21">
        <v>38.154005326743501</v>
      </c>
      <c r="AR4" s="21">
        <v>76.5665566721581</v>
      </c>
      <c r="AS4" s="21">
        <v>8.5689537616694107</v>
      </c>
      <c r="AT4" s="21">
        <v>37.932394453596899</v>
      </c>
      <c r="AU4" s="21">
        <v>5.9834935749588096</v>
      </c>
      <c r="AV4" s="21">
        <v>1.3666003844041701</v>
      </c>
      <c r="AW4" s="21">
        <v>5.4294663920922499</v>
      </c>
      <c r="AX4" s="21">
        <v>0.88644349258649002</v>
      </c>
      <c r="AY4" s="21">
        <v>5.3186609555189399</v>
      </c>
      <c r="AZ4" s="21">
        <v>1.0711192202086799</v>
      </c>
      <c r="BA4" s="21">
        <v>2.9917467874794101</v>
      </c>
      <c r="BB4" s="21">
        <v>0.36935145524437102</v>
      </c>
      <c r="BC4" s="21">
        <v>2.4746547501372902</v>
      </c>
      <c r="BD4" s="21">
        <v>0.40628660076880801</v>
      </c>
      <c r="BE4" s="21">
        <v>0.66483261943986804</v>
      </c>
      <c r="BF4" s="21">
        <v>0.29548116419549703</v>
      </c>
      <c r="BG4" s="21">
        <v>4.8015689181768204</v>
      </c>
      <c r="BH4" s="21">
        <v>0</v>
      </c>
      <c r="BI4" s="21">
        <v>-3.69351455244371E-2</v>
      </c>
      <c r="BJ4" s="21">
        <v>0</v>
      </c>
      <c r="BK4" s="21">
        <v>7.3870291048874201E-2</v>
      </c>
      <c r="BL4" s="21">
        <v>0.81257320153761603</v>
      </c>
      <c r="BM4" s="20">
        <v>0.18467572762218501</v>
      </c>
      <c r="BN4" s="20">
        <v>-3.69351455244371E-2</v>
      </c>
      <c r="BO4" s="21">
        <v>9.3076566721581493</v>
      </c>
      <c r="BP4" s="21">
        <v>4.6168931905546398</v>
      </c>
    </row>
    <row r="5" spans="1:68" ht="15.75" x14ac:dyDescent="0.25">
      <c r="A5" s="17" t="s">
        <v>70</v>
      </c>
      <c r="B5" s="18" t="s">
        <v>71</v>
      </c>
      <c r="C5" s="19" t="s">
        <v>72</v>
      </c>
      <c r="E5" s="20">
        <v>1.95756271279517</v>
      </c>
      <c r="F5" s="21">
        <v>7549.5437451949401</v>
      </c>
      <c r="G5" s="21">
        <v>16140.658594179</v>
      </c>
      <c r="H5" s="21">
        <v>57692.697309170799</v>
      </c>
      <c r="I5" s="21">
        <v>659.661699066447</v>
      </c>
      <c r="J5" s="21">
        <v>979.15070785282796</v>
      </c>
      <c r="K5" s="21">
        <v>-631.59098846787401</v>
      </c>
      <c r="L5" s="21">
        <v>20761.2452992861</v>
      </c>
      <c r="M5" s="21">
        <v>63080</v>
      </c>
      <c r="N5" s="21">
        <v>23.6015579901153</v>
      </c>
      <c r="O5" s="21">
        <v>3287.2279516748999</v>
      </c>
      <c r="P5" s="21">
        <v>91.783836628226197</v>
      </c>
      <c r="Q5" s="21">
        <v>81.885217627677093</v>
      </c>
      <c r="R5" s="21">
        <v>555.50458868753401</v>
      </c>
      <c r="S5" s="21">
        <v>27557.312075782502</v>
      </c>
      <c r="T5" s="21">
        <v>10.895867929708899</v>
      </c>
      <c r="U5" s="21">
        <v>37.009015815486002</v>
      </c>
      <c r="V5" s="21">
        <v>52.780322954420598</v>
      </c>
      <c r="W5" s="21">
        <v>93.002696430532595</v>
      </c>
      <c r="X5" s="21">
        <v>13.001171224601899</v>
      </c>
      <c r="Y5" s="21">
        <v>3.1394873695771501</v>
      </c>
      <c r="Z5" s="21">
        <v>47.904883745194901</v>
      </c>
      <c r="AA5" s="21">
        <v>4.5799580450302004</v>
      </c>
      <c r="AB5" s="21">
        <v>73.5748098846787</v>
      </c>
      <c r="AC5" s="21">
        <v>302.38803640856702</v>
      </c>
      <c r="AD5" s="21">
        <v>26.334758758923702</v>
      </c>
      <c r="AE5" s="21">
        <v>29.474246128500798</v>
      </c>
      <c r="AF5" s="21">
        <v>0</v>
      </c>
      <c r="AG5" s="21">
        <v>2.4007844590884102</v>
      </c>
      <c r="AH5" s="21">
        <v>0</v>
      </c>
      <c r="AI5" s="21">
        <v>0.22161087314662301</v>
      </c>
      <c r="AJ5" s="21">
        <v>0.48015689181768201</v>
      </c>
      <c r="AK5" s="21">
        <v>18.319832180120802</v>
      </c>
      <c r="AL5" s="21">
        <v>-0.110805436573311</v>
      </c>
      <c r="AM5" s="21">
        <v>4.0998011532125203</v>
      </c>
      <c r="AN5" s="21">
        <v>0.18467572762218501</v>
      </c>
      <c r="AO5" s="21">
        <v>5.7249475562877503</v>
      </c>
      <c r="AP5" s="21">
        <v>451.34747830862102</v>
      </c>
      <c r="AQ5" s="21">
        <v>38.264810763316802</v>
      </c>
      <c r="AR5" s="21">
        <v>76.972843272926895</v>
      </c>
      <c r="AS5" s="21">
        <v>8.6428240527182805</v>
      </c>
      <c r="AT5" s="21">
        <v>37.821589017023598</v>
      </c>
      <c r="AU5" s="21">
        <v>6.0573638660076803</v>
      </c>
      <c r="AV5" s="21">
        <v>1.2927300933553001</v>
      </c>
      <c r="AW5" s="21">
        <v>5.1709203734211897</v>
      </c>
      <c r="AX5" s="21">
        <v>0.96031378363536501</v>
      </c>
      <c r="AY5" s="21">
        <v>5.2078555189456299</v>
      </c>
      <c r="AZ5" s="21">
        <v>1.0341840746842399</v>
      </c>
      <c r="BA5" s="21">
        <v>2.8070710598572202</v>
      </c>
      <c r="BB5" s="21">
        <v>0.40628660076880801</v>
      </c>
      <c r="BC5" s="21">
        <v>2.65933047775947</v>
      </c>
      <c r="BD5" s="21">
        <v>0.44322174629324501</v>
      </c>
      <c r="BE5" s="21">
        <v>0.73870291048874204</v>
      </c>
      <c r="BF5" s="21">
        <v>0.33241630971993402</v>
      </c>
      <c r="BG5" s="21">
        <v>5.0970500823723199</v>
      </c>
      <c r="BH5" s="21">
        <v>0</v>
      </c>
      <c r="BI5" s="21">
        <v>-7.3870291048874201E-2</v>
      </c>
      <c r="BJ5" s="21">
        <v>0</v>
      </c>
      <c r="BK5" s="21">
        <v>7.3870291048874201E-2</v>
      </c>
      <c r="BL5" s="21">
        <v>0.81257320153761603</v>
      </c>
      <c r="BM5" s="20">
        <v>0.22161087314662301</v>
      </c>
      <c r="BN5" s="20">
        <v>-3.69351455244371E-2</v>
      </c>
      <c r="BO5" s="21">
        <v>9.7508784184513999</v>
      </c>
      <c r="BP5" s="21">
        <v>4.65382833607908</v>
      </c>
    </row>
    <row r="6" spans="1:68" ht="15.75" x14ac:dyDescent="0.25">
      <c r="A6" s="17" t="s">
        <v>73</v>
      </c>
      <c r="B6" s="18" t="s">
        <v>74</v>
      </c>
      <c r="C6" s="19" t="s">
        <v>72</v>
      </c>
      <c r="E6" s="20">
        <v>1.7979969348659</v>
      </c>
      <c r="F6" s="21">
        <v>8501.9569348659006</v>
      </c>
      <c r="G6" s="21">
        <v>10916.4099616858</v>
      </c>
      <c r="H6" s="21">
        <v>49021.102145593803</v>
      </c>
      <c r="I6" s="21">
        <v>435.17947241379301</v>
      </c>
      <c r="J6" s="21">
        <v>-2421.5165862068998</v>
      </c>
      <c r="K6" s="21">
        <v>-1157.1394559386999</v>
      </c>
      <c r="L6" s="21">
        <v>16413.1434482759</v>
      </c>
      <c r="M6" s="21">
        <v>75570</v>
      </c>
      <c r="N6" s="21">
        <v>15.154545593869701</v>
      </c>
      <c r="O6" s="21">
        <v>2726.53392337165</v>
      </c>
      <c r="P6" s="21">
        <v>80.524577011494202</v>
      </c>
      <c r="Q6" s="21">
        <v>64.406818773946299</v>
      </c>
      <c r="R6" s="21">
        <v>400.95331647509602</v>
      </c>
      <c r="S6" s="21">
        <v>20920.978620689599</v>
      </c>
      <c r="T6" s="21">
        <v>8.86155632183908</v>
      </c>
      <c r="U6" s="21">
        <v>24.594029501915699</v>
      </c>
      <c r="V6" s="21">
        <v>55.737904980842899</v>
      </c>
      <c r="W6" s="21">
        <v>72.754661685823706</v>
      </c>
      <c r="X6" s="21">
        <v>12.008050957854399</v>
      </c>
      <c r="Y6" s="21">
        <v>2.2474961685823698</v>
      </c>
      <c r="Z6" s="21">
        <v>16.438829118773899</v>
      </c>
      <c r="AA6" s="21">
        <v>4.04549310344827</v>
      </c>
      <c r="AB6" s="21">
        <v>56.315832567049803</v>
      </c>
      <c r="AC6" s="21">
        <v>438.58282375478899</v>
      </c>
      <c r="AD6" s="21">
        <v>21.768605747126401</v>
      </c>
      <c r="AE6" s="21">
        <v>37.051579693486602</v>
      </c>
      <c r="AF6" s="21">
        <v>0</v>
      </c>
      <c r="AG6" s="21">
        <v>3.8528505747126398</v>
      </c>
      <c r="AH6" s="21">
        <v>0</v>
      </c>
      <c r="AI6" s="21">
        <v>0.25685670498084301</v>
      </c>
      <c r="AJ6" s="21">
        <v>0.38528505747126401</v>
      </c>
      <c r="AK6" s="21">
        <v>24.337172796934901</v>
      </c>
      <c r="AL6" s="21">
        <v>-0.19264252873563201</v>
      </c>
      <c r="AM6" s="21">
        <v>3.5317796934865902</v>
      </c>
      <c r="AN6" s="21">
        <v>0.25685670498084301</v>
      </c>
      <c r="AO6" s="21">
        <v>4.4949923371647502</v>
      </c>
      <c r="AP6" s="21">
        <v>431.00555095785398</v>
      </c>
      <c r="AQ6" s="21">
        <v>31.850231417624499</v>
      </c>
      <c r="AR6" s="21">
        <v>63.700462835248999</v>
      </c>
      <c r="AS6" s="21">
        <v>7.1277735632183896</v>
      </c>
      <c r="AT6" s="21">
        <v>30.694376245210702</v>
      </c>
      <c r="AU6" s="21">
        <v>4.9444915708812198</v>
      </c>
      <c r="AV6" s="21">
        <v>1.09164099616858</v>
      </c>
      <c r="AW6" s="21">
        <v>4.43077816091954</v>
      </c>
      <c r="AX6" s="21">
        <v>0.70635593869731805</v>
      </c>
      <c r="AY6" s="21">
        <v>4.2381356321839103</v>
      </c>
      <c r="AZ6" s="21">
        <v>0.89899846743294998</v>
      </c>
      <c r="BA6" s="21">
        <v>2.3759245210727999</v>
      </c>
      <c r="BB6" s="21">
        <v>0.32107088122605398</v>
      </c>
      <c r="BC6" s="21">
        <v>2.1190678160919498</v>
      </c>
      <c r="BD6" s="21">
        <v>0.32107088122605398</v>
      </c>
      <c r="BE6" s="21">
        <v>0.89899846743294998</v>
      </c>
      <c r="BF6" s="21">
        <v>0.38528505747126401</v>
      </c>
      <c r="BG6" s="21">
        <v>3.91706475095785</v>
      </c>
      <c r="BH6" s="21">
        <v>0</v>
      </c>
      <c r="BI6" s="21">
        <v>-0.128428352490421</v>
      </c>
      <c r="BJ6" s="21">
        <v>0</v>
      </c>
      <c r="BK6" s="21">
        <v>0.25685670498084301</v>
      </c>
      <c r="BL6" s="21">
        <v>1.15585517241379</v>
      </c>
      <c r="BM6" s="20">
        <v>6.4214176245210697E-2</v>
      </c>
      <c r="BN6" s="20">
        <v>-0.19264252873563201</v>
      </c>
      <c r="BO6" s="21">
        <v>5.5224191570881196</v>
      </c>
      <c r="BP6" s="21">
        <v>4.3023498084291196</v>
      </c>
    </row>
    <row r="7" spans="1:68" ht="15.75" x14ac:dyDescent="0.25">
      <c r="A7" s="17" t="s">
        <v>73</v>
      </c>
      <c r="B7" s="18" t="s">
        <v>74</v>
      </c>
      <c r="C7" s="19" t="s">
        <v>72</v>
      </c>
      <c r="E7" s="20">
        <v>2.5043528735632199</v>
      </c>
      <c r="F7" s="21">
        <v>8495.5355172413801</v>
      </c>
      <c r="G7" s="21">
        <v>11320.959272030599</v>
      </c>
      <c r="H7" s="21">
        <v>49252.273180076598</v>
      </c>
      <c r="I7" s="21">
        <v>638.86683946360097</v>
      </c>
      <c r="J7" s="21">
        <v>-2830.5608888888901</v>
      </c>
      <c r="K7" s="21">
        <v>-425.41891762452099</v>
      </c>
      <c r="L7" s="21">
        <v>18301.0402298851</v>
      </c>
      <c r="M7" s="21">
        <v>76280</v>
      </c>
      <c r="N7" s="21">
        <v>16.1177582375479</v>
      </c>
      <c r="O7" s="21">
        <v>2770.1995632183898</v>
      </c>
      <c r="P7" s="21">
        <v>83.799499999999995</v>
      </c>
      <c r="Q7" s="21">
        <v>65.498459770114906</v>
      </c>
      <c r="R7" s="21">
        <v>419.57542758620701</v>
      </c>
      <c r="S7" s="21">
        <v>21338.3707662835</v>
      </c>
      <c r="T7" s="21">
        <v>9.3110555555555496</v>
      </c>
      <c r="U7" s="21">
        <v>26.135169731800801</v>
      </c>
      <c r="V7" s="21">
        <v>68.901811111111101</v>
      </c>
      <c r="W7" s="21">
        <v>80.075077777777693</v>
      </c>
      <c r="X7" s="21">
        <v>10.916409961685799</v>
      </c>
      <c r="Y7" s="21">
        <v>2.69699540229885</v>
      </c>
      <c r="Z7" s="21">
        <v>16.6956858237548</v>
      </c>
      <c r="AA7" s="21">
        <v>4.7518490421455901</v>
      </c>
      <c r="AB7" s="21">
        <v>58.370686206896501</v>
      </c>
      <c r="AC7" s="21">
        <v>460.54407203065102</v>
      </c>
      <c r="AD7" s="21">
        <v>21.3833206896552</v>
      </c>
      <c r="AE7" s="21">
        <v>36.2167954022988</v>
      </c>
      <c r="AF7" s="21">
        <v>0</v>
      </c>
      <c r="AG7" s="21">
        <v>3.5317796934865902</v>
      </c>
      <c r="AH7" s="21">
        <v>6.4214176245210697E-2</v>
      </c>
      <c r="AI7" s="21">
        <v>1.2842835249042099</v>
      </c>
      <c r="AJ7" s="21">
        <v>0.89899846743294998</v>
      </c>
      <c r="AK7" s="21">
        <v>43.344568965517198</v>
      </c>
      <c r="AL7" s="21">
        <v>-0.19264252873563201</v>
      </c>
      <c r="AM7" s="21">
        <v>3.0822804597701099</v>
      </c>
      <c r="AN7" s="21">
        <v>-6.4214176245210697E-2</v>
      </c>
      <c r="AO7" s="21">
        <v>5.3297766283524899</v>
      </c>
      <c r="AP7" s="21">
        <v>432.61090536398399</v>
      </c>
      <c r="AQ7" s="21">
        <v>31.593374712643701</v>
      </c>
      <c r="AR7" s="21">
        <v>62.865678544061304</v>
      </c>
      <c r="AS7" s="21">
        <v>7.1277735632183896</v>
      </c>
      <c r="AT7" s="21">
        <v>30.822804597701101</v>
      </c>
      <c r="AU7" s="21">
        <v>4.8160632183908003</v>
      </c>
      <c r="AV7" s="21">
        <v>1.09164099616858</v>
      </c>
      <c r="AW7" s="21">
        <v>4.3023498084291196</v>
      </c>
      <c r="AX7" s="21">
        <v>0.70635593869731805</v>
      </c>
      <c r="AY7" s="21">
        <v>4.3023498084291196</v>
      </c>
      <c r="AZ7" s="21">
        <v>0.834784291187739</v>
      </c>
      <c r="BA7" s="21">
        <v>2.4401386973180101</v>
      </c>
      <c r="BB7" s="21">
        <v>0.32107088122605398</v>
      </c>
      <c r="BC7" s="21">
        <v>2.1190678160919498</v>
      </c>
      <c r="BD7" s="21">
        <v>0.38528505747126401</v>
      </c>
      <c r="BE7" s="21">
        <v>0.96321264367816095</v>
      </c>
      <c r="BF7" s="21">
        <v>0.38528505747126401</v>
      </c>
      <c r="BG7" s="21">
        <v>4.1739214559387001</v>
      </c>
      <c r="BH7" s="21">
        <v>0</v>
      </c>
      <c r="BI7" s="21">
        <v>-0.128428352490421</v>
      </c>
      <c r="BJ7" s="21">
        <v>0</v>
      </c>
      <c r="BK7" s="21">
        <v>0.25685670498084301</v>
      </c>
      <c r="BL7" s="21">
        <v>1.4127118773946401</v>
      </c>
      <c r="BM7" s="20">
        <v>6.4214176245210697E-2</v>
      </c>
      <c r="BN7" s="20">
        <v>-0.128428352490421</v>
      </c>
      <c r="BO7" s="21">
        <v>5.8434900383141697</v>
      </c>
      <c r="BP7" s="21">
        <v>4.2381356321839103</v>
      </c>
    </row>
    <row r="8" spans="1:68" ht="15.75" x14ac:dyDescent="0.25">
      <c r="A8" s="17" t="s">
        <v>73</v>
      </c>
      <c r="B8" s="18" t="s">
        <v>74</v>
      </c>
      <c r="C8" s="19" t="s">
        <v>72</v>
      </c>
      <c r="E8" s="20">
        <v>1.73378275862069</v>
      </c>
      <c r="F8" s="21">
        <v>8514.7997701149397</v>
      </c>
      <c r="G8" s="21">
        <v>10948.517049808401</v>
      </c>
      <c r="H8" s="21">
        <v>47717.554367816098</v>
      </c>
      <c r="I8" s="21">
        <v>611.51160038314197</v>
      </c>
      <c r="J8" s="21">
        <v>-2362.4395440612998</v>
      </c>
      <c r="K8" s="21">
        <v>-568.55231647509595</v>
      </c>
      <c r="L8" s="21">
        <v>17671.741302682</v>
      </c>
      <c r="M8" s="21">
        <v>77300</v>
      </c>
      <c r="N8" s="21">
        <v>16.438829118773899</v>
      </c>
      <c r="O8" s="21">
        <v>2679.0154329501902</v>
      </c>
      <c r="P8" s="21">
        <v>82.900501532567006</v>
      </c>
      <c r="Q8" s="21">
        <v>62.801464367816102</v>
      </c>
      <c r="R8" s="21">
        <v>407.18209157088103</v>
      </c>
      <c r="S8" s="21">
        <v>21132.885402298802</v>
      </c>
      <c r="T8" s="21">
        <v>9.0541988505747106</v>
      </c>
      <c r="U8" s="21">
        <v>24.7866720306513</v>
      </c>
      <c r="V8" s="21">
        <v>64.984746360153196</v>
      </c>
      <c r="W8" s="21">
        <v>77.185439846743293</v>
      </c>
      <c r="X8" s="21">
        <v>11.2374808429119</v>
      </c>
      <c r="Y8" s="21">
        <v>2.8896379310344802</v>
      </c>
      <c r="Z8" s="21">
        <v>16.5030432950192</v>
      </c>
      <c r="AA8" s="21">
        <v>7.1919877394635998</v>
      </c>
      <c r="AB8" s="21">
        <v>58.563328735632197</v>
      </c>
      <c r="AC8" s="21">
        <v>452.13201494252797</v>
      </c>
      <c r="AD8" s="21">
        <v>20.0990371647509</v>
      </c>
      <c r="AE8" s="21">
        <v>36.666294636015301</v>
      </c>
      <c r="AF8" s="21">
        <v>0</v>
      </c>
      <c r="AG8" s="21">
        <v>3.5317796934865902</v>
      </c>
      <c r="AH8" s="21">
        <v>0</v>
      </c>
      <c r="AI8" s="21">
        <v>0.128428352490421</v>
      </c>
      <c r="AJ8" s="21">
        <v>0.51371340996168602</v>
      </c>
      <c r="AK8" s="21">
        <v>33.455585823754802</v>
      </c>
      <c r="AL8" s="21">
        <v>-0.19264252873563201</v>
      </c>
      <c r="AM8" s="21">
        <v>2.8896379310344802</v>
      </c>
      <c r="AN8" s="21">
        <v>0.128428352490421</v>
      </c>
      <c r="AO8" s="21">
        <v>5.2013482758620704</v>
      </c>
      <c r="AP8" s="21">
        <v>436.33532758620697</v>
      </c>
      <c r="AQ8" s="21">
        <v>29.795377777777801</v>
      </c>
      <c r="AR8" s="21">
        <v>60.297111494252803</v>
      </c>
      <c r="AS8" s="21">
        <v>6.6140601532567</v>
      </c>
      <c r="AT8" s="21">
        <v>29.1532360153257</v>
      </c>
      <c r="AU8" s="21">
        <v>5.00870574712643</v>
      </c>
      <c r="AV8" s="21">
        <v>0.96321264367816095</v>
      </c>
      <c r="AW8" s="21">
        <v>4.2381356321839103</v>
      </c>
      <c r="AX8" s="21">
        <v>0.70635593869731805</v>
      </c>
      <c r="AY8" s="21">
        <v>4.1739214559387001</v>
      </c>
      <c r="AZ8" s="21">
        <v>0.834784291187739</v>
      </c>
      <c r="BA8" s="21">
        <v>2.18328199233716</v>
      </c>
      <c r="BB8" s="21">
        <v>0.32107088122605398</v>
      </c>
      <c r="BC8" s="21">
        <v>2.0548536398467401</v>
      </c>
      <c r="BD8" s="21">
        <v>0.32107088122605398</v>
      </c>
      <c r="BE8" s="21">
        <v>0.834784291187739</v>
      </c>
      <c r="BF8" s="21">
        <v>0.38528505747126401</v>
      </c>
      <c r="BG8" s="21">
        <v>4.2381356321839103</v>
      </c>
      <c r="BH8" s="21">
        <v>0</v>
      </c>
      <c r="BI8" s="21">
        <v>-6.4214176245210697E-2</v>
      </c>
      <c r="BJ8" s="21">
        <v>0</v>
      </c>
      <c r="BK8" s="21">
        <v>6.4214176245210697E-2</v>
      </c>
      <c r="BL8" s="21">
        <v>1.3484977011494199</v>
      </c>
      <c r="BM8" s="20">
        <v>6.4214176245210697E-2</v>
      </c>
      <c r="BN8" s="20">
        <v>-0.128428352490421</v>
      </c>
      <c r="BO8" s="21">
        <v>5.5224191570881196</v>
      </c>
      <c r="BP8" s="21">
        <v>4.1097072796934899</v>
      </c>
    </row>
    <row r="9" spans="1:68" ht="15.75" x14ac:dyDescent="0.25">
      <c r="A9" s="17" t="s">
        <v>75</v>
      </c>
      <c r="B9" s="18" t="s">
        <v>76</v>
      </c>
      <c r="C9" s="19" t="s">
        <v>72</v>
      </c>
      <c r="E9" s="20">
        <v>1.49185575396826</v>
      </c>
      <c r="F9" s="21">
        <v>1530.7737301587299</v>
      </c>
      <c r="G9" s="21">
        <v>407.66580059523801</v>
      </c>
      <c r="H9" s="21">
        <v>23357.272043650799</v>
      </c>
      <c r="I9" s="21">
        <v>1923.1966567460299</v>
      </c>
      <c r="J9" s="21">
        <v>-1293.37407539683</v>
      </c>
      <c r="K9" s="21">
        <v>-3378.0803333333401</v>
      </c>
      <c r="L9" s="21">
        <v>6429.2496666666702</v>
      </c>
      <c r="M9" s="21">
        <v>33950</v>
      </c>
      <c r="N9" s="21">
        <v>32.107330357142899</v>
      </c>
      <c r="O9" s="21">
        <v>14198.574980158701</v>
      </c>
      <c r="P9" s="21">
        <v>135.43455714285699</v>
      </c>
      <c r="Q9" s="21">
        <v>56.171612301587302</v>
      </c>
      <c r="R9" s="21">
        <v>74.592787698412806</v>
      </c>
      <c r="S9" s="21">
        <v>139196.62817460301</v>
      </c>
      <c r="T9" s="21">
        <v>2.1404886904761899</v>
      </c>
      <c r="U9" s="21">
        <v>4.7998837301587303</v>
      </c>
      <c r="V9" s="21">
        <v>279.30134246031798</v>
      </c>
      <c r="W9" s="21">
        <v>46.312391666666699</v>
      </c>
      <c r="X9" s="21">
        <v>26.010180753968299</v>
      </c>
      <c r="Y9" s="21">
        <v>11.4808029761905</v>
      </c>
      <c r="Z9" s="21">
        <v>5560.0815317460401</v>
      </c>
      <c r="AA9" s="21">
        <v>8.4322281746031802</v>
      </c>
      <c r="AB9" s="21">
        <v>6.5511926587301597</v>
      </c>
      <c r="AC9" s="21">
        <v>6209.3631011904799</v>
      </c>
      <c r="AD9" s="21">
        <v>8.7565446428571505</v>
      </c>
      <c r="AE9" s="21">
        <v>136.99127619047599</v>
      </c>
      <c r="AF9" s="21">
        <v>0</v>
      </c>
      <c r="AG9" s="21">
        <v>20.756253968254001</v>
      </c>
      <c r="AH9" s="21">
        <v>0</v>
      </c>
      <c r="AI9" s="21">
        <v>6.4863293650793699E-2</v>
      </c>
      <c r="AJ9" s="21">
        <v>0.71349623015873098</v>
      </c>
      <c r="AK9" s="21">
        <v>1156.51252579365</v>
      </c>
      <c r="AL9" s="21">
        <v>0.25945317460317502</v>
      </c>
      <c r="AM9" s="21">
        <v>706.36126785714305</v>
      </c>
      <c r="AN9" s="21">
        <v>3.9566609126984198</v>
      </c>
      <c r="AO9" s="21">
        <v>1.3621291666666699</v>
      </c>
      <c r="AP9" s="21">
        <v>4689.6161309523804</v>
      </c>
      <c r="AQ9" s="21">
        <v>44.885399206349199</v>
      </c>
      <c r="AR9" s="21">
        <v>92.624783333333397</v>
      </c>
      <c r="AS9" s="21">
        <v>11.2213498015873</v>
      </c>
      <c r="AT9" s="21">
        <v>49.036650000000002</v>
      </c>
      <c r="AU9" s="21">
        <v>5.7079698412698496</v>
      </c>
      <c r="AV9" s="21">
        <v>1.2972658730158699</v>
      </c>
      <c r="AW9" s="21">
        <v>3.1783013888888898</v>
      </c>
      <c r="AX9" s="21">
        <v>0.45404305555555602</v>
      </c>
      <c r="AY9" s="21">
        <v>2.33507857142857</v>
      </c>
      <c r="AZ9" s="21">
        <v>0.45404305555555602</v>
      </c>
      <c r="BA9" s="21">
        <v>1.2324025793650799</v>
      </c>
      <c r="BB9" s="21">
        <v>0.194589880952381</v>
      </c>
      <c r="BC9" s="21">
        <v>1.42699246031746</v>
      </c>
      <c r="BD9" s="21">
        <v>0.194589880952381</v>
      </c>
      <c r="BE9" s="21">
        <v>3.1783013888888898</v>
      </c>
      <c r="BF9" s="21">
        <v>1.1026759920634901</v>
      </c>
      <c r="BG9" s="21">
        <v>154.05032242063501</v>
      </c>
      <c r="BH9" s="21">
        <v>0</v>
      </c>
      <c r="BI9" s="21">
        <v>-6.4863293650793699E-2</v>
      </c>
      <c r="BJ9" s="21">
        <v>0</v>
      </c>
      <c r="BK9" s="21">
        <v>0.12972658730158701</v>
      </c>
      <c r="BL9" s="21">
        <v>1.2324025793650799</v>
      </c>
      <c r="BM9" s="20">
        <v>0.194589880952381</v>
      </c>
      <c r="BN9" s="20">
        <v>77.317046031746102</v>
      </c>
      <c r="BO9" s="21">
        <v>3.5674811507936499</v>
      </c>
      <c r="BP9" s="21">
        <v>16.345549999999999</v>
      </c>
    </row>
    <row r="10" spans="1:68" ht="15.75" x14ac:dyDescent="0.25">
      <c r="A10" s="17" t="s">
        <v>75</v>
      </c>
      <c r="B10" s="18" t="s">
        <v>76</v>
      </c>
      <c r="C10" s="19" t="s">
        <v>72</v>
      </c>
      <c r="E10" s="20">
        <v>1.7513089285714301</v>
      </c>
      <c r="F10" s="21">
        <v>1542.4491230158701</v>
      </c>
      <c r="G10" s="21">
        <v>400.20652182539698</v>
      </c>
      <c r="H10" s="21">
        <v>23467.539642857198</v>
      </c>
      <c r="I10" s="21">
        <v>1681.2565714285699</v>
      </c>
      <c r="J10" s="21">
        <v>-2128.1646646825402</v>
      </c>
      <c r="K10" s="21">
        <v>-3239.9215178571499</v>
      </c>
      <c r="L10" s="21">
        <v>5787.7516924603196</v>
      </c>
      <c r="M10" s="21">
        <v>33890</v>
      </c>
      <c r="N10" s="21">
        <v>28.8641656746032</v>
      </c>
      <c r="O10" s="21">
        <v>14243.9792857143</v>
      </c>
      <c r="P10" s="21">
        <v>136.86154960317501</v>
      </c>
      <c r="Q10" s="21">
        <v>57.987784523809601</v>
      </c>
      <c r="R10" s="21">
        <v>71.284759722222304</v>
      </c>
      <c r="S10" s="21">
        <v>141012.80039682501</v>
      </c>
      <c r="T10" s="21">
        <v>2.1404886904761899</v>
      </c>
      <c r="U10" s="21">
        <v>3.9566609126984198</v>
      </c>
      <c r="V10" s="21">
        <v>268.72862559523799</v>
      </c>
      <c r="W10" s="21">
        <v>47.804247420635001</v>
      </c>
      <c r="X10" s="21">
        <v>25.361547817460298</v>
      </c>
      <c r="Y10" s="21">
        <v>11.2862130952381</v>
      </c>
      <c r="Z10" s="21">
        <v>5654.1333075396897</v>
      </c>
      <c r="AA10" s="21">
        <v>4.4107039682539702</v>
      </c>
      <c r="AB10" s="21">
        <v>6.6160559523809601</v>
      </c>
      <c r="AC10" s="21">
        <v>6091.96053968254</v>
      </c>
      <c r="AD10" s="21">
        <v>8.6916813492063607</v>
      </c>
      <c r="AE10" s="21">
        <v>183.17394126984101</v>
      </c>
      <c r="AF10" s="21">
        <v>0</v>
      </c>
      <c r="AG10" s="21">
        <v>19.848167857142901</v>
      </c>
      <c r="AH10" s="21">
        <v>0</v>
      </c>
      <c r="AI10" s="21">
        <v>6.4863293650793699E-2</v>
      </c>
      <c r="AJ10" s="21">
        <v>0.58376964285714295</v>
      </c>
      <c r="AK10" s="21">
        <v>1240.83480753968</v>
      </c>
      <c r="AL10" s="21">
        <v>0.25945317460317502</v>
      </c>
      <c r="AM10" s="21">
        <v>764.08959920635004</v>
      </c>
      <c r="AN10" s="21">
        <v>3.82693432539683</v>
      </c>
      <c r="AO10" s="21">
        <v>1.0378126984127001</v>
      </c>
      <c r="AP10" s="21">
        <v>4733.7231706349203</v>
      </c>
      <c r="AQ10" s="21">
        <v>44.561082738095301</v>
      </c>
      <c r="AR10" s="21">
        <v>92.495056746031807</v>
      </c>
      <c r="AS10" s="21">
        <v>10.9618966269841</v>
      </c>
      <c r="AT10" s="21">
        <v>49.036650000000002</v>
      </c>
      <c r="AU10" s="21">
        <v>5.5782432539682603</v>
      </c>
      <c r="AV10" s="21">
        <v>1.2972658730158699</v>
      </c>
      <c r="AW10" s="21">
        <v>3.1134380952381</v>
      </c>
      <c r="AX10" s="21">
        <v>0.45404305555555602</v>
      </c>
      <c r="AY10" s="21">
        <v>2.20535198412699</v>
      </c>
      <c r="AZ10" s="21">
        <v>0.45404305555555602</v>
      </c>
      <c r="BA10" s="21">
        <v>1.2972658730158699</v>
      </c>
      <c r="BB10" s="21">
        <v>0.194589880952381</v>
      </c>
      <c r="BC10" s="21">
        <v>1.3621291666666699</v>
      </c>
      <c r="BD10" s="21">
        <v>0.194589880952381</v>
      </c>
      <c r="BE10" s="21">
        <v>4.5404305555555604</v>
      </c>
      <c r="BF10" s="21">
        <v>1.3621291666666699</v>
      </c>
      <c r="BG10" s="21">
        <v>161.63932777777799</v>
      </c>
      <c r="BH10" s="21">
        <v>0</v>
      </c>
      <c r="BI10" s="21">
        <v>-6.4863293650793699E-2</v>
      </c>
      <c r="BJ10" s="21">
        <v>0</v>
      </c>
      <c r="BK10" s="21">
        <v>0.12972658730158701</v>
      </c>
      <c r="BL10" s="21">
        <v>1.3621291666666699</v>
      </c>
      <c r="BM10" s="20">
        <v>0.12972658730158701</v>
      </c>
      <c r="BN10" s="20">
        <v>82.700699404762005</v>
      </c>
      <c r="BO10" s="21">
        <v>3.5674811507936499</v>
      </c>
      <c r="BP10" s="21">
        <v>15.7617803571429</v>
      </c>
    </row>
    <row r="11" spans="1:68" ht="15.75" x14ac:dyDescent="0.25">
      <c r="A11" s="17" t="s">
        <v>75</v>
      </c>
      <c r="B11" s="18" t="s">
        <v>76</v>
      </c>
      <c r="C11" s="19" t="s">
        <v>72</v>
      </c>
      <c r="E11" s="20">
        <v>0.778359523809524</v>
      </c>
      <c r="F11" s="21">
        <v>1516.5038055555599</v>
      </c>
      <c r="G11" s="21">
        <v>384.18528829365101</v>
      </c>
      <c r="H11" s="21">
        <v>23097.818869047602</v>
      </c>
      <c r="I11" s="21">
        <v>1847.3066031746</v>
      </c>
      <c r="J11" s="21">
        <v>-3514.2932500000002</v>
      </c>
      <c r="K11" s="21">
        <v>-3598.6155317460298</v>
      </c>
      <c r="L11" s="21">
        <v>5617.80986309524</v>
      </c>
      <c r="M11" s="21">
        <v>32580</v>
      </c>
      <c r="N11" s="21">
        <v>26.983130158730201</v>
      </c>
      <c r="O11" s="21">
        <v>14062.362063492101</v>
      </c>
      <c r="P11" s="21">
        <v>135.49942043650799</v>
      </c>
      <c r="Q11" s="21">
        <v>57.468878174603198</v>
      </c>
      <c r="R11" s="21">
        <v>73.165795238095299</v>
      </c>
      <c r="S11" s="21">
        <v>137704.77242063501</v>
      </c>
      <c r="T11" s="21">
        <v>2.1404886904761899</v>
      </c>
      <c r="U11" s="21">
        <v>4.2809773809523799</v>
      </c>
      <c r="V11" s="21">
        <v>267.04217996031798</v>
      </c>
      <c r="W11" s="21">
        <v>45.793485317460402</v>
      </c>
      <c r="X11" s="21">
        <v>25.361547817460298</v>
      </c>
      <c r="Y11" s="21">
        <v>10.897033333333299</v>
      </c>
      <c r="Z11" s="21">
        <v>5554.2438353174703</v>
      </c>
      <c r="AA11" s="21">
        <v>4.0863874999999998</v>
      </c>
      <c r="AB11" s="21">
        <v>6.6809192460317499</v>
      </c>
      <c r="AC11" s="21">
        <v>6066.0152222222296</v>
      </c>
      <c r="AD11" s="21">
        <v>8.4322281746031802</v>
      </c>
      <c r="AE11" s="21">
        <v>189.78999722222201</v>
      </c>
      <c r="AF11" s="21">
        <v>0</v>
      </c>
      <c r="AG11" s="21">
        <v>21.469750198412701</v>
      </c>
      <c r="AH11" s="21">
        <v>6.4863293650793699E-2</v>
      </c>
      <c r="AI11" s="21">
        <v>6.4863293650793699E-2</v>
      </c>
      <c r="AJ11" s="21">
        <v>0.58376964285714295</v>
      </c>
      <c r="AK11" s="21">
        <v>1260.2937956349199</v>
      </c>
      <c r="AL11" s="21">
        <v>0.25945317460317502</v>
      </c>
      <c r="AM11" s="21">
        <v>759.54916865079394</v>
      </c>
      <c r="AN11" s="21">
        <v>4.2809773809523799</v>
      </c>
      <c r="AO11" s="21">
        <v>1.2324025793650799</v>
      </c>
      <c r="AP11" s="21">
        <v>4679.8866369047701</v>
      </c>
      <c r="AQ11" s="21">
        <v>43.9124498015873</v>
      </c>
      <c r="AR11" s="21">
        <v>90.159978174603197</v>
      </c>
      <c r="AS11" s="21">
        <v>10.767306746031799</v>
      </c>
      <c r="AT11" s="21">
        <v>47.933974007936499</v>
      </c>
      <c r="AU11" s="21">
        <v>5.8376964285714301</v>
      </c>
      <c r="AV11" s="21">
        <v>1.2324025793650799</v>
      </c>
      <c r="AW11" s="21">
        <v>3.0485748015873</v>
      </c>
      <c r="AX11" s="21">
        <v>0.45404305555555602</v>
      </c>
      <c r="AY11" s="21">
        <v>2.33507857142857</v>
      </c>
      <c r="AZ11" s="21">
        <v>0.389179761904762</v>
      </c>
      <c r="BA11" s="21">
        <v>1.2324025793650799</v>
      </c>
      <c r="BB11" s="21">
        <v>0.194589880952381</v>
      </c>
      <c r="BC11" s="21">
        <v>1.3621291666666699</v>
      </c>
      <c r="BD11" s="21">
        <v>0.194589880952381</v>
      </c>
      <c r="BE11" s="21">
        <v>4.3458406746031804</v>
      </c>
      <c r="BF11" s="21">
        <v>1.3621291666666699</v>
      </c>
      <c r="BG11" s="21">
        <v>161.769054365079</v>
      </c>
      <c r="BH11" s="21">
        <v>0</v>
      </c>
      <c r="BI11" s="21">
        <v>-6.4863293650793699E-2</v>
      </c>
      <c r="BJ11" s="21">
        <v>0</v>
      </c>
      <c r="BK11" s="21">
        <v>6.4863293650793699E-2</v>
      </c>
      <c r="BL11" s="21">
        <v>1.3621291666666699</v>
      </c>
      <c r="BM11" s="20">
        <v>0.12972658730158701</v>
      </c>
      <c r="BN11" s="20">
        <v>86.2033172619048</v>
      </c>
      <c r="BO11" s="21">
        <v>3.8917976190476198</v>
      </c>
      <c r="BP11" s="21">
        <v>16.1509601190476</v>
      </c>
    </row>
    <row r="12" spans="1:68" ht="15.75" x14ac:dyDescent="0.25">
      <c r="A12" s="17" t="s">
        <v>77</v>
      </c>
      <c r="B12" s="18" t="s">
        <v>78</v>
      </c>
      <c r="C12" s="19" t="s">
        <v>72</v>
      </c>
      <c r="E12" s="20">
        <v>2.2258921348314602</v>
      </c>
      <c r="F12" s="21">
        <v>8694.4695812053196</v>
      </c>
      <c r="G12" s="21">
        <v>8566.3121552604807</v>
      </c>
      <c r="H12" s="21">
        <v>42264.970051072502</v>
      </c>
      <c r="I12" s="21">
        <v>374.219683758938</v>
      </c>
      <c r="J12" s="21">
        <v>-3160.0923186925502</v>
      </c>
      <c r="K12" s="21">
        <v>-2572.5916976506701</v>
      </c>
      <c r="L12" s="21">
        <v>14077.081470888699</v>
      </c>
      <c r="M12" s="21">
        <v>71170</v>
      </c>
      <c r="N12" s="21">
        <v>15.378891113381</v>
      </c>
      <c r="O12" s="21">
        <v>2230.6137242083801</v>
      </c>
      <c r="P12" s="21">
        <v>70.1493278855976</v>
      </c>
      <c r="Q12" s="21">
        <v>69.137558733401505</v>
      </c>
      <c r="R12" s="21">
        <v>339.61717875383101</v>
      </c>
      <c r="S12" s="21">
        <v>17301.252502553602</v>
      </c>
      <c r="T12" s="21">
        <v>7.6219942798774296</v>
      </c>
      <c r="U12" s="21">
        <v>22.124018794688499</v>
      </c>
      <c r="V12" s="21">
        <v>41.617437793667001</v>
      </c>
      <c r="W12" s="21">
        <v>61.448113176710997</v>
      </c>
      <c r="X12" s="21">
        <v>10.185142798774301</v>
      </c>
      <c r="Y12" s="21">
        <v>2.49569724208376</v>
      </c>
      <c r="Z12" s="21">
        <v>24.484813483146102</v>
      </c>
      <c r="AA12" s="21">
        <v>3.9121740551583302</v>
      </c>
      <c r="AB12" s="21">
        <v>49.104529519918302</v>
      </c>
      <c r="AC12" s="21">
        <v>445.313329519918</v>
      </c>
      <c r="AD12" s="21">
        <v>17.672234525025502</v>
      </c>
      <c r="AE12" s="21">
        <v>45.934319509703798</v>
      </c>
      <c r="AF12" s="21">
        <v>0</v>
      </c>
      <c r="AG12" s="21">
        <v>3.5749176710929498</v>
      </c>
      <c r="AH12" s="21">
        <v>0</v>
      </c>
      <c r="AI12" s="21">
        <v>6.7451276813074598E-2</v>
      </c>
      <c r="AJ12" s="21">
        <v>0.337256384065373</v>
      </c>
      <c r="AK12" s="21">
        <v>69.609717671092994</v>
      </c>
      <c r="AL12" s="21">
        <v>-0.269805107252298</v>
      </c>
      <c r="AM12" s="21">
        <v>6.7451276813074603</v>
      </c>
      <c r="AN12" s="21">
        <v>-6.7451276813074598E-2</v>
      </c>
      <c r="AO12" s="21">
        <v>3.9121740551583302</v>
      </c>
      <c r="AP12" s="21">
        <v>412.19475260469898</v>
      </c>
      <c r="AQ12" s="21">
        <v>26.980510725229799</v>
      </c>
      <c r="AR12" s="21">
        <v>53.556313789581203</v>
      </c>
      <c r="AS12" s="21">
        <v>5.8682610827374901</v>
      </c>
      <c r="AT12" s="21">
        <v>26.980510725229799</v>
      </c>
      <c r="AU12" s="21">
        <v>4.4517842696629204</v>
      </c>
      <c r="AV12" s="21">
        <v>0.87686659856996996</v>
      </c>
      <c r="AW12" s="21">
        <v>3.7098202247190999</v>
      </c>
      <c r="AX12" s="21">
        <v>0.60706149131767095</v>
      </c>
      <c r="AY12" s="21">
        <v>3.5074663942798798</v>
      </c>
      <c r="AZ12" s="21">
        <v>0.67451276813074601</v>
      </c>
      <c r="BA12" s="21">
        <v>1.95608702757916</v>
      </c>
      <c r="BB12" s="21">
        <v>0.269805107252298</v>
      </c>
      <c r="BC12" s="21">
        <v>1.7537331971399399</v>
      </c>
      <c r="BD12" s="21">
        <v>0.269805107252298</v>
      </c>
      <c r="BE12" s="21">
        <v>1.2141229826353399</v>
      </c>
      <c r="BF12" s="21">
        <v>0.40470766087844801</v>
      </c>
      <c r="BG12" s="21">
        <v>6.4753225740551601</v>
      </c>
      <c r="BH12" s="21">
        <v>0</v>
      </c>
      <c r="BI12" s="21">
        <v>-6.7451276813074598E-2</v>
      </c>
      <c r="BJ12" s="21">
        <v>0</v>
      </c>
      <c r="BK12" s="21">
        <v>6.7451276813074598E-2</v>
      </c>
      <c r="BL12" s="21">
        <v>1.34902553626149</v>
      </c>
      <c r="BM12" s="20">
        <v>0</v>
      </c>
      <c r="BN12" s="20">
        <v>4.5866868232890701</v>
      </c>
      <c r="BO12" s="21">
        <v>2.8329536261491302</v>
      </c>
      <c r="BP12" s="21">
        <v>3.7098202247190999</v>
      </c>
    </row>
    <row r="13" spans="1:68" ht="15.75" x14ac:dyDescent="0.25">
      <c r="A13" s="17" t="s">
        <v>77</v>
      </c>
      <c r="B13" s="18" t="s">
        <v>78</v>
      </c>
      <c r="C13" s="19" t="s">
        <v>72</v>
      </c>
      <c r="E13" s="20">
        <v>2.6305997957099101</v>
      </c>
      <c r="F13" s="21">
        <v>8856.3526455567007</v>
      </c>
      <c r="G13" s="21">
        <v>8998.0003268641503</v>
      </c>
      <c r="H13" s="21">
        <v>42615.7166905005</v>
      </c>
      <c r="I13" s="21">
        <v>496.50884862104198</v>
      </c>
      <c r="J13" s="21">
        <v>-3980.97435750766</v>
      </c>
      <c r="K13" s="21">
        <v>-1920.3378508682299</v>
      </c>
      <c r="L13" s="21">
        <v>15790.3439019408</v>
      </c>
      <c r="M13" s="21">
        <v>74050</v>
      </c>
      <c r="N13" s="21">
        <v>11.534168335035799</v>
      </c>
      <c r="O13" s="21">
        <v>2302.7865903983702</v>
      </c>
      <c r="P13" s="21">
        <v>74.870917262512805</v>
      </c>
      <c r="Q13" s="21">
        <v>70.756389376915294</v>
      </c>
      <c r="R13" s="21">
        <v>354.99606986721199</v>
      </c>
      <c r="S13" s="21">
        <v>17888.078610827401</v>
      </c>
      <c r="T13" s="21">
        <v>7.7568968335035802</v>
      </c>
      <c r="U13" s="21">
        <v>22.596177732379999</v>
      </c>
      <c r="V13" s="21">
        <v>48.902175689479101</v>
      </c>
      <c r="W13" s="21">
        <v>67.114020429009202</v>
      </c>
      <c r="X13" s="21">
        <v>9.7129838610827406</v>
      </c>
      <c r="Y13" s="21">
        <v>1.8211844739530101</v>
      </c>
      <c r="Z13" s="21">
        <v>21.516957303370798</v>
      </c>
      <c r="AA13" s="21">
        <v>7.0149327885597597</v>
      </c>
      <c r="AB13" s="21">
        <v>51.330421654749799</v>
      </c>
      <c r="AC13" s="21">
        <v>465.616163840654</v>
      </c>
      <c r="AD13" s="21">
        <v>18.076942185903999</v>
      </c>
      <c r="AE13" s="21">
        <v>44.180586312563896</v>
      </c>
      <c r="AF13" s="21">
        <v>0</v>
      </c>
      <c r="AG13" s="21">
        <v>4.0470766087844803</v>
      </c>
      <c r="AH13" s="21">
        <v>6.7451276813074598E-2</v>
      </c>
      <c r="AI13" s="21">
        <v>6.7451276813074598E-2</v>
      </c>
      <c r="AJ13" s="21">
        <v>0.269805107252298</v>
      </c>
      <c r="AK13" s="21">
        <v>72.4426712972421</v>
      </c>
      <c r="AL13" s="21">
        <v>-0.269805107252298</v>
      </c>
      <c r="AM13" s="21">
        <v>5.8682610827374901</v>
      </c>
      <c r="AN13" s="21">
        <v>0.134902553626149</v>
      </c>
      <c r="AO13" s="21">
        <v>4.4517842696629204</v>
      </c>
      <c r="AP13" s="21">
        <v>425.145397752809</v>
      </c>
      <c r="AQ13" s="21">
        <v>26.8456081716037</v>
      </c>
      <c r="AR13" s="21">
        <v>52.881801021450499</v>
      </c>
      <c r="AS13" s="21">
        <v>6.0031636363636398</v>
      </c>
      <c r="AT13" s="21">
        <v>25.698936465781401</v>
      </c>
      <c r="AU13" s="21">
        <v>4.1819791624106299</v>
      </c>
      <c r="AV13" s="21">
        <v>0.94431787538304501</v>
      </c>
      <c r="AW13" s="21">
        <v>3.6423689479060299</v>
      </c>
      <c r="AX13" s="21">
        <v>0.53961021450459701</v>
      </c>
      <c r="AY13" s="21">
        <v>3.5749176710929498</v>
      </c>
      <c r="AZ13" s="21">
        <v>0.74196404494382096</v>
      </c>
      <c r="BA13" s="21">
        <v>2.0235383043922401</v>
      </c>
      <c r="BB13" s="21">
        <v>0.202353830439224</v>
      </c>
      <c r="BC13" s="21">
        <v>1.88863575076609</v>
      </c>
      <c r="BD13" s="21">
        <v>0.269805107252298</v>
      </c>
      <c r="BE13" s="21">
        <v>1.07922042900919</v>
      </c>
      <c r="BF13" s="21">
        <v>0.40470766087844801</v>
      </c>
      <c r="BG13" s="21">
        <v>5.5984559754851899</v>
      </c>
      <c r="BH13" s="21">
        <v>0</v>
      </c>
      <c r="BI13" s="21">
        <v>-6.7451276813074598E-2</v>
      </c>
      <c r="BJ13" s="21">
        <v>0</v>
      </c>
      <c r="BK13" s="21">
        <v>6.7451276813074598E-2</v>
      </c>
      <c r="BL13" s="21">
        <v>1.14667170582227</v>
      </c>
      <c r="BM13" s="20">
        <v>0</v>
      </c>
      <c r="BN13" s="20">
        <v>2.69805107252298</v>
      </c>
      <c r="BO13" s="21">
        <v>2.5631485188968401</v>
      </c>
      <c r="BP13" s="21">
        <v>3.6423689479060299</v>
      </c>
    </row>
    <row r="14" spans="1:68" ht="15.75" x14ac:dyDescent="0.25">
      <c r="A14" s="17" t="s">
        <v>77</v>
      </c>
      <c r="B14" s="18" t="s">
        <v>78</v>
      </c>
      <c r="C14" s="19" t="s">
        <v>72</v>
      </c>
      <c r="E14" s="20">
        <v>2.2933434116445399</v>
      </c>
      <c r="F14" s="21">
        <v>8613.52804902963</v>
      </c>
      <c r="G14" s="21">
        <v>9058.7064759959194</v>
      </c>
      <c r="H14" s="21">
        <v>43209.287926455603</v>
      </c>
      <c r="I14" s="21">
        <v>494.080602655772</v>
      </c>
      <c r="J14" s="21">
        <v>-2580.0113381001001</v>
      </c>
      <c r="K14" s="21">
        <v>-2946.2717711951</v>
      </c>
      <c r="L14" s="21">
        <v>15871.2854341165</v>
      </c>
      <c r="M14" s="21">
        <v>71010</v>
      </c>
      <c r="N14" s="21">
        <v>13.287901532175701</v>
      </c>
      <c r="O14" s="21">
        <v>2327.7435628192002</v>
      </c>
      <c r="P14" s="21">
        <v>74.263855771195097</v>
      </c>
      <c r="Q14" s="21">
        <v>72.240317466802907</v>
      </c>
      <c r="R14" s="21">
        <v>354.86116731358601</v>
      </c>
      <c r="S14" s="21">
        <v>17368.7037793667</v>
      </c>
      <c r="T14" s="21">
        <v>8.2965070480081806</v>
      </c>
      <c r="U14" s="21">
        <v>24.417362206332999</v>
      </c>
      <c r="V14" s="21">
        <v>50.453555056179802</v>
      </c>
      <c r="W14" s="21">
        <v>67.990887027579205</v>
      </c>
      <c r="X14" s="21">
        <v>9.5780813074565891</v>
      </c>
      <c r="Y14" s="21">
        <v>1.7537331971399399</v>
      </c>
      <c r="Z14" s="21">
        <v>17.874588355464802</v>
      </c>
      <c r="AA14" s="21">
        <v>4.6541381001021502</v>
      </c>
      <c r="AB14" s="21">
        <v>49.239432073544499</v>
      </c>
      <c r="AC14" s="21">
        <v>468.98872768130798</v>
      </c>
      <c r="AD14" s="21">
        <v>17.604783248212499</v>
      </c>
      <c r="AE14" s="21">
        <v>45.259806741573101</v>
      </c>
      <c r="AF14" s="21">
        <v>0</v>
      </c>
      <c r="AG14" s="21">
        <v>3.9796253319714001</v>
      </c>
      <c r="AH14" s="21">
        <v>6.7451276813074598E-2</v>
      </c>
      <c r="AI14" s="21">
        <v>0.134902553626149</v>
      </c>
      <c r="AJ14" s="21">
        <v>0.269805107252298</v>
      </c>
      <c r="AK14" s="21">
        <v>54.770436772216598</v>
      </c>
      <c r="AL14" s="21">
        <v>-0.269805107252298</v>
      </c>
      <c r="AM14" s="21">
        <v>4.5866868232890701</v>
      </c>
      <c r="AN14" s="21">
        <v>0.134902553626149</v>
      </c>
      <c r="AO14" s="21">
        <v>4.6541381001021502</v>
      </c>
      <c r="AP14" s="21">
        <v>410.71082451481101</v>
      </c>
      <c r="AQ14" s="21">
        <v>26.373449233912201</v>
      </c>
      <c r="AR14" s="21">
        <v>53.353959959142003</v>
      </c>
      <c r="AS14" s="21">
        <v>5.8682610827374901</v>
      </c>
      <c r="AT14" s="21">
        <v>26.980510725229799</v>
      </c>
      <c r="AU14" s="21">
        <v>4.2494304392237003</v>
      </c>
      <c r="AV14" s="21">
        <v>0.87686659856996996</v>
      </c>
      <c r="AW14" s="21">
        <v>3.7772715015321801</v>
      </c>
      <c r="AX14" s="21">
        <v>0.67451276813074601</v>
      </c>
      <c r="AY14" s="21">
        <v>3.5749176710929498</v>
      </c>
      <c r="AZ14" s="21">
        <v>0.67451276813074601</v>
      </c>
      <c r="BA14" s="21">
        <v>1.8211844739530101</v>
      </c>
      <c r="BB14" s="21">
        <v>0.269805107252298</v>
      </c>
      <c r="BC14" s="21">
        <v>1.7537331971399399</v>
      </c>
      <c r="BD14" s="21">
        <v>0.269805107252298</v>
      </c>
      <c r="BE14" s="21">
        <v>1.14667170582227</v>
      </c>
      <c r="BF14" s="21">
        <v>0.40470766087844801</v>
      </c>
      <c r="BG14" s="21">
        <v>4.99139448416752</v>
      </c>
      <c r="BH14" s="21">
        <v>0</v>
      </c>
      <c r="BI14" s="21">
        <v>-6.7451276813074598E-2</v>
      </c>
      <c r="BJ14" s="21">
        <v>0</v>
      </c>
      <c r="BK14" s="21">
        <v>0.134902553626149</v>
      </c>
      <c r="BL14" s="21">
        <v>1.2141229826353399</v>
      </c>
      <c r="BM14" s="20">
        <v>0</v>
      </c>
      <c r="BN14" s="20">
        <v>1.34902553626149</v>
      </c>
      <c r="BO14" s="21">
        <v>2.5631485188968401</v>
      </c>
      <c r="BP14" s="21">
        <v>3.7098202247190999</v>
      </c>
    </row>
    <row r="15" spans="1:68" ht="15.75" x14ac:dyDescent="0.25">
      <c r="A15" s="17" t="s">
        <v>79</v>
      </c>
      <c r="B15" s="18" t="s">
        <v>80</v>
      </c>
      <c r="C15" s="19" t="s">
        <v>72</v>
      </c>
      <c r="E15" s="20">
        <v>1.4277027067669199</v>
      </c>
      <c r="F15" s="21">
        <v>8580.9855789473804</v>
      </c>
      <c r="G15" s="21">
        <v>11278.851383458699</v>
      </c>
      <c r="H15" s="21">
        <v>49969.594736842097</v>
      </c>
      <c r="I15" s="21">
        <v>469.36957263157899</v>
      </c>
      <c r="J15" s="21">
        <v>627.20456842105295</v>
      </c>
      <c r="K15" s="21">
        <v>-3105.99185413534</v>
      </c>
      <c r="L15" s="21">
        <v>17595.205082706801</v>
      </c>
      <c r="M15" s="21">
        <v>70230</v>
      </c>
      <c r="N15" s="21">
        <v>17.5262815037594</v>
      </c>
      <c r="O15" s="21">
        <v>2721.4967458646602</v>
      </c>
      <c r="P15" s="21">
        <v>77.834413082706803</v>
      </c>
      <c r="Q15" s="21">
        <v>48.049580751879702</v>
      </c>
      <c r="R15" s="21">
        <v>579.94268571428597</v>
      </c>
      <c r="S15" s="21">
        <v>20347.225127819602</v>
      </c>
      <c r="T15" s="21">
        <v>8.7631407518796998</v>
      </c>
      <c r="U15" s="21">
        <v>21.317078345864701</v>
      </c>
      <c r="V15" s="21">
        <v>35.594105413533903</v>
      </c>
      <c r="W15" s="21">
        <v>121.354730075188</v>
      </c>
      <c r="X15" s="21">
        <v>11.815470676691699</v>
      </c>
      <c r="Y15" s="21">
        <v>2.9538676691729302</v>
      </c>
      <c r="Z15" s="21">
        <v>33.575629172932402</v>
      </c>
      <c r="AA15" s="21">
        <v>2.5107875187969899</v>
      </c>
      <c r="AB15" s="21">
        <v>58.1419619548873</v>
      </c>
      <c r="AC15" s="21">
        <v>762.59016992481304</v>
      </c>
      <c r="AD15" s="21">
        <v>21.957083007518801</v>
      </c>
      <c r="AE15" s="21">
        <v>65.280475488721905</v>
      </c>
      <c r="AF15" s="21">
        <v>0</v>
      </c>
      <c r="AG15" s="21">
        <v>5.6615796992481204</v>
      </c>
      <c r="AH15" s="21">
        <v>0</v>
      </c>
      <c r="AI15" s="21">
        <v>0.83692917293233104</v>
      </c>
      <c r="AJ15" s="21">
        <v>0.19692451127819599</v>
      </c>
      <c r="AK15" s="21">
        <v>15.310880751879701</v>
      </c>
      <c r="AL15" s="21">
        <v>-0.14769338345864699</v>
      </c>
      <c r="AM15" s="21">
        <v>3.9877213533834599</v>
      </c>
      <c r="AN15" s="21">
        <v>9.8462255639097801E-2</v>
      </c>
      <c r="AO15" s="21">
        <v>4.8738816541353396</v>
      </c>
      <c r="AP15" s="21">
        <v>460.65566300751902</v>
      </c>
      <c r="AQ15" s="21">
        <v>32.8371622556391</v>
      </c>
      <c r="AR15" s="21">
        <v>65.969711278195504</v>
      </c>
      <c r="AS15" s="21">
        <v>7.1877446616541398</v>
      </c>
      <c r="AT15" s="21">
        <v>31.3602284210527</v>
      </c>
      <c r="AU15" s="21">
        <v>5.1692684210526396</v>
      </c>
      <c r="AV15" s="21">
        <v>1.1815470676691699</v>
      </c>
      <c r="AW15" s="21">
        <v>4.3323392481202996</v>
      </c>
      <c r="AX15" s="21">
        <v>0.78769804511278196</v>
      </c>
      <c r="AY15" s="21">
        <v>4.4308015037594002</v>
      </c>
      <c r="AZ15" s="21">
        <v>0.88616030075188001</v>
      </c>
      <c r="BA15" s="21">
        <v>2.4123252631579</v>
      </c>
      <c r="BB15" s="21">
        <v>0.34461789473684201</v>
      </c>
      <c r="BC15" s="21">
        <v>2.1169384962405999</v>
      </c>
      <c r="BD15" s="21">
        <v>0.34461789473684201</v>
      </c>
      <c r="BE15" s="21">
        <v>1.77232060150376</v>
      </c>
      <c r="BF15" s="21">
        <v>0.39384902255639098</v>
      </c>
      <c r="BG15" s="21">
        <v>6.7446645112782004</v>
      </c>
      <c r="BH15" s="21">
        <v>0</v>
      </c>
      <c r="BI15" s="21">
        <v>-4.92311278195489E-2</v>
      </c>
      <c r="BJ15" s="21">
        <v>0</v>
      </c>
      <c r="BK15" s="21">
        <v>4.92311278195489E-2</v>
      </c>
      <c r="BL15" s="21">
        <v>0.73846691729323399</v>
      </c>
      <c r="BM15" s="20">
        <v>0.19692451127819599</v>
      </c>
      <c r="BN15" s="20">
        <v>0.29538676691729299</v>
      </c>
      <c r="BO15" s="21">
        <v>7.1385135338345904</v>
      </c>
      <c r="BP15" s="21">
        <v>4.6769571428571499</v>
      </c>
    </row>
    <row r="16" spans="1:68" ht="15.75" x14ac:dyDescent="0.25">
      <c r="A16" s="17" t="s">
        <v>79</v>
      </c>
      <c r="B16" s="18" t="s">
        <v>80</v>
      </c>
      <c r="C16" s="19" t="s">
        <v>72</v>
      </c>
      <c r="E16" s="20">
        <v>2.5107875187969899</v>
      </c>
      <c r="F16" s="21">
        <v>8585.9086917293298</v>
      </c>
      <c r="G16" s="21">
        <v>11308.390060150399</v>
      </c>
      <c r="H16" s="21">
        <v>49723.439097744398</v>
      </c>
      <c r="I16" s="21">
        <v>587.81966616541399</v>
      </c>
      <c r="J16" s="21">
        <v>-1143.1467879699301</v>
      </c>
      <c r="K16" s="21">
        <v>-2316.32456390978</v>
      </c>
      <c r="L16" s="21">
        <v>17442.588586466201</v>
      </c>
      <c r="M16" s="21">
        <v>70240</v>
      </c>
      <c r="N16" s="21">
        <v>17.8216682706767</v>
      </c>
      <c r="O16" s="21">
        <v>2701.31198345865</v>
      </c>
      <c r="P16" s="21">
        <v>77.686719699248201</v>
      </c>
      <c r="Q16" s="21">
        <v>49.0834344360903</v>
      </c>
      <c r="R16" s="21">
        <v>583.88117593984998</v>
      </c>
      <c r="S16" s="21">
        <v>20435.8411578948</v>
      </c>
      <c r="T16" s="21">
        <v>8.7631407518796998</v>
      </c>
      <c r="U16" s="21">
        <v>22.449394285714298</v>
      </c>
      <c r="V16" s="21">
        <v>36.184878947368396</v>
      </c>
      <c r="W16" s="21">
        <v>124.210135488722</v>
      </c>
      <c r="X16" s="21">
        <v>11.6185461654135</v>
      </c>
      <c r="Y16" s="21">
        <v>2.4615563909774498</v>
      </c>
      <c r="Z16" s="21">
        <v>34.067940451127797</v>
      </c>
      <c r="AA16" s="21">
        <v>0.93539142857142898</v>
      </c>
      <c r="AB16" s="21">
        <v>58.240424210526399</v>
      </c>
      <c r="AC16" s="21">
        <v>766.03634887218095</v>
      </c>
      <c r="AD16" s="21">
        <v>21.464771729323299</v>
      </c>
      <c r="AE16" s="21">
        <v>66.806640451127905</v>
      </c>
      <c r="AF16" s="21">
        <v>0</v>
      </c>
      <c r="AG16" s="21">
        <v>6.0061975939849699</v>
      </c>
      <c r="AH16" s="21">
        <v>0</v>
      </c>
      <c r="AI16" s="21">
        <v>0.14769338345864699</v>
      </c>
      <c r="AJ16" s="21">
        <v>0.44308015037594001</v>
      </c>
      <c r="AK16" s="21">
        <v>11.6185461654135</v>
      </c>
      <c r="AL16" s="21">
        <v>-0.19692451127819599</v>
      </c>
      <c r="AM16" s="21">
        <v>3.7907968421052698</v>
      </c>
      <c r="AN16" s="21">
        <v>-4.92311278195489E-2</v>
      </c>
      <c r="AO16" s="21">
        <v>4.7261882706767002</v>
      </c>
      <c r="AP16" s="21">
        <v>457.99718210526299</v>
      </c>
      <c r="AQ16" s="21">
        <v>32.640237744360903</v>
      </c>
      <c r="AR16" s="21">
        <v>66.757409323308295</v>
      </c>
      <c r="AS16" s="21">
        <v>7.1877446616541398</v>
      </c>
      <c r="AT16" s="21">
        <v>31.852539699248101</v>
      </c>
      <c r="AU16" s="21">
        <v>5.0215750375939896</v>
      </c>
      <c r="AV16" s="21">
        <v>1.08308481203008</v>
      </c>
      <c r="AW16" s="21">
        <v>4.6277260150375996</v>
      </c>
      <c r="AX16" s="21">
        <v>0.78769804511278196</v>
      </c>
      <c r="AY16" s="21">
        <v>4.3323392481202996</v>
      </c>
      <c r="AZ16" s="21">
        <v>0.88616030075188001</v>
      </c>
      <c r="BA16" s="21">
        <v>2.4123252631579</v>
      </c>
      <c r="BB16" s="21">
        <v>0.34461789473684201</v>
      </c>
      <c r="BC16" s="21">
        <v>2.1661696240601498</v>
      </c>
      <c r="BD16" s="21">
        <v>0.34461789473684201</v>
      </c>
      <c r="BE16" s="21">
        <v>1.8215517293233101</v>
      </c>
      <c r="BF16" s="21">
        <v>0.44308015037594001</v>
      </c>
      <c r="BG16" s="21">
        <v>6.7938956390977499</v>
      </c>
      <c r="BH16" s="21">
        <v>0</v>
      </c>
      <c r="BI16" s="21">
        <v>-4.92311278195489E-2</v>
      </c>
      <c r="BJ16" s="21">
        <v>0</v>
      </c>
      <c r="BK16" s="21">
        <v>9.8462255639097801E-2</v>
      </c>
      <c r="BL16" s="21">
        <v>0.93539142857142898</v>
      </c>
      <c r="BM16" s="20">
        <v>0.19692451127819599</v>
      </c>
      <c r="BN16" s="20">
        <v>0.24615563909774499</v>
      </c>
      <c r="BO16" s="21">
        <v>7.3354380451127899</v>
      </c>
      <c r="BP16" s="21">
        <v>4.6769571428571499</v>
      </c>
    </row>
    <row r="17" spans="1:68" ht="15.75" x14ac:dyDescent="0.25">
      <c r="A17" s="17" t="s">
        <v>79</v>
      </c>
      <c r="B17" s="18" t="s">
        <v>80</v>
      </c>
      <c r="C17" s="19" t="s">
        <v>72</v>
      </c>
      <c r="E17" s="20">
        <v>2.1169384962405999</v>
      </c>
      <c r="F17" s="21">
        <v>8260.9832481203102</v>
      </c>
      <c r="G17" s="21">
        <v>11170.5429022556</v>
      </c>
      <c r="H17" s="21">
        <v>49871.132481203</v>
      </c>
      <c r="I17" s="21">
        <v>555.81943308270695</v>
      </c>
      <c r="J17" s="21">
        <v>-380.06430676691798</v>
      </c>
      <c r="K17" s="21">
        <v>-3008.5142210526301</v>
      </c>
      <c r="L17" s="21">
        <v>17501.665939849601</v>
      </c>
      <c r="M17" s="21">
        <v>67870</v>
      </c>
      <c r="N17" s="21">
        <v>16.984739097744399</v>
      </c>
      <c r="O17" s="21">
        <v>2739.2199518797001</v>
      </c>
      <c r="P17" s="21">
        <v>76.800559398496304</v>
      </c>
      <c r="Q17" s="21">
        <v>49.477283458646603</v>
      </c>
      <c r="R17" s="21">
        <v>588.80428872180505</v>
      </c>
      <c r="S17" s="21">
        <v>19721.9898045113</v>
      </c>
      <c r="T17" s="21">
        <v>8.6646784962406098</v>
      </c>
      <c r="U17" s="21">
        <v>22.794012180451102</v>
      </c>
      <c r="V17" s="21">
        <v>35.643336541353399</v>
      </c>
      <c r="W17" s="21">
        <v>123.37320631579</v>
      </c>
      <c r="X17" s="21">
        <v>11.2739282706767</v>
      </c>
      <c r="Y17" s="21">
        <v>2.6092497744360901</v>
      </c>
      <c r="Z17" s="21">
        <v>33.575629172932402</v>
      </c>
      <c r="AA17" s="21">
        <v>7.2862069172932404</v>
      </c>
      <c r="AB17" s="21">
        <v>57.058877142857199</v>
      </c>
      <c r="AC17" s="21">
        <v>766.52866015037603</v>
      </c>
      <c r="AD17" s="21">
        <v>21.7109273684211</v>
      </c>
      <c r="AE17" s="21">
        <v>68.628192180451194</v>
      </c>
      <c r="AF17" s="21">
        <v>0</v>
      </c>
      <c r="AG17" s="21">
        <v>5.9077353383458702</v>
      </c>
      <c r="AH17" s="21">
        <v>0</v>
      </c>
      <c r="AI17" s="21">
        <v>0.14769338345864699</v>
      </c>
      <c r="AJ17" s="21">
        <v>0.24615563909774499</v>
      </c>
      <c r="AK17" s="21">
        <v>15.064725112782</v>
      </c>
      <c r="AL17" s="21">
        <v>-0.14769338345864699</v>
      </c>
      <c r="AM17" s="21">
        <v>3.9877213533834599</v>
      </c>
      <c r="AN17" s="21">
        <v>4.92311278195489E-2</v>
      </c>
      <c r="AO17" s="21">
        <v>4.6277260150375996</v>
      </c>
      <c r="AP17" s="21">
        <v>443.08015037593998</v>
      </c>
      <c r="AQ17" s="21">
        <v>32.886393383458703</v>
      </c>
      <c r="AR17" s="21">
        <v>65.674324511278201</v>
      </c>
      <c r="AS17" s="21">
        <v>7.0892824060150401</v>
      </c>
      <c r="AT17" s="21">
        <v>31.6063840601504</v>
      </c>
      <c r="AU17" s="21">
        <v>5.0708061654135399</v>
      </c>
      <c r="AV17" s="21">
        <v>1.0338536842105299</v>
      </c>
      <c r="AW17" s="21">
        <v>4.5784948872180502</v>
      </c>
      <c r="AX17" s="21">
        <v>0.78769804511278196</v>
      </c>
      <c r="AY17" s="21">
        <v>4.4308015037594002</v>
      </c>
      <c r="AZ17" s="21">
        <v>0.83692917293233104</v>
      </c>
      <c r="BA17" s="21">
        <v>2.5107875187969899</v>
      </c>
      <c r="BB17" s="21">
        <v>0.34461789473684201</v>
      </c>
      <c r="BC17" s="21">
        <v>2.2154007518797001</v>
      </c>
      <c r="BD17" s="21">
        <v>0.34461789473684201</v>
      </c>
      <c r="BE17" s="21">
        <v>1.7230894736842099</v>
      </c>
      <c r="BF17" s="21">
        <v>0.44308015037594001</v>
      </c>
      <c r="BG17" s="21">
        <v>6.6954333834586501</v>
      </c>
      <c r="BH17" s="21">
        <v>0</v>
      </c>
      <c r="BI17" s="21">
        <v>-4.92311278195489E-2</v>
      </c>
      <c r="BJ17" s="21">
        <v>0</v>
      </c>
      <c r="BK17" s="21">
        <v>4.92311278195489E-2</v>
      </c>
      <c r="BL17" s="21">
        <v>0.83692917293233104</v>
      </c>
      <c r="BM17" s="20">
        <v>0.19692451127819599</v>
      </c>
      <c r="BN17" s="20">
        <v>0.14769338345864699</v>
      </c>
      <c r="BO17" s="21">
        <v>7.3846691729323402</v>
      </c>
      <c r="BP17" s="21">
        <v>4.6769571428571499</v>
      </c>
    </row>
    <row r="18" spans="1:68" ht="15.75" x14ac:dyDescent="0.25">
      <c r="A18" s="17" t="s">
        <v>81</v>
      </c>
      <c r="B18" s="18" t="s">
        <v>82</v>
      </c>
      <c r="C18" s="19" t="s">
        <v>72</v>
      </c>
      <c r="E18" s="20">
        <v>1.76071308550186</v>
      </c>
      <c r="F18" s="21">
        <v>15261.0996356877</v>
      </c>
      <c r="G18" s="21">
        <v>2801.4372795539002</v>
      </c>
      <c r="H18" s="21">
        <v>44441.350014869902</v>
      </c>
      <c r="I18" s="21">
        <v>238.31489546468401</v>
      </c>
      <c r="J18" s="21">
        <v>-1766.89937472119</v>
      </c>
      <c r="K18" s="21">
        <v>-2251.8092758364301</v>
      </c>
      <c r="L18" s="21">
        <v>14142.808892193299</v>
      </c>
      <c r="M18" s="21">
        <v>38730</v>
      </c>
      <c r="N18" s="21">
        <v>11.2780811152416</v>
      </c>
      <c r="O18" s="21">
        <v>1887.2940802973999</v>
      </c>
      <c r="P18" s="21">
        <v>36.594280074349498</v>
      </c>
      <c r="Q18" s="21">
        <v>22.794096431226802</v>
      </c>
      <c r="R18" s="21">
        <v>160.177303940521</v>
      </c>
      <c r="S18" s="21">
        <v>8184.93650557621</v>
      </c>
      <c r="T18" s="21">
        <v>2.2841683271375501</v>
      </c>
      <c r="U18" s="21">
        <v>7.9945891449814201</v>
      </c>
      <c r="V18" s="21">
        <v>20.224407063196999</v>
      </c>
      <c r="W18" s="21">
        <v>41.543311449814098</v>
      </c>
      <c r="X18" s="21">
        <v>7.8994154646840196</v>
      </c>
      <c r="Y18" s="21">
        <v>1.5227788847583701</v>
      </c>
      <c r="Z18" s="21">
        <v>10.5642785130112</v>
      </c>
      <c r="AA18" s="21">
        <v>4.1400550929367999</v>
      </c>
      <c r="AB18" s="21">
        <v>35.690130111524198</v>
      </c>
      <c r="AC18" s="21">
        <v>440.55896609665399</v>
      </c>
      <c r="AD18" s="21">
        <v>14.894680966542801</v>
      </c>
      <c r="AE18" s="21">
        <v>33.358374944237902</v>
      </c>
      <c r="AF18" s="21">
        <v>0</v>
      </c>
      <c r="AG18" s="21">
        <v>1.9510604460966501</v>
      </c>
      <c r="AH18" s="21">
        <v>0</v>
      </c>
      <c r="AI18" s="21">
        <v>2.3793420074349498</v>
      </c>
      <c r="AJ18" s="21">
        <v>0.14276052044609699</v>
      </c>
      <c r="AK18" s="21">
        <v>10.3263443122677</v>
      </c>
      <c r="AL18" s="21">
        <v>-0.19034736059479601</v>
      </c>
      <c r="AM18" s="21">
        <v>3.5690130111524199</v>
      </c>
      <c r="AN18" s="21">
        <v>-4.7586840148698899E-2</v>
      </c>
      <c r="AO18" s="21">
        <v>1.28484468401487</v>
      </c>
      <c r="AP18" s="21">
        <v>598.64244907063198</v>
      </c>
      <c r="AQ18" s="21">
        <v>20.176820223048299</v>
      </c>
      <c r="AR18" s="21">
        <v>41.686071970260201</v>
      </c>
      <c r="AS18" s="21">
        <v>5.0442050557620801</v>
      </c>
      <c r="AT18" s="21">
        <v>22.794096431226802</v>
      </c>
      <c r="AU18" s="21">
        <v>3.9972945724907101</v>
      </c>
      <c r="AV18" s="21">
        <v>0.951736802973978</v>
      </c>
      <c r="AW18" s="21">
        <v>3.3310788104089202</v>
      </c>
      <c r="AX18" s="21">
        <v>0.52345524163568802</v>
      </c>
      <c r="AY18" s="21">
        <v>2.8552104089219301</v>
      </c>
      <c r="AZ18" s="21">
        <v>0.57104208178438698</v>
      </c>
      <c r="BA18" s="21">
        <v>1.61795256505576</v>
      </c>
      <c r="BB18" s="21">
        <v>0.237934200743495</v>
      </c>
      <c r="BC18" s="21">
        <v>1.5227788847583701</v>
      </c>
      <c r="BD18" s="21">
        <v>0.237934200743495</v>
      </c>
      <c r="BE18" s="21">
        <v>0.80897628252788101</v>
      </c>
      <c r="BF18" s="21">
        <v>0.33310788104089201</v>
      </c>
      <c r="BG18" s="21">
        <v>2.6172762081784402</v>
      </c>
      <c r="BH18" s="21">
        <v>0</v>
      </c>
      <c r="BI18" s="21">
        <v>-4.7586840148698899E-2</v>
      </c>
      <c r="BJ18" s="21">
        <v>0</v>
      </c>
      <c r="BK18" s="21">
        <v>1.2372578438661701</v>
      </c>
      <c r="BL18" s="21">
        <v>0.71380260223048297</v>
      </c>
      <c r="BM18" s="20">
        <v>4.7586840148698899E-2</v>
      </c>
      <c r="BN18" s="20">
        <v>4.7586840148698899E-2</v>
      </c>
      <c r="BO18" s="21">
        <v>1.18967100371747</v>
      </c>
      <c r="BP18" s="21">
        <v>2.1414078066914501</v>
      </c>
    </row>
    <row r="19" spans="1:68" ht="15.75" x14ac:dyDescent="0.25">
      <c r="A19" s="17" t="s">
        <v>81</v>
      </c>
      <c r="B19" s="18" t="s">
        <v>82</v>
      </c>
      <c r="C19" s="19" t="s">
        <v>72</v>
      </c>
      <c r="E19" s="20">
        <v>1.33243152416357</v>
      </c>
      <c r="F19" s="21">
        <v>15085.028327137599</v>
      </c>
      <c r="G19" s="21">
        <v>2891.3764074349501</v>
      </c>
      <c r="H19" s="21">
        <v>45735.712066914501</v>
      </c>
      <c r="I19" s="21">
        <v>188.11077910780699</v>
      </c>
      <c r="J19" s="21">
        <v>-1861.5971866171001</v>
      </c>
      <c r="K19" s="21">
        <v>-3313.4716795539098</v>
      </c>
      <c r="L19" s="21">
        <v>14618.677293680301</v>
      </c>
      <c r="M19" s="21">
        <v>38150</v>
      </c>
      <c r="N19" s="21">
        <v>9.7553022304832702</v>
      </c>
      <c r="O19" s="21">
        <v>1989.6057866171</v>
      </c>
      <c r="P19" s="21">
        <v>38.878448401486999</v>
      </c>
      <c r="Q19" s="21">
        <v>23.603072713754699</v>
      </c>
      <c r="R19" s="21">
        <v>166.078072118959</v>
      </c>
      <c r="S19" s="21">
        <v>8142.1083494423801</v>
      </c>
      <c r="T19" s="21">
        <v>2.33175516728625</v>
      </c>
      <c r="U19" s="21">
        <v>8.1373496654275108</v>
      </c>
      <c r="V19" s="21">
        <v>20.0340597026022</v>
      </c>
      <c r="W19" s="21">
        <v>44.921977100371798</v>
      </c>
      <c r="X19" s="21">
        <v>8.2801101858736104</v>
      </c>
      <c r="Y19" s="21">
        <v>1.61795256505576</v>
      </c>
      <c r="Z19" s="21">
        <v>11.8015363568773</v>
      </c>
      <c r="AA19" s="21">
        <v>4.3779892936803</v>
      </c>
      <c r="AB19" s="21">
        <v>35.975651152416397</v>
      </c>
      <c r="AC19" s="21">
        <v>454.59708394052097</v>
      </c>
      <c r="AD19" s="21">
        <v>14.3712257249071</v>
      </c>
      <c r="AE19" s="21">
        <v>33.786656505576197</v>
      </c>
      <c r="AF19" s="21">
        <v>0</v>
      </c>
      <c r="AG19" s="21">
        <v>2.18899464684015</v>
      </c>
      <c r="AH19" s="21">
        <v>0</v>
      </c>
      <c r="AI19" s="21">
        <v>2.1414078066914501</v>
      </c>
      <c r="AJ19" s="21">
        <v>0.52345524163568802</v>
      </c>
      <c r="AK19" s="21">
        <v>8.1373496654275108</v>
      </c>
      <c r="AL19" s="21">
        <v>-0.19034736059479601</v>
      </c>
      <c r="AM19" s="21">
        <v>3.4262524907063199</v>
      </c>
      <c r="AN19" s="21">
        <v>9.5173680297397797E-2</v>
      </c>
      <c r="AO19" s="21">
        <v>1.18967100371747</v>
      </c>
      <c r="AP19" s="21">
        <v>590.55268624535302</v>
      </c>
      <c r="AQ19" s="21">
        <v>19.272670260223101</v>
      </c>
      <c r="AR19" s="21">
        <v>40.924682527881103</v>
      </c>
      <c r="AS19" s="21">
        <v>4.8538576951672896</v>
      </c>
      <c r="AT19" s="21">
        <v>21.556838587360598</v>
      </c>
      <c r="AU19" s="21">
        <v>3.7117735315985101</v>
      </c>
      <c r="AV19" s="21">
        <v>0.90414996282527904</v>
      </c>
      <c r="AW19" s="21">
        <v>3.0931446096654298</v>
      </c>
      <c r="AX19" s="21">
        <v>0.52345524163568802</v>
      </c>
      <c r="AY19" s="21">
        <v>2.9503840892193298</v>
      </c>
      <c r="AZ19" s="21">
        <v>0.57104208178438698</v>
      </c>
      <c r="BA19" s="21">
        <v>1.5703657249070599</v>
      </c>
      <c r="BB19" s="21">
        <v>0.19034736059479601</v>
      </c>
      <c r="BC19" s="21">
        <v>1.33243152416357</v>
      </c>
      <c r="BD19" s="21">
        <v>0.19034736059479601</v>
      </c>
      <c r="BE19" s="21">
        <v>0.90414996282527904</v>
      </c>
      <c r="BF19" s="21">
        <v>0.33310788104089201</v>
      </c>
      <c r="BG19" s="21">
        <v>2.6172762081784402</v>
      </c>
      <c r="BH19" s="21">
        <v>0</v>
      </c>
      <c r="BI19" s="21">
        <v>-4.7586840148698899E-2</v>
      </c>
      <c r="BJ19" s="21">
        <v>0</v>
      </c>
      <c r="BK19" s="21">
        <v>1.28484468401487</v>
      </c>
      <c r="BL19" s="21">
        <v>1.0944973234200699</v>
      </c>
      <c r="BM19" s="20">
        <v>9.5173680297397797E-2</v>
      </c>
      <c r="BN19" s="20">
        <v>0</v>
      </c>
      <c r="BO19" s="21">
        <v>1.04691048327138</v>
      </c>
      <c r="BP19" s="21">
        <v>1.9510604460966501</v>
      </c>
    </row>
    <row r="20" spans="1:68" ht="15.75" x14ac:dyDescent="0.25">
      <c r="A20" s="17" t="s">
        <v>81</v>
      </c>
      <c r="B20" s="18" t="s">
        <v>82</v>
      </c>
      <c r="C20" s="19" t="s">
        <v>72</v>
      </c>
      <c r="E20" s="20">
        <v>2.0938209665427499</v>
      </c>
      <c r="F20" s="21">
        <v>14861.370178438699</v>
      </c>
      <c r="G20" s="21">
        <v>2849.9758565055799</v>
      </c>
      <c r="H20" s="21">
        <v>45026.668148698896</v>
      </c>
      <c r="I20" s="21">
        <v>205.09928104089201</v>
      </c>
      <c r="J20" s="21">
        <v>-1968.6675769516701</v>
      </c>
      <c r="K20" s="21">
        <v>-3282.54023345725</v>
      </c>
      <c r="L20" s="21">
        <v>14347.432304832701</v>
      </c>
      <c r="M20" s="21">
        <v>37360</v>
      </c>
      <c r="N20" s="21">
        <v>8.9463259479553905</v>
      </c>
      <c r="O20" s="21">
        <v>1935.35678884758</v>
      </c>
      <c r="P20" s="21">
        <v>36.737040594795602</v>
      </c>
      <c r="Q20" s="21">
        <v>22.984443791821601</v>
      </c>
      <c r="R20" s="21">
        <v>160.46282498141301</v>
      </c>
      <c r="S20" s="21">
        <v>8056.4520371747203</v>
      </c>
      <c r="T20" s="21">
        <v>2.3793420074349498</v>
      </c>
      <c r="U20" s="21">
        <v>8.8511522676579997</v>
      </c>
      <c r="V20" s="21">
        <v>19.605778141263901</v>
      </c>
      <c r="W20" s="21">
        <v>43.399198215613403</v>
      </c>
      <c r="X20" s="21">
        <v>8.6132180669145004</v>
      </c>
      <c r="Y20" s="21">
        <v>1.28484468401487</v>
      </c>
      <c r="Z20" s="21">
        <v>11.991883717472099</v>
      </c>
      <c r="AA20" s="21">
        <v>3.9972945724907101</v>
      </c>
      <c r="AB20" s="21">
        <v>35.452195910780702</v>
      </c>
      <c r="AC20" s="21">
        <v>446.07903955390299</v>
      </c>
      <c r="AD20" s="21">
        <v>13.8953573234201</v>
      </c>
      <c r="AE20" s="21">
        <v>33.358374944237902</v>
      </c>
      <c r="AF20" s="21">
        <v>0</v>
      </c>
      <c r="AG20" s="21">
        <v>2.0938209665427499</v>
      </c>
      <c r="AH20" s="21">
        <v>0</v>
      </c>
      <c r="AI20" s="21">
        <v>2.04623412639405</v>
      </c>
      <c r="AJ20" s="21">
        <v>9.5173680297397797E-2</v>
      </c>
      <c r="AK20" s="21">
        <v>5.7580076579925699</v>
      </c>
      <c r="AL20" s="21">
        <v>-0.14276052044609699</v>
      </c>
      <c r="AM20" s="21">
        <v>3.4738393308550202</v>
      </c>
      <c r="AN20" s="21">
        <v>9.5173680297397797E-2</v>
      </c>
      <c r="AO20" s="21">
        <v>1.33243152416357</v>
      </c>
      <c r="AP20" s="21">
        <v>583.89052862453605</v>
      </c>
      <c r="AQ20" s="21">
        <v>18.65404133829</v>
      </c>
      <c r="AR20" s="21">
        <v>38.640514200743503</v>
      </c>
      <c r="AS20" s="21">
        <v>4.6635103345724902</v>
      </c>
      <c r="AT20" s="21">
        <v>20.8906228252788</v>
      </c>
      <c r="AU20" s="21">
        <v>3.4738393308550202</v>
      </c>
      <c r="AV20" s="21">
        <v>0.90414996282527904</v>
      </c>
      <c r="AW20" s="21">
        <v>2.8552104089219301</v>
      </c>
      <c r="AX20" s="21">
        <v>0.475868401486989</v>
      </c>
      <c r="AY20" s="21">
        <v>2.8076235687732298</v>
      </c>
      <c r="AZ20" s="21">
        <v>0.57104208178438698</v>
      </c>
      <c r="BA20" s="21">
        <v>1.5703657249070599</v>
      </c>
      <c r="BB20" s="21">
        <v>0.237934200743495</v>
      </c>
      <c r="BC20" s="21">
        <v>1.33243152416357</v>
      </c>
      <c r="BD20" s="21">
        <v>0.19034736059479601</v>
      </c>
      <c r="BE20" s="21">
        <v>0.951736802973978</v>
      </c>
      <c r="BF20" s="21">
        <v>0.33310788104089201</v>
      </c>
      <c r="BG20" s="21">
        <v>2.66486304832714</v>
      </c>
      <c r="BH20" s="21">
        <v>0</v>
      </c>
      <c r="BI20" s="21">
        <v>-4.7586840148698899E-2</v>
      </c>
      <c r="BJ20" s="21">
        <v>0</v>
      </c>
      <c r="BK20" s="21">
        <v>1.18967100371747</v>
      </c>
      <c r="BL20" s="21">
        <v>0.66621576208178501</v>
      </c>
      <c r="BM20" s="20">
        <v>9.5173680297397797E-2</v>
      </c>
      <c r="BN20" s="20">
        <v>0</v>
      </c>
      <c r="BO20" s="21">
        <v>0.90414996282527904</v>
      </c>
      <c r="BP20" s="21">
        <v>1.90347360594796</v>
      </c>
    </row>
    <row r="21" spans="1:68" ht="15.75" x14ac:dyDescent="0.25">
      <c r="A21" s="17" t="s">
        <v>83</v>
      </c>
      <c r="B21" s="18" t="s">
        <v>84</v>
      </c>
      <c r="C21" s="19" t="s">
        <v>72</v>
      </c>
      <c r="E21" s="20">
        <v>2.1882326347305399</v>
      </c>
      <c r="F21" s="21">
        <v>13422.8179116766</v>
      </c>
      <c r="G21" s="21">
        <v>4498.3100411676596</v>
      </c>
      <c r="H21" s="21">
        <v>52169.455314371196</v>
      </c>
      <c r="I21" s="21">
        <v>384.83054835329301</v>
      </c>
      <c r="J21" s="21">
        <v>-2003.72483757485</v>
      </c>
      <c r="K21" s="21">
        <v>-3626.4982664670601</v>
      </c>
      <c r="L21" s="21">
        <v>18704.415770958101</v>
      </c>
      <c r="M21" s="21">
        <v>30820</v>
      </c>
      <c r="N21" s="21">
        <v>11.637419011976</v>
      </c>
      <c r="O21" s="21">
        <v>2640.3016040419102</v>
      </c>
      <c r="P21" s="21">
        <v>52.368385553892203</v>
      </c>
      <c r="Q21" s="21">
        <v>35.558780314371297</v>
      </c>
      <c r="R21" s="21">
        <v>297.301242964072</v>
      </c>
      <c r="S21" s="21">
        <v>14024.581886227499</v>
      </c>
      <c r="T21" s="21">
        <v>5.1224536676646704</v>
      </c>
      <c r="U21" s="21">
        <v>14.273244685628701</v>
      </c>
      <c r="V21" s="21">
        <v>26.457721856287399</v>
      </c>
      <c r="W21" s="21">
        <v>50.428815718562902</v>
      </c>
      <c r="X21" s="21">
        <v>10.6925003742515</v>
      </c>
      <c r="Y21" s="21">
        <v>2.0390349550898201</v>
      </c>
      <c r="Z21" s="21">
        <v>28.795152170658699</v>
      </c>
      <c r="AA21" s="21">
        <v>9.4989189371257403</v>
      </c>
      <c r="AB21" s="21">
        <v>55.650734505987998</v>
      </c>
      <c r="AC21" s="21">
        <v>369.313989670659</v>
      </c>
      <c r="AD21" s="21">
        <v>20.8379425898204</v>
      </c>
      <c r="AE21" s="21">
        <v>55.899397305389201</v>
      </c>
      <c r="AF21" s="21">
        <v>0</v>
      </c>
      <c r="AG21" s="21">
        <v>3.0834187125748498</v>
      </c>
      <c r="AH21" s="21">
        <v>4.9732559880239502E-2</v>
      </c>
      <c r="AI21" s="21">
        <v>2.6855582335329302</v>
      </c>
      <c r="AJ21" s="21">
        <v>0.24866279940119801</v>
      </c>
      <c r="AK21" s="21">
        <v>8.7529305389221506</v>
      </c>
      <c r="AL21" s="21">
        <v>-0.19893023952095801</v>
      </c>
      <c r="AM21" s="21">
        <v>4.5753955089820399</v>
      </c>
      <c r="AN21" s="21">
        <v>2.0887675149700602</v>
      </c>
      <c r="AO21" s="21">
        <v>3.5310117514970001</v>
      </c>
      <c r="AP21" s="21">
        <v>560.98327544910205</v>
      </c>
      <c r="AQ21" s="21">
        <v>29.8395359281437</v>
      </c>
      <c r="AR21" s="21">
        <v>58.087629940119697</v>
      </c>
      <c r="AS21" s="21">
        <v>6.8133607035928101</v>
      </c>
      <c r="AT21" s="21">
        <v>29.8395359281437</v>
      </c>
      <c r="AU21" s="21">
        <v>4.6748606287425103</v>
      </c>
      <c r="AV21" s="21">
        <v>1.0941163173652699</v>
      </c>
      <c r="AW21" s="21">
        <v>4.0780699101796403</v>
      </c>
      <c r="AX21" s="21">
        <v>0.69625583832335303</v>
      </c>
      <c r="AY21" s="21">
        <v>4.0780699101796403</v>
      </c>
      <c r="AZ21" s="21">
        <v>0.79572095808383203</v>
      </c>
      <c r="BA21" s="21">
        <v>2.2379651946107799</v>
      </c>
      <c r="BB21" s="21">
        <v>0.34812791916167701</v>
      </c>
      <c r="BC21" s="21">
        <v>2.0887675149700602</v>
      </c>
      <c r="BD21" s="21">
        <v>0.29839535928143701</v>
      </c>
      <c r="BE21" s="21">
        <v>1.6411744760478999</v>
      </c>
      <c r="BF21" s="21">
        <v>0.54705815868263497</v>
      </c>
      <c r="BG21" s="21">
        <v>5.76897694610778</v>
      </c>
      <c r="BH21" s="21">
        <v>0</v>
      </c>
      <c r="BI21" s="21">
        <v>-4.9732559880239502E-2</v>
      </c>
      <c r="BJ21" s="21">
        <v>0</v>
      </c>
      <c r="BK21" s="21">
        <v>1.5914419161676601</v>
      </c>
      <c r="BL21" s="21">
        <v>0.99465119760479004</v>
      </c>
      <c r="BM21" s="20">
        <v>0.19893023952095801</v>
      </c>
      <c r="BN21" s="20">
        <v>0.89518607784431103</v>
      </c>
      <c r="BO21" s="21">
        <v>6.56469790419162</v>
      </c>
      <c r="BP21" s="21">
        <v>2.6855582335329302</v>
      </c>
    </row>
    <row r="22" spans="1:68" ht="15.75" x14ac:dyDescent="0.25">
      <c r="A22" s="17" t="s">
        <v>83</v>
      </c>
      <c r="B22" s="18" t="s">
        <v>84</v>
      </c>
      <c r="C22" s="19" t="s">
        <v>72</v>
      </c>
      <c r="E22" s="20">
        <v>2.0887675149700602</v>
      </c>
      <c r="F22" s="21">
        <v>13517.309775449099</v>
      </c>
      <c r="G22" s="21">
        <v>4431.6684109281396</v>
      </c>
      <c r="H22" s="21">
        <v>51224.536676646698</v>
      </c>
      <c r="I22" s="21">
        <v>367.97121055389198</v>
      </c>
      <c r="J22" s="21">
        <v>-184.408332035928</v>
      </c>
      <c r="K22" s="21">
        <v>-3360.4290711077801</v>
      </c>
      <c r="L22" s="21">
        <v>18222.009940119799</v>
      </c>
      <c r="M22" s="21">
        <v>31560</v>
      </c>
      <c r="N22" s="21">
        <v>12.1347446107784</v>
      </c>
      <c r="O22" s="21">
        <v>2589.5743929640698</v>
      </c>
      <c r="P22" s="21">
        <v>50.826676197604797</v>
      </c>
      <c r="Q22" s="21">
        <v>34.9122570359281</v>
      </c>
      <c r="R22" s="21">
        <v>287.45419610778401</v>
      </c>
      <c r="S22" s="21">
        <v>14173.779565868301</v>
      </c>
      <c r="T22" s="21">
        <v>4.7743257485029904</v>
      </c>
      <c r="U22" s="21">
        <v>14.521907485029899</v>
      </c>
      <c r="V22" s="21">
        <v>26.258791616766501</v>
      </c>
      <c r="W22" s="21">
        <v>51.3737343562874</v>
      </c>
      <c r="X22" s="21">
        <v>10.941163173652701</v>
      </c>
      <c r="Y22" s="21">
        <v>2.28769775449102</v>
      </c>
      <c r="Z22" s="21">
        <v>27.253442814371301</v>
      </c>
      <c r="AA22" s="21">
        <v>3.4315466317365302</v>
      </c>
      <c r="AB22" s="21">
        <v>55.998862425149703</v>
      </c>
      <c r="AC22" s="21">
        <v>362.89848944610799</v>
      </c>
      <c r="AD22" s="21">
        <v>20.7882100299401</v>
      </c>
      <c r="AE22" s="21">
        <v>56.247525224550898</v>
      </c>
      <c r="AF22" s="21">
        <v>0</v>
      </c>
      <c r="AG22" s="21">
        <v>2.9839535928143701</v>
      </c>
      <c r="AH22" s="21">
        <v>4.9732559880239502E-2</v>
      </c>
      <c r="AI22" s="21">
        <v>2.9839535928143701</v>
      </c>
      <c r="AJ22" s="21">
        <v>9.9465119760479004E-2</v>
      </c>
      <c r="AK22" s="21">
        <v>14.273244685628701</v>
      </c>
      <c r="AL22" s="21">
        <v>-0.19893023952095801</v>
      </c>
      <c r="AM22" s="21">
        <v>4.7245931886227499</v>
      </c>
      <c r="AN22" s="21">
        <v>1.8898372754491</v>
      </c>
      <c r="AO22" s="21">
        <v>3.5310117514970001</v>
      </c>
      <c r="AP22" s="21">
        <v>568.44315943113804</v>
      </c>
      <c r="AQ22" s="21">
        <v>29.143280089820401</v>
      </c>
      <c r="AR22" s="21">
        <v>56.545920583832299</v>
      </c>
      <c r="AS22" s="21">
        <v>6.7636281437125696</v>
      </c>
      <c r="AT22" s="21">
        <v>29.143280089820401</v>
      </c>
      <c r="AU22" s="21">
        <v>4.6748606287425103</v>
      </c>
      <c r="AV22" s="21">
        <v>1.0941163173652699</v>
      </c>
      <c r="AW22" s="21">
        <v>3.9786047904191602</v>
      </c>
      <c r="AX22" s="21">
        <v>0.64652327844311397</v>
      </c>
      <c r="AY22" s="21">
        <v>3.9786047904191602</v>
      </c>
      <c r="AZ22" s="21">
        <v>0.79572095808383203</v>
      </c>
      <c r="BA22" s="21">
        <v>2.2379651946107799</v>
      </c>
      <c r="BB22" s="21">
        <v>0.29839535928143701</v>
      </c>
      <c r="BC22" s="21">
        <v>2.0887675149700602</v>
      </c>
      <c r="BD22" s="21">
        <v>0.34812791916167701</v>
      </c>
      <c r="BE22" s="21">
        <v>1.54170935628742</v>
      </c>
      <c r="BF22" s="21">
        <v>0.49732559880239502</v>
      </c>
      <c r="BG22" s="21">
        <v>5.4705815868263503</v>
      </c>
      <c r="BH22" s="21">
        <v>0</v>
      </c>
      <c r="BI22" s="21">
        <v>-4.9732559880239502E-2</v>
      </c>
      <c r="BJ22" s="21">
        <v>0</v>
      </c>
      <c r="BK22" s="21">
        <v>1.54170935628742</v>
      </c>
      <c r="BL22" s="21">
        <v>1.0443837574850301</v>
      </c>
      <c r="BM22" s="20">
        <v>0.24866279940119801</v>
      </c>
      <c r="BN22" s="20">
        <v>0.94491863772454998</v>
      </c>
      <c r="BO22" s="21">
        <v>6.4652327844311399</v>
      </c>
      <c r="BP22" s="21">
        <v>2.6358256736526902</v>
      </c>
    </row>
    <row r="23" spans="1:68" ht="15.75" x14ac:dyDescent="0.25">
      <c r="A23" s="17" t="s">
        <v>83</v>
      </c>
      <c r="B23" s="18" t="s">
        <v>84</v>
      </c>
      <c r="C23" s="19" t="s">
        <v>72</v>
      </c>
      <c r="E23" s="20">
        <v>1.69090703592814</v>
      </c>
      <c r="F23" s="21">
        <v>12507.7388098802</v>
      </c>
      <c r="G23" s="21">
        <v>4329.2193375748502</v>
      </c>
      <c r="H23" s="21">
        <v>50379.083158682603</v>
      </c>
      <c r="I23" s="21">
        <v>331.46751160179599</v>
      </c>
      <c r="J23" s="21">
        <v>865.34654191616698</v>
      </c>
      <c r="K23" s="21">
        <v>-3087.3973173652698</v>
      </c>
      <c r="L23" s="21">
        <v>18087.732028443101</v>
      </c>
      <c r="M23" s="21">
        <v>29110</v>
      </c>
      <c r="N23" s="21">
        <v>11.4882213323353</v>
      </c>
      <c r="O23" s="21">
        <v>2605.48881212575</v>
      </c>
      <c r="P23" s="21">
        <v>50.0309552395209</v>
      </c>
      <c r="Q23" s="21">
        <v>34.216001197604797</v>
      </c>
      <c r="R23" s="21">
        <v>283.07773083832302</v>
      </c>
      <c r="S23" s="21">
        <v>12860.839985029899</v>
      </c>
      <c r="T23" s="21">
        <v>5.1224536676646704</v>
      </c>
      <c r="U23" s="21">
        <v>13.775919086826301</v>
      </c>
      <c r="V23" s="21">
        <v>25.413338098802399</v>
      </c>
      <c r="W23" s="21">
        <v>47.096734206586802</v>
      </c>
      <c r="X23" s="21">
        <v>9.5983840568862195</v>
      </c>
      <c r="Y23" s="21">
        <v>1.7903721556886201</v>
      </c>
      <c r="Z23" s="21">
        <v>25.413338098802399</v>
      </c>
      <c r="AA23" s="21">
        <v>1.69090703592814</v>
      </c>
      <c r="AB23" s="21">
        <v>51.473199476047903</v>
      </c>
      <c r="AC23" s="21">
        <v>359.81507073353299</v>
      </c>
      <c r="AD23" s="21">
        <v>21.5341984281437</v>
      </c>
      <c r="AE23" s="21">
        <v>55.799932185628698</v>
      </c>
      <c r="AF23" s="21">
        <v>0</v>
      </c>
      <c r="AG23" s="21">
        <v>3.0336861526946102</v>
      </c>
      <c r="AH23" s="21">
        <v>0</v>
      </c>
      <c r="AI23" s="21">
        <v>2.8347559131736499</v>
      </c>
      <c r="AJ23" s="21">
        <v>0.29839535928143701</v>
      </c>
      <c r="AK23" s="21">
        <v>10.5433026946108</v>
      </c>
      <c r="AL23" s="21">
        <v>-0.19893023952095801</v>
      </c>
      <c r="AM23" s="21">
        <v>4.7743257485029904</v>
      </c>
      <c r="AN23" s="21">
        <v>2.9342210329341301</v>
      </c>
      <c r="AO23" s="21">
        <v>3.3320815119760501</v>
      </c>
      <c r="AP23" s="21">
        <v>526.17048353293399</v>
      </c>
      <c r="AQ23" s="21">
        <v>30.4363266467066</v>
      </c>
      <c r="AR23" s="21">
        <v>58.982816017964097</v>
      </c>
      <c r="AS23" s="21">
        <v>7.1117560628742504</v>
      </c>
      <c r="AT23" s="21">
        <v>30.3865940868263</v>
      </c>
      <c r="AU23" s="21">
        <v>5.1224536676646704</v>
      </c>
      <c r="AV23" s="21">
        <v>1.0941163173652699</v>
      </c>
      <c r="AW23" s="21">
        <v>4.2770001497005996</v>
      </c>
      <c r="AX23" s="21">
        <v>0.74598839820359297</v>
      </c>
      <c r="AY23" s="21">
        <v>4.2770001497005996</v>
      </c>
      <c r="AZ23" s="21">
        <v>0.79572095808383203</v>
      </c>
      <c r="BA23" s="21">
        <v>2.3871628742515001</v>
      </c>
      <c r="BB23" s="21">
        <v>0.34812791916167701</v>
      </c>
      <c r="BC23" s="21">
        <v>2.0390349550898201</v>
      </c>
      <c r="BD23" s="21">
        <v>0.34812791916167701</v>
      </c>
      <c r="BE23" s="21">
        <v>1.54170935628742</v>
      </c>
      <c r="BF23" s="21">
        <v>0.54705815868263497</v>
      </c>
      <c r="BG23" s="21">
        <v>5.5203141467065899</v>
      </c>
      <c r="BH23" s="21">
        <v>0</v>
      </c>
      <c r="BI23" s="21">
        <v>-4.9732559880239502E-2</v>
      </c>
      <c r="BJ23" s="21">
        <v>0</v>
      </c>
      <c r="BK23" s="21">
        <v>1.8898372754491</v>
      </c>
      <c r="BL23" s="21">
        <v>0.89518607784431103</v>
      </c>
      <c r="BM23" s="20">
        <v>0.24866279940119801</v>
      </c>
      <c r="BN23" s="20">
        <v>0.99465119760479004</v>
      </c>
      <c r="BO23" s="21">
        <v>7.1117560628742504</v>
      </c>
      <c r="BP23" s="21">
        <v>2.6855582335329302</v>
      </c>
    </row>
    <row r="24" spans="1:68" ht="15.75" x14ac:dyDescent="0.25">
      <c r="A24" s="17" t="s">
        <v>85</v>
      </c>
      <c r="B24" s="18" t="s">
        <v>86</v>
      </c>
      <c r="C24" s="19" t="s">
        <v>72</v>
      </c>
      <c r="E24" s="20">
        <v>1.4456255938242299</v>
      </c>
      <c r="F24" s="21">
        <v>9771.6475950118802</v>
      </c>
      <c r="G24" s="21">
        <v>10275.663004750601</v>
      </c>
      <c r="H24" s="21">
        <v>49581.050771971502</v>
      </c>
      <c r="I24" s="21">
        <v>473.93076900237497</v>
      </c>
      <c r="J24" s="21">
        <v>813.06671912113995</v>
      </c>
      <c r="K24" s="21">
        <v>-2470.45692695962</v>
      </c>
      <c r="L24" s="21">
        <v>17105.267161520202</v>
      </c>
      <c r="M24" s="21">
        <v>72530</v>
      </c>
      <c r="N24" s="21">
        <v>17.464720011876501</v>
      </c>
      <c r="O24" s="21">
        <v>2587.2791033254198</v>
      </c>
      <c r="P24" s="21">
        <v>64.115448634204299</v>
      </c>
      <c r="Q24" s="21">
        <v>45.752096496437098</v>
      </c>
      <c r="R24" s="21">
        <v>444.23683788598601</v>
      </c>
      <c r="S24" s="21">
        <v>19285.4268408551</v>
      </c>
      <c r="T24" s="21">
        <v>7.6579085510688802</v>
      </c>
      <c r="U24" s="21">
        <v>21.410887173396699</v>
      </c>
      <c r="V24" s="21">
        <v>25.825905878859899</v>
      </c>
      <c r="W24" s="21">
        <v>59.739500890736302</v>
      </c>
      <c r="X24" s="21">
        <v>11.9947853325416</v>
      </c>
      <c r="Y24" s="21">
        <v>2.1879738717339698</v>
      </c>
      <c r="Z24" s="21">
        <v>24.4193512470309</v>
      </c>
      <c r="AA24" s="21">
        <v>6.5639216152018998</v>
      </c>
      <c r="AB24" s="21">
        <v>59.622288004750601</v>
      </c>
      <c r="AC24" s="21">
        <v>420.40355106888398</v>
      </c>
      <c r="AD24" s="21">
        <v>22.934654691211399</v>
      </c>
      <c r="AE24" s="21">
        <v>64.232661520190007</v>
      </c>
      <c r="AF24" s="21">
        <v>0</v>
      </c>
      <c r="AG24" s="21">
        <v>2.9303221496437102</v>
      </c>
      <c r="AH24" s="21">
        <v>7.8141923990498796E-2</v>
      </c>
      <c r="AI24" s="21">
        <v>7.8141923990498796E-2</v>
      </c>
      <c r="AJ24" s="21">
        <v>0.19535480997624699</v>
      </c>
      <c r="AK24" s="21">
        <v>3.0475350356294499</v>
      </c>
      <c r="AL24" s="21">
        <v>-0.117212885985748</v>
      </c>
      <c r="AM24" s="21">
        <v>3.2428898456057</v>
      </c>
      <c r="AN24" s="21">
        <v>-3.9070961995249398E-2</v>
      </c>
      <c r="AO24" s="21">
        <v>4.2196638954869403</v>
      </c>
      <c r="AP24" s="21">
        <v>477.44715558194798</v>
      </c>
      <c r="AQ24" s="21">
        <v>33.444743467933499</v>
      </c>
      <c r="AR24" s="21">
        <v>66.342493467933494</v>
      </c>
      <c r="AS24" s="21">
        <v>7.7360504750593799</v>
      </c>
      <c r="AT24" s="21">
        <v>34.304304631828998</v>
      </c>
      <c r="AU24" s="21">
        <v>5.8215733372921603</v>
      </c>
      <c r="AV24" s="21">
        <v>1.2502707838479801</v>
      </c>
      <c r="AW24" s="21">
        <v>4.8057283254156804</v>
      </c>
      <c r="AX24" s="21">
        <v>0.78141923990498796</v>
      </c>
      <c r="AY24" s="21">
        <v>4.4931606294536799</v>
      </c>
      <c r="AZ24" s="21">
        <v>0.85956116389548698</v>
      </c>
      <c r="BA24" s="21">
        <v>2.42239964370546</v>
      </c>
      <c r="BB24" s="21">
        <v>0.35163865795724503</v>
      </c>
      <c r="BC24" s="21">
        <v>2.1879738717339698</v>
      </c>
      <c r="BD24" s="21">
        <v>0.35163865795724503</v>
      </c>
      <c r="BE24" s="21">
        <v>1.71912232779097</v>
      </c>
      <c r="BF24" s="21">
        <v>0.39070961995249398</v>
      </c>
      <c r="BG24" s="21">
        <v>4.8838702494061801</v>
      </c>
      <c r="BH24" s="21">
        <v>0</v>
      </c>
      <c r="BI24" s="21">
        <v>-3.9070961995249398E-2</v>
      </c>
      <c r="BJ24" s="21">
        <v>0</v>
      </c>
      <c r="BK24" s="21">
        <v>3.9070961995249398E-2</v>
      </c>
      <c r="BL24" s="21">
        <v>0.62513539192399104</v>
      </c>
      <c r="BM24" s="20">
        <v>0.19535480997624699</v>
      </c>
      <c r="BN24" s="20">
        <v>-3.9070961995249398E-2</v>
      </c>
      <c r="BO24" s="21">
        <v>6.9546312351543902</v>
      </c>
      <c r="BP24" s="21">
        <v>3.2038188836104502</v>
      </c>
    </row>
    <row r="25" spans="1:68" ht="15.75" x14ac:dyDescent="0.25">
      <c r="A25" s="17" t="s">
        <v>85</v>
      </c>
      <c r="B25" s="18" t="s">
        <v>86</v>
      </c>
      <c r="C25" s="19" t="s">
        <v>72</v>
      </c>
      <c r="E25" s="20">
        <v>1.75819328978622</v>
      </c>
      <c r="F25" s="21">
        <v>9591.9211698337294</v>
      </c>
      <c r="G25" s="21">
        <v>10045.1443289786</v>
      </c>
      <c r="H25" s="21">
        <v>48604.276722090297</v>
      </c>
      <c r="I25" s="21">
        <v>529.020825415677</v>
      </c>
      <c r="J25" s="21">
        <v>1074.4514548693601</v>
      </c>
      <c r="K25" s="21">
        <v>-2276.2742458432299</v>
      </c>
      <c r="L25" s="21">
        <v>16820.049138954899</v>
      </c>
      <c r="M25" s="21">
        <v>71290</v>
      </c>
      <c r="N25" s="21">
        <v>15.784668646080799</v>
      </c>
      <c r="O25" s="21">
        <v>2557.1944625890701</v>
      </c>
      <c r="P25" s="21">
        <v>62.669823040380003</v>
      </c>
      <c r="Q25" s="21">
        <v>44.540896674584303</v>
      </c>
      <c r="R25" s="21">
        <v>436.42264548693601</v>
      </c>
      <c r="S25" s="21">
        <v>18859.553355106898</v>
      </c>
      <c r="T25" s="21">
        <v>7.6579085510688802</v>
      </c>
      <c r="U25" s="21">
        <v>20.434113123515399</v>
      </c>
      <c r="V25" s="21">
        <v>24.810060866983399</v>
      </c>
      <c r="W25" s="21">
        <v>62.122829572446499</v>
      </c>
      <c r="X25" s="21">
        <v>11.135224168646101</v>
      </c>
      <c r="Y25" s="21">
        <v>2.42239964370546</v>
      </c>
      <c r="Z25" s="21">
        <v>25.825905878859899</v>
      </c>
      <c r="AA25" s="21">
        <v>5.1182960213776703</v>
      </c>
      <c r="AB25" s="21">
        <v>57.434314133016599</v>
      </c>
      <c r="AC25" s="21">
        <v>411.02652019002397</v>
      </c>
      <c r="AD25" s="21">
        <v>21.762525831353901</v>
      </c>
      <c r="AE25" s="21">
        <v>64.115448634204299</v>
      </c>
      <c r="AF25" s="21">
        <v>0</v>
      </c>
      <c r="AG25" s="21">
        <v>3.1256769596199501</v>
      </c>
      <c r="AH25" s="21">
        <v>3.9070961995249398E-2</v>
      </c>
      <c r="AI25" s="21">
        <v>7.8141923990498796E-2</v>
      </c>
      <c r="AJ25" s="21">
        <v>0.15628384798099801</v>
      </c>
      <c r="AK25" s="21">
        <v>1.4456255938242299</v>
      </c>
      <c r="AL25" s="21">
        <v>-0.117212885985748</v>
      </c>
      <c r="AM25" s="21">
        <v>3.36010273159145</v>
      </c>
      <c r="AN25" s="21">
        <v>-3.9070961995249398E-2</v>
      </c>
      <c r="AO25" s="21">
        <v>3.9852381235154399</v>
      </c>
      <c r="AP25" s="21">
        <v>467.28870546318302</v>
      </c>
      <c r="AQ25" s="21">
        <v>31.920975950118802</v>
      </c>
      <c r="AR25" s="21">
        <v>63.138674584322999</v>
      </c>
      <c r="AS25" s="21">
        <v>7.3453408551068904</v>
      </c>
      <c r="AT25" s="21">
        <v>33.366601543942998</v>
      </c>
      <c r="AU25" s="21">
        <v>5.3527217933491702</v>
      </c>
      <c r="AV25" s="21">
        <v>1.1721288598574799</v>
      </c>
      <c r="AW25" s="21">
        <v>4.4931606294536799</v>
      </c>
      <c r="AX25" s="21">
        <v>0.74234827790973901</v>
      </c>
      <c r="AY25" s="21">
        <v>4.3368767814726796</v>
      </c>
      <c r="AZ25" s="21">
        <v>0.82049020190023803</v>
      </c>
      <c r="BA25" s="21">
        <v>2.30518675771971</v>
      </c>
      <c r="BB25" s="21">
        <v>0.35163865795724503</v>
      </c>
      <c r="BC25" s="21">
        <v>2.14890290973872</v>
      </c>
      <c r="BD25" s="21">
        <v>0.31256769596199502</v>
      </c>
      <c r="BE25" s="21">
        <v>1.6800513657957199</v>
      </c>
      <c r="BF25" s="21">
        <v>0.42978058194774299</v>
      </c>
      <c r="BG25" s="21">
        <v>4.7275864014251798</v>
      </c>
      <c r="BH25" s="21">
        <v>0</v>
      </c>
      <c r="BI25" s="21">
        <v>-3.9070961995249398E-2</v>
      </c>
      <c r="BJ25" s="21">
        <v>0</v>
      </c>
      <c r="BK25" s="21">
        <v>3.9070961995249398E-2</v>
      </c>
      <c r="BL25" s="21">
        <v>0.54699346793349202</v>
      </c>
      <c r="BM25" s="20">
        <v>0.19535480997624699</v>
      </c>
      <c r="BN25" s="20">
        <v>-3.9070961995249398E-2</v>
      </c>
      <c r="BO25" s="21">
        <v>7.1109150831353896</v>
      </c>
      <c r="BP25" s="21">
        <v>3.0866059976246998</v>
      </c>
    </row>
    <row r="26" spans="1:68" ht="15.75" x14ac:dyDescent="0.25">
      <c r="A26" s="17" t="s">
        <v>85</v>
      </c>
      <c r="B26" s="18" t="s">
        <v>86</v>
      </c>
      <c r="C26" s="19" t="s">
        <v>72</v>
      </c>
      <c r="E26" s="20">
        <v>1.4456255938242299</v>
      </c>
      <c r="F26" s="21">
        <v>9580.1998812351503</v>
      </c>
      <c r="G26" s="21">
        <v>10045.1443289786</v>
      </c>
      <c r="H26" s="21">
        <v>48604.276722090297</v>
      </c>
      <c r="I26" s="21">
        <v>461.42806116389499</v>
      </c>
      <c r="J26" s="21">
        <v>1836.3352137767199</v>
      </c>
      <c r="K26" s="21">
        <v>-2884.99983372922</v>
      </c>
      <c r="L26" s="21">
        <v>16687.207868171001</v>
      </c>
      <c r="M26" s="21">
        <v>72150</v>
      </c>
      <c r="N26" s="21">
        <v>15.198604216152001</v>
      </c>
      <c r="O26" s="21">
        <v>2546.2545932304001</v>
      </c>
      <c r="P26" s="21">
        <v>63.099603622327798</v>
      </c>
      <c r="Q26" s="21">
        <v>44.462754750593803</v>
      </c>
      <c r="R26" s="21">
        <v>432.12483966745799</v>
      </c>
      <c r="S26" s="21">
        <v>18894.717220902599</v>
      </c>
      <c r="T26" s="21">
        <v>7.7360504750593799</v>
      </c>
      <c r="U26" s="21">
        <v>19.926190617577198</v>
      </c>
      <c r="V26" s="21">
        <v>23.716073931116401</v>
      </c>
      <c r="W26" s="21">
        <v>59.309720308788599</v>
      </c>
      <c r="X26" s="21">
        <v>11.643146674584299</v>
      </c>
      <c r="Y26" s="21">
        <v>2.26611579572447</v>
      </c>
      <c r="Z26" s="21">
        <v>24.888202790973899</v>
      </c>
      <c r="AA26" s="21">
        <v>6.7592764251781503</v>
      </c>
      <c r="AB26" s="21">
        <v>57.238959323040397</v>
      </c>
      <c r="AC26" s="21">
        <v>408.29155285035603</v>
      </c>
      <c r="AD26" s="21">
        <v>21.254603325415701</v>
      </c>
      <c r="AE26" s="21">
        <v>63.998235748218498</v>
      </c>
      <c r="AF26" s="21">
        <v>0</v>
      </c>
      <c r="AG26" s="21">
        <v>2.7349673396674601</v>
      </c>
      <c r="AH26" s="21">
        <v>3.9070961995249398E-2</v>
      </c>
      <c r="AI26" s="21">
        <v>3.9070961995249398E-2</v>
      </c>
      <c r="AJ26" s="21">
        <v>0.15628384798099801</v>
      </c>
      <c r="AK26" s="21">
        <v>3.3991736935866999</v>
      </c>
      <c r="AL26" s="21">
        <v>-0.117212885985748</v>
      </c>
      <c r="AM26" s="21">
        <v>3.3210317695962002</v>
      </c>
      <c r="AN26" s="21">
        <v>-3.9070961995249398E-2</v>
      </c>
      <c r="AO26" s="21">
        <v>4.18059293349169</v>
      </c>
      <c r="AP26" s="21">
        <v>468.46083432303999</v>
      </c>
      <c r="AQ26" s="21">
        <v>31.842834026128301</v>
      </c>
      <c r="AR26" s="21">
        <v>63.255887470308799</v>
      </c>
      <c r="AS26" s="21">
        <v>7.3453408551068904</v>
      </c>
      <c r="AT26" s="21">
        <v>32.6242532660333</v>
      </c>
      <c r="AU26" s="21">
        <v>5.2355089073634202</v>
      </c>
      <c r="AV26" s="21">
        <v>1.21119982185273</v>
      </c>
      <c r="AW26" s="21">
        <v>4.6103735154394299</v>
      </c>
      <c r="AX26" s="21">
        <v>0.78141923990498796</v>
      </c>
      <c r="AY26" s="21">
        <v>4.2978058194774302</v>
      </c>
      <c r="AZ26" s="21">
        <v>0.82049020190023803</v>
      </c>
      <c r="BA26" s="21">
        <v>2.30518675771971</v>
      </c>
      <c r="BB26" s="21">
        <v>0.31256769596199502</v>
      </c>
      <c r="BC26" s="21">
        <v>2.0707609857482199</v>
      </c>
      <c r="BD26" s="21">
        <v>0.35163865795724503</v>
      </c>
      <c r="BE26" s="21">
        <v>1.71912232779097</v>
      </c>
      <c r="BF26" s="21">
        <v>0.42978058194774299</v>
      </c>
      <c r="BG26" s="21">
        <v>5.0401540973871697</v>
      </c>
      <c r="BH26" s="21">
        <v>0</v>
      </c>
      <c r="BI26" s="21">
        <v>-3.9070961995249398E-2</v>
      </c>
      <c r="BJ26" s="21">
        <v>0</v>
      </c>
      <c r="BK26" s="21">
        <v>0</v>
      </c>
      <c r="BL26" s="21">
        <v>0.54699346793349202</v>
      </c>
      <c r="BM26" s="20">
        <v>0.19535480997624699</v>
      </c>
      <c r="BN26" s="20">
        <v>-3.9070961995249398E-2</v>
      </c>
      <c r="BO26" s="21">
        <v>7.0327731591448899</v>
      </c>
      <c r="BP26" s="21">
        <v>3.0084640736342001</v>
      </c>
    </row>
    <row r="27" spans="1:68" ht="15.75" x14ac:dyDescent="0.25">
      <c r="A27" s="17" t="s">
        <v>87</v>
      </c>
      <c r="B27" s="18" t="s">
        <v>88</v>
      </c>
      <c r="C27" s="19" t="s">
        <v>72</v>
      </c>
      <c r="E27" s="20">
        <v>2.1783334085778798</v>
      </c>
      <c r="F27" s="21">
        <v>14701.217562076699</v>
      </c>
      <c r="G27" s="21">
        <v>1024.3232911963901</v>
      </c>
      <c r="H27" s="21">
        <v>44985.117832957098</v>
      </c>
      <c r="I27" s="21">
        <v>85.410933182844204</v>
      </c>
      <c r="J27" s="21">
        <v>-1491.39850112867</v>
      </c>
      <c r="K27" s="21">
        <v>-3637.3102031602698</v>
      </c>
      <c r="L27" s="21">
        <v>25709.400112866799</v>
      </c>
      <c r="M27" s="21">
        <v>48810</v>
      </c>
      <c r="N27" s="21">
        <v>3.74875981941309</v>
      </c>
      <c r="O27" s="21">
        <v>424.47106117381497</v>
      </c>
      <c r="P27" s="21">
        <v>10.992984875846499</v>
      </c>
      <c r="Q27" s="21">
        <v>18.895775846501099</v>
      </c>
      <c r="R27" s="21">
        <v>323.05191038374699</v>
      </c>
      <c r="S27" s="21">
        <v>4060.3121557562099</v>
      </c>
      <c r="T27" s="21">
        <v>0.70922483069977404</v>
      </c>
      <c r="U27" s="21">
        <v>5.0152327313769796</v>
      </c>
      <c r="V27" s="21">
        <v>15.6536051918736</v>
      </c>
      <c r="W27" s="21">
        <v>45.896978329571098</v>
      </c>
      <c r="X27" s="21">
        <v>8.9159693002257292</v>
      </c>
      <c r="Y27" s="21">
        <v>0.96251941309255096</v>
      </c>
      <c r="Z27" s="21">
        <v>3.4954652370203201</v>
      </c>
      <c r="AA27" s="21">
        <v>4.8632559819413101</v>
      </c>
      <c r="AB27" s="21">
        <v>80.750312866817197</v>
      </c>
      <c r="AC27" s="21">
        <v>209.32264288939101</v>
      </c>
      <c r="AD27" s="21">
        <v>16.312171106094802</v>
      </c>
      <c r="AE27" s="21">
        <v>26.545272234763001</v>
      </c>
      <c r="AF27" s="21">
        <v>0</v>
      </c>
      <c r="AG27" s="21">
        <v>5.82577539503386</v>
      </c>
      <c r="AH27" s="21">
        <v>0</v>
      </c>
      <c r="AI27" s="21">
        <v>0.75988374717832996</v>
      </c>
      <c r="AJ27" s="21">
        <v>0</v>
      </c>
      <c r="AK27" s="21">
        <v>-2.3809690744920999</v>
      </c>
      <c r="AL27" s="21">
        <v>-0.202635665914221</v>
      </c>
      <c r="AM27" s="21">
        <v>1.62108532731377</v>
      </c>
      <c r="AN27" s="21">
        <v>-5.0658916478555298E-2</v>
      </c>
      <c r="AO27" s="21">
        <v>3.3434884875846498</v>
      </c>
      <c r="AP27" s="21">
        <v>276.29373047404101</v>
      </c>
      <c r="AQ27" s="21">
        <v>22.3912410835214</v>
      </c>
      <c r="AR27" s="21">
        <v>38.551435440180597</v>
      </c>
      <c r="AS27" s="21">
        <v>4.2553489841986503</v>
      </c>
      <c r="AT27" s="21">
        <v>17.224031602708799</v>
      </c>
      <c r="AU27" s="21">
        <v>2.7862404063205402</v>
      </c>
      <c r="AV27" s="21">
        <v>0.40527133182844199</v>
      </c>
      <c r="AW27" s="21">
        <v>2.3809690744920999</v>
      </c>
      <c r="AX27" s="21">
        <v>0.45593024830699802</v>
      </c>
      <c r="AY27" s="21">
        <v>2.7862404063205402</v>
      </c>
      <c r="AZ27" s="21">
        <v>0.55724808126410796</v>
      </c>
      <c r="BA27" s="21">
        <v>1.67174424379233</v>
      </c>
      <c r="BB27" s="21">
        <v>0.202635665914221</v>
      </c>
      <c r="BC27" s="21">
        <v>1.8237209932279901</v>
      </c>
      <c r="BD27" s="21">
        <v>0.303953498871332</v>
      </c>
      <c r="BE27" s="21">
        <v>1.16515507900677</v>
      </c>
      <c r="BF27" s="21">
        <v>1.0638372460496599</v>
      </c>
      <c r="BG27" s="21">
        <v>1.5197674943566599</v>
      </c>
      <c r="BH27" s="21">
        <v>0</v>
      </c>
      <c r="BI27" s="21">
        <v>-0.101317832957111</v>
      </c>
      <c r="BJ27" s="21">
        <v>0</v>
      </c>
      <c r="BK27" s="21">
        <v>0.25329458239277702</v>
      </c>
      <c r="BL27" s="21">
        <v>0.70922483069977404</v>
      </c>
      <c r="BM27" s="20">
        <v>0.101317832957111</v>
      </c>
      <c r="BN27" s="20">
        <v>-0.101317832957111</v>
      </c>
      <c r="BO27" s="21">
        <v>6.5350002257336302</v>
      </c>
      <c r="BP27" s="21">
        <v>3.5967830699774299</v>
      </c>
    </row>
    <row r="28" spans="1:68" ht="15.75" x14ac:dyDescent="0.25">
      <c r="A28" s="17" t="s">
        <v>87</v>
      </c>
      <c r="B28" s="18" t="s">
        <v>88</v>
      </c>
      <c r="C28" s="19" t="s">
        <v>72</v>
      </c>
      <c r="E28" s="20">
        <v>2.2796512415349901</v>
      </c>
      <c r="F28" s="21">
        <v>14675.8881038375</v>
      </c>
      <c r="G28" s="21">
        <v>1043.0670902934501</v>
      </c>
      <c r="H28" s="21">
        <v>44589.978284424396</v>
      </c>
      <c r="I28" s="21">
        <v>70.213258239277593</v>
      </c>
      <c r="J28" s="21">
        <v>-213.93260428893899</v>
      </c>
      <c r="K28" s="21">
        <v>-2180.3597652370199</v>
      </c>
      <c r="L28" s="21">
        <v>27862.404063205398</v>
      </c>
      <c r="M28" s="21">
        <v>48830</v>
      </c>
      <c r="N28" s="21">
        <v>6.0284110609480797</v>
      </c>
      <c r="O28" s="21">
        <v>438.25028645598201</v>
      </c>
      <c r="P28" s="21">
        <v>11.6008918735892</v>
      </c>
      <c r="Q28" s="21">
        <v>20.314225507900701</v>
      </c>
      <c r="R28" s="21">
        <v>330.54943002257301</v>
      </c>
      <c r="S28" s="21">
        <v>4082.09548984199</v>
      </c>
      <c r="T28" s="21">
        <v>0.75988374717832996</v>
      </c>
      <c r="U28" s="21">
        <v>5.2685273137697504</v>
      </c>
      <c r="V28" s="21">
        <v>16.413488939051899</v>
      </c>
      <c r="W28" s="21">
        <v>48.379265237020299</v>
      </c>
      <c r="X28" s="21">
        <v>8.5106979683972899</v>
      </c>
      <c r="Y28" s="21">
        <v>1.21581399548533</v>
      </c>
      <c r="Z28" s="21">
        <v>3.8500776523701998</v>
      </c>
      <c r="AA28" s="21">
        <v>2.3303101580135399</v>
      </c>
      <c r="AB28" s="21">
        <v>81.104925282167102</v>
      </c>
      <c r="AC28" s="21">
        <v>215.452371783296</v>
      </c>
      <c r="AD28" s="21">
        <v>17.021395936794601</v>
      </c>
      <c r="AE28" s="21">
        <v>24.113644243792301</v>
      </c>
      <c r="AF28" s="21">
        <v>0</v>
      </c>
      <c r="AG28" s="21">
        <v>6.3830234762979696</v>
      </c>
      <c r="AH28" s="21">
        <v>5.0658916478555298E-2</v>
      </c>
      <c r="AI28" s="21">
        <v>0.70922483069977404</v>
      </c>
      <c r="AJ28" s="21">
        <v>0</v>
      </c>
      <c r="AK28" s="21">
        <v>-2.3303101580135399</v>
      </c>
      <c r="AL28" s="21">
        <v>-0.202635665914221</v>
      </c>
      <c r="AM28" s="21">
        <v>1.26647291196388</v>
      </c>
      <c r="AN28" s="21">
        <v>-5.0658916478555298E-2</v>
      </c>
      <c r="AO28" s="21">
        <v>3.79941873589165</v>
      </c>
      <c r="AP28" s="21">
        <v>278.52272279909698</v>
      </c>
      <c r="AQ28" s="21">
        <v>22.644535665914201</v>
      </c>
      <c r="AR28" s="21">
        <v>39.969885101580097</v>
      </c>
      <c r="AS28" s="21">
        <v>4.4073257336343099</v>
      </c>
      <c r="AT28" s="21">
        <v>17.173372686230199</v>
      </c>
      <c r="AU28" s="21">
        <v>3.0395349887133198</v>
      </c>
      <c r="AV28" s="21">
        <v>0.40527133182844199</v>
      </c>
      <c r="AW28" s="21">
        <v>2.5329458239277698</v>
      </c>
      <c r="AX28" s="21">
        <v>0.45593024830699802</v>
      </c>
      <c r="AY28" s="21">
        <v>2.7355814898419899</v>
      </c>
      <c r="AZ28" s="21">
        <v>0.55724808126410796</v>
      </c>
      <c r="BA28" s="21">
        <v>1.72240316027088</v>
      </c>
      <c r="BB28" s="21">
        <v>0.25329458239277702</v>
      </c>
      <c r="BC28" s="21">
        <v>1.8237209932279901</v>
      </c>
      <c r="BD28" s="21">
        <v>0.303953498871332</v>
      </c>
      <c r="BE28" s="21">
        <v>1.0131783295711101</v>
      </c>
      <c r="BF28" s="21">
        <v>0.91186049661399504</v>
      </c>
      <c r="BG28" s="21">
        <v>1.4184496613995501</v>
      </c>
      <c r="BH28" s="21">
        <v>0</v>
      </c>
      <c r="BI28" s="21">
        <v>-5.0658916478555298E-2</v>
      </c>
      <c r="BJ28" s="21">
        <v>0</v>
      </c>
      <c r="BK28" s="21">
        <v>0.35461241534988702</v>
      </c>
      <c r="BL28" s="21">
        <v>0.55724808126410796</v>
      </c>
      <c r="BM28" s="20">
        <v>0.202635665914221</v>
      </c>
      <c r="BN28" s="20">
        <v>-0.101317832957111</v>
      </c>
      <c r="BO28" s="21">
        <v>6.9402715575620801</v>
      </c>
      <c r="BP28" s="21">
        <v>3.6474419864559802</v>
      </c>
    </row>
    <row r="29" spans="1:68" ht="15.75" x14ac:dyDescent="0.25">
      <c r="A29" s="17" t="s">
        <v>87</v>
      </c>
      <c r="B29" s="18" t="s">
        <v>88</v>
      </c>
      <c r="C29" s="19" t="s">
        <v>72</v>
      </c>
      <c r="E29" s="20">
        <v>1.8743799097065501</v>
      </c>
      <c r="F29" s="21">
        <v>15319.256343115099</v>
      </c>
      <c r="G29" s="21">
        <v>1005.07290293454</v>
      </c>
      <c r="H29" s="21">
        <v>44306.288352144496</v>
      </c>
      <c r="I29" s="21">
        <v>97.011825056433395</v>
      </c>
      <c r="J29" s="21">
        <v>-1348.5403566591399</v>
      </c>
      <c r="K29" s="21">
        <v>-3740.1478036117401</v>
      </c>
      <c r="L29" s="21">
        <v>25532.093905191901</v>
      </c>
      <c r="M29" s="21">
        <v>53020</v>
      </c>
      <c r="N29" s="21">
        <v>3.74875981941309</v>
      </c>
      <c r="O29" s="21">
        <v>423.10327042889401</v>
      </c>
      <c r="P29" s="21">
        <v>10.8916670428894</v>
      </c>
      <c r="Q29" s="21">
        <v>19.250388261851</v>
      </c>
      <c r="R29" s="21">
        <v>316.364933408578</v>
      </c>
      <c r="S29" s="21">
        <v>4321.2055756207701</v>
      </c>
      <c r="T29" s="21">
        <v>0.70922483069977404</v>
      </c>
      <c r="U29" s="21">
        <v>4.9645738148984204</v>
      </c>
      <c r="V29" s="21">
        <v>14.691085778781</v>
      </c>
      <c r="W29" s="21">
        <v>43.414691422121898</v>
      </c>
      <c r="X29" s="21">
        <v>8.5106979683972899</v>
      </c>
      <c r="Y29" s="21">
        <v>1.0131783295711101</v>
      </c>
      <c r="Z29" s="21">
        <v>4.2553489841986503</v>
      </c>
      <c r="AA29" s="21">
        <v>5.7751164785553</v>
      </c>
      <c r="AB29" s="21">
        <v>84.499072686230306</v>
      </c>
      <c r="AC29" s="21">
        <v>205.82717765237001</v>
      </c>
      <c r="AD29" s="21">
        <v>16.565465688487599</v>
      </c>
      <c r="AE29" s="21">
        <v>25.633411738149</v>
      </c>
      <c r="AF29" s="21">
        <v>0</v>
      </c>
      <c r="AG29" s="21">
        <v>6.1297288939051899</v>
      </c>
      <c r="AH29" s="21">
        <v>5.0658916478555298E-2</v>
      </c>
      <c r="AI29" s="21">
        <v>0.81054266365688499</v>
      </c>
      <c r="AJ29" s="21">
        <v>5.0658916478555298E-2</v>
      </c>
      <c r="AK29" s="21">
        <v>-3.3434884875846498</v>
      </c>
      <c r="AL29" s="21">
        <v>-0.202635665914221</v>
      </c>
      <c r="AM29" s="21">
        <v>1.72240316027088</v>
      </c>
      <c r="AN29" s="21">
        <v>0.101317832957111</v>
      </c>
      <c r="AO29" s="21">
        <v>3.3434884875846498</v>
      </c>
      <c r="AP29" s="21">
        <v>289.41438984198601</v>
      </c>
      <c r="AQ29" s="21">
        <v>23.1511248306998</v>
      </c>
      <c r="AR29" s="21">
        <v>40.983063431151201</v>
      </c>
      <c r="AS29" s="21">
        <v>4.4073257336343099</v>
      </c>
      <c r="AT29" s="21">
        <v>17.325349435665899</v>
      </c>
      <c r="AU29" s="21">
        <v>3.0901939051918701</v>
      </c>
      <c r="AV29" s="21">
        <v>0.40527133182844199</v>
      </c>
      <c r="AW29" s="21">
        <v>2.5329458239277698</v>
      </c>
      <c r="AX29" s="21">
        <v>0.45593024830699802</v>
      </c>
      <c r="AY29" s="21">
        <v>2.7862404063205402</v>
      </c>
      <c r="AZ29" s="21">
        <v>0.55724808126410796</v>
      </c>
      <c r="BA29" s="21">
        <v>1.8237209932279901</v>
      </c>
      <c r="BB29" s="21">
        <v>0.25329458239277702</v>
      </c>
      <c r="BC29" s="21">
        <v>1.72240316027088</v>
      </c>
      <c r="BD29" s="21">
        <v>0.303953498871332</v>
      </c>
      <c r="BE29" s="21">
        <v>1.0131783295711101</v>
      </c>
      <c r="BF29" s="21">
        <v>1.0131783295711101</v>
      </c>
      <c r="BG29" s="21">
        <v>1.4691085778780999</v>
      </c>
      <c r="BH29" s="21">
        <v>0</v>
      </c>
      <c r="BI29" s="21">
        <v>-5.0658916478555298E-2</v>
      </c>
      <c r="BJ29" s="21">
        <v>0</v>
      </c>
      <c r="BK29" s="21">
        <v>0.35461241534988702</v>
      </c>
      <c r="BL29" s="21">
        <v>0.65856591422121902</v>
      </c>
      <c r="BM29" s="20">
        <v>0.151976749435666</v>
      </c>
      <c r="BN29" s="20">
        <v>-5.0658916478555298E-2</v>
      </c>
      <c r="BO29" s="21">
        <v>7.1429072234762998</v>
      </c>
      <c r="BP29" s="21">
        <v>3.74875981941309</v>
      </c>
    </row>
    <row r="30" spans="1:68" ht="15.75" x14ac:dyDescent="0.25">
      <c r="A30" s="17" t="s">
        <v>89</v>
      </c>
      <c r="B30" s="18" t="s">
        <v>90</v>
      </c>
      <c r="C30" s="19" t="s">
        <v>72</v>
      </c>
      <c r="E30" s="20">
        <v>1.2439410926365799</v>
      </c>
      <c r="F30" s="21">
        <v>9003.0236579572502</v>
      </c>
      <c r="G30" s="21">
        <v>12325.3829928741</v>
      </c>
      <c r="H30" s="21">
        <v>48093.872494061798</v>
      </c>
      <c r="I30" s="21">
        <v>507.63162755344399</v>
      </c>
      <c r="J30" s="21">
        <v>-1751.8837054631799</v>
      </c>
      <c r="K30" s="21">
        <v>-3836.5216532066502</v>
      </c>
      <c r="L30" s="21">
        <v>16497.768741092601</v>
      </c>
      <c r="M30" s="21">
        <v>63550</v>
      </c>
      <c r="N30" s="21">
        <v>15.9639106888361</v>
      </c>
      <c r="O30" s="21">
        <v>2731.48731591449</v>
      </c>
      <c r="P30" s="21">
        <v>64.788598574821904</v>
      </c>
      <c r="Q30" s="21">
        <v>52.349187648456102</v>
      </c>
      <c r="R30" s="21">
        <v>527.638346793349</v>
      </c>
      <c r="S30" s="21">
        <v>19135.960475059401</v>
      </c>
      <c r="T30" s="21">
        <v>8.2411097387173395</v>
      </c>
      <c r="U30" s="21">
        <v>24.6196674584323</v>
      </c>
      <c r="V30" s="21">
        <v>32.964438954869401</v>
      </c>
      <c r="W30" s="21">
        <v>84.380670783848004</v>
      </c>
      <c r="X30" s="21">
        <v>11.2473007125891</v>
      </c>
      <c r="Y30" s="21">
        <v>2.5397130641330201</v>
      </c>
      <c r="Z30" s="21">
        <v>26.3300864608076</v>
      </c>
      <c r="AA30" s="21">
        <v>8.7594185273159209</v>
      </c>
      <c r="AB30" s="21">
        <v>57.584106413301697</v>
      </c>
      <c r="AC30" s="21">
        <v>399.14959809976301</v>
      </c>
      <c r="AD30" s="21">
        <v>21.095167695962001</v>
      </c>
      <c r="AE30" s="21">
        <v>56.858474109263703</v>
      </c>
      <c r="AF30" s="21">
        <v>0</v>
      </c>
      <c r="AG30" s="21">
        <v>2.95436009501188</v>
      </c>
      <c r="AH30" s="21">
        <v>0</v>
      </c>
      <c r="AI30" s="21">
        <v>1.55492636579572</v>
      </c>
      <c r="AJ30" s="21">
        <v>-5.1830878859857502E-2</v>
      </c>
      <c r="AK30" s="21">
        <v>4.7684408551068902</v>
      </c>
      <c r="AL30" s="21">
        <v>-0.20732351543943001</v>
      </c>
      <c r="AM30" s="21">
        <v>3.8873159144893101</v>
      </c>
      <c r="AN30" s="21">
        <v>-5.1830878859857502E-2</v>
      </c>
      <c r="AO30" s="21">
        <v>4.4056247030878897</v>
      </c>
      <c r="AP30" s="21">
        <v>454.03849881235197</v>
      </c>
      <c r="AQ30" s="21">
        <v>33.8973947743468</v>
      </c>
      <c r="AR30" s="21">
        <v>67.069157244655599</v>
      </c>
      <c r="AS30" s="21">
        <v>7.46364655581948</v>
      </c>
      <c r="AT30" s="21">
        <v>33.482747743468003</v>
      </c>
      <c r="AU30" s="21">
        <v>5.2867496437054697</v>
      </c>
      <c r="AV30" s="21">
        <v>1.1402793349168701</v>
      </c>
      <c r="AW30" s="21">
        <v>4.5092864608076004</v>
      </c>
      <c r="AX30" s="21">
        <v>0.77746318289786198</v>
      </c>
      <c r="AY30" s="21">
        <v>4.1464703087885999</v>
      </c>
      <c r="AZ30" s="21">
        <v>0.82929406175772002</v>
      </c>
      <c r="BA30" s="21">
        <v>2.2287277909738701</v>
      </c>
      <c r="BB30" s="21">
        <v>0.31098527315914498</v>
      </c>
      <c r="BC30" s="21">
        <v>2.0214042755344401</v>
      </c>
      <c r="BD30" s="21">
        <v>0.31098527315914498</v>
      </c>
      <c r="BE30" s="21">
        <v>1.3994337292161501</v>
      </c>
      <c r="BF30" s="21">
        <v>0.41464703087886001</v>
      </c>
      <c r="BG30" s="21">
        <v>5.4422422802850399</v>
      </c>
      <c r="BH30" s="21">
        <v>0</v>
      </c>
      <c r="BI30" s="21">
        <v>-5.1830878859857502E-2</v>
      </c>
      <c r="BJ30" s="21">
        <v>0</v>
      </c>
      <c r="BK30" s="21">
        <v>0.62197054631828996</v>
      </c>
      <c r="BL30" s="21">
        <v>0.62197054631828996</v>
      </c>
      <c r="BM30" s="20">
        <v>0.20732351543943001</v>
      </c>
      <c r="BN30" s="20">
        <v>-0.103661757719715</v>
      </c>
      <c r="BO30" s="21">
        <v>6.3751980997624704</v>
      </c>
      <c r="BP30" s="21">
        <v>3.6799923990498802</v>
      </c>
    </row>
    <row r="31" spans="1:68" ht="15.75" x14ac:dyDescent="0.25">
      <c r="A31" s="17" t="s">
        <v>89</v>
      </c>
      <c r="B31" s="18" t="s">
        <v>90</v>
      </c>
      <c r="C31" s="19" t="s">
        <v>72</v>
      </c>
      <c r="E31" s="20">
        <v>1.29577197149644</v>
      </c>
      <c r="F31" s="21">
        <v>8650.5736817102206</v>
      </c>
      <c r="G31" s="21">
        <v>12454.960190023799</v>
      </c>
      <c r="H31" s="21">
        <v>48187.168076009497</v>
      </c>
      <c r="I31" s="21">
        <v>552.51716864608102</v>
      </c>
      <c r="J31" s="21">
        <v>-682.09436579572503</v>
      </c>
      <c r="K31" s="21">
        <v>-4080.6450926365801</v>
      </c>
      <c r="L31" s="21">
        <v>16668.810641330201</v>
      </c>
      <c r="M31" s="21">
        <v>61800</v>
      </c>
      <c r="N31" s="21">
        <v>15.0827857482185</v>
      </c>
      <c r="O31" s="21">
        <v>2694.6873919239902</v>
      </c>
      <c r="P31" s="21">
        <v>67.276480760094998</v>
      </c>
      <c r="Q31" s="21">
        <v>51.986371496437101</v>
      </c>
      <c r="R31" s="21">
        <v>528.15665558194803</v>
      </c>
      <c r="S31" s="21">
        <v>18431.060522565302</v>
      </c>
      <c r="T31" s="21">
        <v>8.2411097387173395</v>
      </c>
      <c r="U31" s="21">
        <v>23.7903733966746</v>
      </c>
      <c r="V31" s="21">
        <v>38.821328266033298</v>
      </c>
      <c r="W31" s="21">
        <v>84.639825178147305</v>
      </c>
      <c r="X31" s="21">
        <v>10.4180066508314</v>
      </c>
      <c r="Y31" s="21">
        <v>2.4360513064133</v>
      </c>
      <c r="Z31" s="21">
        <v>25.241638004750602</v>
      </c>
      <c r="AA31" s="21">
        <v>4.5092864608076004</v>
      </c>
      <c r="AB31" s="21">
        <v>55.873687410926401</v>
      </c>
      <c r="AC31" s="21">
        <v>399.356921615202</v>
      </c>
      <c r="AD31" s="21">
        <v>22.4427705463183</v>
      </c>
      <c r="AE31" s="21">
        <v>59.294525415677001</v>
      </c>
      <c r="AF31" s="21">
        <v>0</v>
      </c>
      <c r="AG31" s="21">
        <v>3.2653453681710198</v>
      </c>
      <c r="AH31" s="21">
        <v>5.1830878859857502E-2</v>
      </c>
      <c r="AI31" s="21">
        <v>1.4512646080760101</v>
      </c>
      <c r="AJ31" s="21">
        <v>0.103661757719715</v>
      </c>
      <c r="AK31" s="21">
        <v>5.4422422802850399</v>
      </c>
      <c r="AL31" s="21">
        <v>-0.20732351543943001</v>
      </c>
      <c r="AM31" s="21">
        <v>3.2653453681710198</v>
      </c>
      <c r="AN31" s="21">
        <v>0.25915439429928799</v>
      </c>
      <c r="AO31" s="21">
        <v>4.4574555819477499</v>
      </c>
      <c r="AP31" s="21">
        <v>432.99516199524999</v>
      </c>
      <c r="AQ31" s="21">
        <v>35.348659382422802</v>
      </c>
      <c r="AR31" s="21">
        <v>69.9198555819478</v>
      </c>
      <c r="AS31" s="21">
        <v>7.9301244655582002</v>
      </c>
      <c r="AT31" s="21">
        <v>34.208380047505997</v>
      </c>
      <c r="AU31" s="21">
        <v>5.6495657957244703</v>
      </c>
      <c r="AV31" s="21">
        <v>1.1921102137767201</v>
      </c>
      <c r="AW31" s="21">
        <v>4.7684408551068902</v>
      </c>
      <c r="AX31" s="21">
        <v>0.82929406175772002</v>
      </c>
      <c r="AY31" s="21">
        <v>4.30196294536817</v>
      </c>
      <c r="AZ31" s="21">
        <v>0.82929406175772002</v>
      </c>
      <c r="BA31" s="21">
        <v>2.2805586698337299</v>
      </c>
      <c r="BB31" s="21">
        <v>0.36281615201900302</v>
      </c>
      <c r="BC31" s="21">
        <v>2.17689691211402</v>
      </c>
      <c r="BD31" s="21">
        <v>0.31098527315914498</v>
      </c>
      <c r="BE31" s="21">
        <v>1.4512646080760101</v>
      </c>
      <c r="BF31" s="21">
        <v>0.41464703087886001</v>
      </c>
      <c r="BG31" s="21">
        <v>5.2867496437054697</v>
      </c>
      <c r="BH31" s="21">
        <v>0</v>
      </c>
      <c r="BI31" s="21">
        <v>-5.1830878859857502E-2</v>
      </c>
      <c r="BJ31" s="21">
        <v>0</v>
      </c>
      <c r="BK31" s="21">
        <v>0.57013966745843303</v>
      </c>
      <c r="BL31" s="21">
        <v>0.82929406175772002</v>
      </c>
      <c r="BM31" s="20">
        <v>0.20732351543943001</v>
      </c>
      <c r="BN31" s="20">
        <v>-0.103661757719715</v>
      </c>
      <c r="BO31" s="21">
        <v>6.6861833729216196</v>
      </c>
      <c r="BP31" s="21">
        <v>3.8873159144893101</v>
      </c>
    </row>
    <row r="32" spans="1:68" ht="15.75" x14ac:dyDescent="0.25">
      <c r="A32" s="17" t="s">
        <v>89</v>
      </c>
      <c r="B32" s="18" t="s">
        <v>90</v>
      </c>
      <c r="C32" s="19" t="s">
        <v>72</v>
      </c>
      <c r="E32" s="20">
        <v>1.86591163895487</v>
      </c>
      <c r="F32" s="21">
        <v>8904.5449881235199</v>
      </c>
      <c r="G32" s="21">
        <v>12480.8756294537</v>
      </c>
      <c r="H32" s="21">
        <v>48534.434964370601</v>
      </c>
      <c r="I32" s="21">
        <v>480.67957054631802</v>
      </c>
      <c r="J32" s="21">
        <v>-970.27405225653195</v>
      </c>
      <c r="K32" s="21">
        <v>-3614.68549168646</v>
      </c>
      <c r="L32" s="21">
        <v>16653.261377672199</v>
      </c>
      <c r="M32" s="21">
        <v>62050</v>
      </c>
      <c r="N32" s="21">
        <v>16.5340503562945</v>
      </c>
      <c r="O32" s="21">
        <v>2749.1098147268399</v>
      </c>
      <c r="P32" s="21">
        <v>68.2612674584323</v>
      </c>
      <c r="Q32" s="21">
        <v>52.660172921615199</v>
      </c>
      <c r="R32" s="21">
        <v>535.93128741092698</v>
      </c>
      <c r="S32" s="21">
        <v>18902.72152019</v>
      </c>
      <c r="T32" s="21">
        <v>8.6039258907363401</v>
      </c>
      <c r="U32" s="21">
        <v>23.583049881235201</v>
      </c>
      <c r="V32" s="21">
        <v>29.906417102137802</v>
      </c>
      <c r="W32" s="21">
        <v>84.639825178147305</v>
      </c>
      <c r="X32" s="21">
        <v>11.143638954869401</v>
      </c>
      <c r="Y32" s="21">
        <v>2.2287277909738701</v>
      </c>
      <c r="Z32" s="21">
        <v>26.6410717339668</v>
      </c>
      <c r="AA32" s="21">
        <v>4.3537938242280303</v>
      </c>
      <c r="AB32" s="21">
        <v>57.2731211401425</v>
      </c>
      <c r="AC32" s="21">
        <v>402.88142137767198</v>
      </c>
      <c r="AD32" s="21">
        <v>21.1988294536817</v>
      </c>
      <c r="AE32" s="21">
        <v>59.3981871733967</v>
      </c>
      <c r="AF32" s="21">
        <v>0</v>
      </c>
      <c r="AG32" s="21">
        <v>2.8506983372921599</v>
      </c>
      <c r="AH32" s="21">
        <v>5.1830878859857502E-2</v>
      </c>
      <c r="AI32" s="21">
        <v>1.3476028503563</v>
      </c>
      <c r="AJ32" s="21">
        <v>-5.1830878859857502E-2</v>
      </c>
      <c r="AK32" s="21">
        <v>7.1008304038004804</v>
      </c>
      <c r="AL32" s="21">
        <v>-0.20732351543943001</v>
      </c>
      <c r="AM32" s="21">
        <v>2.95436009501188</v>
      </c>
      <c r="AN32" s="21">
        <v>0.103661757719715</v>
      </c>
      <c r="AO32" s="21">
        <v>4.6647790973871803</v>
      </c>
      <c r="AP32" s="21">
        <v>447.14499192399097</v>
      </c>
      <c r="AQ32" s="21">
        <v>34.623027078384801</v>
      </c>
      <c r="AR32" s="21">
        <v>68.313098337292203</v>
      </c>
      <c r="AS32" s="21">
        <v>7.6191391923990501</v>
      </c>
      <c r="AT32" s="21">
        <v>34.052887410926402</v>
      </c>
      <c r="AU32" s="21">
        <v>5.5459040380047497</v>
      </c>
      <c r="AV32" s="21">
        <v>1.1402793349168701</v>
      </c>
      <c r="AW32" s="21">
        <v>4.4574555819477499</v>
      </c>
      <c r="AX32" s="21">
        <v>0.77746318289786198</v>
      </c>
      <c r="AY32" s="21">
        <v>4.1464703087885999</v>
      </c>
      <c r="AZ32" s="21">
        <v>0.82929406175772002</v>
      </c>
      <c r="BA32" s="21">
        <v>2.3323895486935902</v>
      </c>
      <c r="BB32" s="21">
        <v>0.36281615201900302</v>
      </c>
      <c r="BC32" s="21">
        <v>1.9695733966745901</v>
      </c>
      <c r="BD32" s="21">
        <v>0.31098527315914498</v>
      </c>
      <c r="BE32" s="21">
        <v>1.3994337292161501</v>
      </c>
      <c r="BF32" s="21">
        <v>0.41464703087886001</v>
      </c>
      <c r="BG32" s="21">
        <v>5.3385805225653202</v>
      </c>
      <c r="BH32" s="21">
        <v>0</v>
      </c>
      <c r="BI32" s="21">
        <v>-0.103661757719715</v>
      </c>
      <c r="BJ32" s="21">
        <v>0</v>
      </c>
      <c r="BK32" s="21">
        <v>0.51830878859857499</v>
      </c>
      <c r="BL32" s="21">
        <v>0.62197054631828996</v>
      </c>
      <c r="BM32" s="20">
        <v>0.20732351543943001</v>
      </c>
      <c r="BN32" s="20">
        <v>-0.103661757719715</v>
      </c>
      <c r="BO32" s="21">
        <v>7.0489995249406201</v>
      </c>
      <c r="BP32" s="21">
        <v>3.73182327790974</v>
      </c>
    </row>
    <row r="33" spans="1:68" ht="15.75" x14ac:dyDescent="0.25">
      <c r="A33" s="17" t="s">
        <v>91</v>
      </c>
      <c r="B33" s="18" t="s">
        <v>92</v>
      </c>
      <c r="C33" s="19" t="s">
        <v>72</v>
      </c>
      <c r="E33" s="20">
        <v>1.1573114457831299</v>
      </c>
      <c r="F33" s="21">
        <v>10531.5341566265</v>
      </c>
      <c r="G33" s="21">
        <v>3335.8124672977601</v>
      </c>
      <c r="H33" s="21">
        <v>37237.8735197934</v>
      </c>
      <c r="I33" s="21">
        <v>150.45048795180699</v>
      </c>
      <c r="J33" s="21">
        <v>-1135.26741824441</v>
      </c>
      <c r="K33" s="21">
        <v>-3119.7809974182401</v>
      </c>
      <c r="L33" s="21">
        <v>12372.2104561101</v>
      </c>
      <c r="M33" s="21">
        <v>28920</v>
      </c>
      <c r="N33" s="21">
        <v>7.5500794320137601</v>
      </c>
      <c r="O33" s="21">
        <v>1940.9766247848499</v>
      </c>
      <c r="P33" s="21">
        <v>36.207315232357999</v>
      </c>
      <c r="Q33" s="21">
        <v>37.640177022375198</v>
      </c>
      <c r="R33" s="21">
        <v>159.984529862306</v>
      </c>
      <c r="S33" s="21">
        <v>9043.5622977624698</v>
      </c>
      <c r="T33" s="21">
        <v>3.2514940619621302</v>
      </c>
      <c r="U33" s="21">
        <v>10.9117936316695</v>
      </c>
      <c r="V33" s="21">
        <v>20.280505335628199</v>
      </c>
      <c r="W33" s="21">
        <v>49.158181411359699</v>
      </c>
      <c r="X33" s="21">
        <v>7.16430895008605</v>
      </c>
      <c r="Y33" s="21">
        <v>1.5981919965576601</v>
      </c>
      <c r="Z33" s="21">
        <v>13.061086316695301</v>
      </c>
      <c r="AA33" s="21">
        <v>4.6292457831325304</v>
      </c>
      <c r="AB33" s="21">
        <v>32.735380895008603</v>
      </c>
      <c r="AC33" s="21">
        <v>325.590286746988</v>
      </c>
      <c r="AD33" s="21">
        <v>12.565095697074</v>
      </c>
      <c r="AE33" s="21">
        <v>32.625160757315001</v>
      </c>
      <c r="AF33" s="21">
        <v>0</v>
      </c>
      <c r="AG33" s="21">
        <v>2.3697329604130801</v>
      </c>
      <c r="AH33" s="21">
        <v>0</v>
      </c>
      <c r="AI33" s="21">
        <v>1.3777517211704</v>
      </c>
      <c r="AJ33" s="21">
        <v>-5.5110068846815803E-2</v>
      </c>
      <c r="AK33" s="21">
        <v>1.98396247848537</v>
      </c>
      <c r="AL33" s="21">
        <v>-0.22044027538726299</v>
      </c>
      <c r="AM33" s="21">
        <v>2.4799530981067099</v>
      </c>
      <c r="AN33" s="21">
        <v>0.22044027538726299</v>
      </c>
      <c r="AO33" s="21">
        <v>1.92885240963855</v>
      </c>
      <c r="AP33" s="21">
        <v>388.19532495697001</v>
      </c>
      <c r="AQ33" s="21">
        <v>19.343634165232299</v>
      </c>
      <c r="AR33" s="21">
        <v>37.254406540447498</v>
      </c>
      <c r="AS33" s="21">
        <v>4.4088055077452601</v>
      </c>
      <c r="AT33" s="21">
        <v>19.674294578313201</v>
      </c>
      <c r="AU33" s="21">
        <v>3.4168242685025798</v>
      </c>
      <c r="AV33" s="21">
        <v>0.77154096385542104</v>
      </c>
      <c r="AW33" s="21">
        <v>2.64528330464716</v>
      </c>
      <c r="AX33" s="21">
        <v>0.44088055077452598</v>
      </c>
      <c r="AY33" s="21">
        <v>2.5350631669535302</v>
      </c>
      <c r="AZ33" s="21">
        <v>0.495990619621342</v>
      </c>
      <c r="BA33" s="21">
        <v>1.3777517211704</v>
      </c>
      <c r="BB33" s="21">
        <v>0.165330206540447</v>
      </c>
      <c r="BC33" s="21">
        <v>1.26753158347676</v>
      </c>
      <c r="BD33" s="21">
        <v>0.165330206540447</v>
      </c>
      <c r="BE33" s="21">
        <v>0.77154096385542104</v>
      </c>
      <c r="BF33" s="21">
        <v>0.330660413080895</v>
      </c>
      <c r="BG33" s="21">
        <v>4.1332551635111896</v>
      </c>
      <c r="BH33" s="21">
        <v>0</v>
      </c>
      <c r="BI33" s="21">
        <v>-5.5110068846815803E-2</v>
      </c>
      <c r="BJ33" s="21">
        <v>0</v>
      </c>
      <c r="BK33" s="21">
        <v>0.77154096385542104</v>
      </c>
      <c r="BL33" s="21">
        <v>0.71643089500860502</v>
      </c>
      <c r="BM33" s="20">
        <v>5.5110068846815803E-2</v>
      </c>
      <c r="BN33" s="20">
        <v>-0.165330206540447</v>
      </c>
      <c r="BO33" s="21">
        <v>-0.55110068846815796</v>
      </c>
      <c r="BP33" s="21">
        <v>2.3146228915662599</v>
      </c>
    </row>
    <row r="34" spans="1:68" ht="15.75" x14ac:dyDescent="0.25">
      <c r="A34" s="17" t="s">
        <v>91</v>
      </c>
      <c r="B34" s="18" t="s">
        <v>92</v>
      </c>
      <c r="C34" s="19" t="s">
        <v>72</v>
      </c>
      <c r="E34" s="20">
        <v>2.0941826161789998</v>
      </c>
      <c r="F34" s="21">
        <v>10729.930404475001</v>
      </c>
      <c r="G34" s="21">
        <v>3131.35411187607</v>
      </c>
      <c r="H34" s="21">
        <v>36328.557383820997</v>
      </c>
      <c r="I34" s="21">
        <v>232.068499913941</v>
      </c>
      <c r="J34" s="21">
        <v>-1265.8782814113599</v>
      </c>
      <c r="K34" s="21">
        <v>-3292.8266135972399</v>
      </c>
      <c r="L34" s="21">
        <v>11010.991755593799</v>
      </c>
      <c r="M34" s="21">
        <v>28440</v>
      </c>
      <c r="N34" s="21">
        <v>7.4398592943201303</v>
      </c>
      <c r="O34" s="21">
        <v>1880.3555490533599</v>
      </c>
      <c r="P34" s="21">
        <v>35.105113855421699</v>
      </c>
      <c r="Q34" s="21">
        <v>36.482865576592097</v>
      </c>
      <c r="R34" s="21">
        <v>150.781148364888</v>
      </c>
      <c r="S34" s="21">
        <v>9230.9365318416494</v>
      </c>
      <c r="T34" s="21">
        <v>3.4168242685025798</v>
      </c>
      <c r="U34" s="21">
        <v>10.030032530120501</v>
      </c>
      <c r="V34" s="21">
        <v>18.076102581755599</v>
      </c>
      <c r="W34" s="21">
        <v>41.0570012908778</v>
      </c>
      <c r="X34" s="21">
        <v>7.2745290877796904</v>
      </c>
      <c r="Y34" s="21">
        <v>1.21242151462995</v>
      </c>
      <c r="Z34" s="21">
        <v>12.454875559380399</v>
      </c>
      <c r="AA34" s="21">
        <v>1.4879718588640301</v>
      </c>
      <c r="AB34" s="21">
        <v>33.837582271944903</v>
      </c>
      <c r="AC34" s="21">
        <v>309.38792650602397</v>
      </c>
      <c r="AD34" s="21">
        <v>13.8877373493976</v>
      </c>
      <c r="AE34" s="21">
        <v>32.404720481927697</v>
      </c>
      <c r="AF34" s="21">
        <v>0</v>
      </c>
      <c r="AG34" s="21">
        <v>2.3697329604130801</v>
      </c>
      <c r="AH34" s="21">
        <v>0</v>
      </c>
      <c r="AI34" s="21">
        <v>1.5430819277108401</v>
      </c>
      <c r="AJ34" s="21">
        <v>0</v>
      </c>
      <c r="AK34" s="21">
        <v>0.27555034423407898</v>
      </c>
      <c r="AL34" s="21">
        <v>-0.22044027538726299</v>
      </c>
      <c r="AM34" s="21">
        <v>2.4799530981067099</v>
      </c>
      <c r="AN34" s="21">
        <v>0.330660413080895</v>
      </c>
      <c r="AO34" s="21">
        <v>1.7635222030981099</v>
      </c>
      <c r="AP34" s="21">
        <v>396.07606480206499</v>
      </c>
      <c r="AQ34" s="21">
        <v>20.611165748709102</v>
      </c>
      <c r="AR34" s="21">
        <v>40.009909982788301</v>
      </c>
      <c r="AS34" s="21">
        <v>4.4639155765920799</v>
      </c>
      <c r="AT34" s="21">
        <v>20.776495955249601</v>
      </c>
      <c r="AU34" s="21">
        <v>3.36171419965576</v>
      </c>
      <c r="AV34" s="21">
        <v>0.88176110154905296</v>
      </c>
      <c r="AW34" s="21">
        <v>2.81061351118761</v>
      </c>
      <c r="AX34" s="21">
        <v>0.44088055077452598</v>
      </c>
      <c r="AY34" s="21">
        <v>2.7555034423407898</v>
      </c>
      <c r="AZ34" s="21">
        <v>0.55110068846815796</v>
      </c>
      <c r="BA34" s="21">
        <v>1.4879718588640301</v>
      </c>
      <c r="BB34" s="21">
        <v>0.22044027538726299</v>
      </c>
      <c r="BC34" s="21">
        <v>1.26753158347676</v>
      </c>
      <c r="BD34" s="21">
        <v>0.22044027538726299</v>
      </c>
      <c r="BE34" s="21">
        <v>0.77154096385542104</v>
      </c>
      <c r="BF34" s="21">
        <v>0.330660413080895</v>
      </c>
      <c r="BG34" s="21">
        <v>4.02303502581755</v>
      </c>
      <c r="BH34" s="21">
        <v>0</v>
      </c>
      <c r="BI34" s="21">
        <v>-5.5110068846815803E-2</v>
      </c>
      <c r="BJ34" s="21">
        <v>0</v>
      </c>
      <c r="BK34" s="21">
        <v>0.495990619621342</v>
      </c>
      <c r="BL34" s="21">
        <v>0.66132082616179</v>
      </c>
      <c r="BM34" s="20">
        <v>0</v>
      </c>
      <c r="BN34" s="20">
        <v>-0.165330206540447</v>
      </c>
      <c r="BO34" s="21">
        <v>-0.22044027538726299</v>
      </c>
      <c r="BP34" s="21">
        <v>2.4799530981067099</v>
      </c>
    </row>
    <row r="35" spans="1:68" ht="15.75" x14ac:dyDescent="0.25">
      <c r="A35" s="17" t="s">
        <v>91</v>
      </c>
      <c r="B35" s="18" t="s">
        <v>92</v>
      </c>
      <c r="C35" s="19" t="s">
        <v>72</v>
      </c>
      <c r="E35" s="20">
        <v>1.0470913080894999</v>
      </c>
      <c r="F35" s="21">
        <v>10729.930404475001</v>
      </c>
      <c r="G35" s="21">
        <v>3176.5443683304602</v>
      </c>
      <c r="H35" s="21">
        <v>36444.288528399302</v>
      </c>
      <c r="I35" s="21">
        <v>247.223768846816</v>
      </c>
      <c r="J35" s="21">
        <v>-1906.2572814113601</v>
      </c>
      <c r="K35" s="21">
        <v>-3793.7771394147999</v>
      </c>
      <c r="L35" s="21">
        <v>11435.339285714301</v>
      </c>
      <c r="M35" s="21">
        <v>28590</v>
      </c>
      <c r="N35" s="21">
        <v>8.2114002581755496</v>
      </c>
      <c r="O35" s="21">
        <v>1896.8885697073999</v>
      </c>
      <c r="P35" s="21">
        <v>35.821544750430299</v>
      </c>
      <c r="Q35" s="21">
        <v>37.254406540447498</v>
      </c>
      <c r="R35" s="21">
        <v>153.15088132530099</v>
      </c>
      <c r="S35" s="21">
        <v>9280.5355938037792</v>
      </c>
      <c r="T35" s="21">
        <v>3.4168242685025798</v>
      </c>
      <c r="U35" s="21">
        <v>10.030032530120501</v>
      </c>
      <c r="V35" s="21">
        <v>17.9107723752151</v>
      </c>
      <c r="W35" s="21">
        <v>44.473825559380302</v>
      </c>
      <c r="X35" s="21">
        <v>6.9438686746987903</v>
      </c>
      <c r="Y35" s="21">
        <v>1.3777517211704</v>
      </c>
      <c r="Z35" s="21">
        <v>12.8406460413081</v>
      </c>
      <c r="AA35" s="21">
        <v>7.5500794320137601</v>
      </c>
      <c r="AB35" s="21">
        <v>32.459830550774498</v>
      </c>
      <c r="AC35" s="21">
        <v>314.12739242685001</v>
      </c>
      <c r="AD35" s="21">
        <v>14.1632876936317</v>
      </c>
      <c r="AE35" s="21">
        <v>33.010931239242701</v>
      </c>
      <c r="AF35" s="21">
        <v>0</v>
      </c>
      <c r="AG35" s="21">
        <v>2.2595128227194499</v>
      </c>
      <c r="AH35" s="21">
        <v>0</v>
      </c>
      <c r="AI35" s="21">
        <v>1.4879718588640301</v>
      </c>
      <c r="AJ35" s="21">
        <v>-0.11022013769363199</v>
      </c>
      <c r="AK35" s="21">
        <v>1.7635222030981099</v>
      </c>
      <c r="AL35" s="21">
        <v>-0.22044027538726299</v>
      </c>
      <c r="AM35" s="21">
        <v>2.4799530981067099</v>
      </c>
      <c r="AN35" s="21">
        <v>-5.5110068846815803E-2</v>
      </c>
      <c r="AO35" s="21">
        <v>1.8186322719449199</v>
      </c>
      <c r="AP35" s="21">
        <v>397.72936686746999</v>
      </c>
      <c r="AQ35" s="21">
        <v>20.445835542168702</v>
      </c>
      <c r="AR35" s="21">
        <v>39.624139500860601</v>
      </c>
      <c r="AS35" s="21">
        <v>4.6843558519793396</v>
      </c>
      <c r="AT35" s="21">
        <v>20.7213858864027</v>
      </c>
      <c r="AU35" s="21">
        <v>3.1963839931153202</v>
      </c>
      <c r="AV35" s="21">
        <v>0.82665103270223705</v>
      </c>
      <c r="AW35" s="21">
        <v>2.9208336488812399</v>
      </c>
      <c r="AX35" s="21">
        <v>0.44088055077452598</v>
      </c>
      <c r="AY35" s="21">
        <v>2.7555034423407898</v>
      </c>
      <c r="AZ35" s="21">
        <v>0.55110068846815796</v>
      </c>
      <c r="BA35" s="21">
        <v>1.5430819277108401</v>
      </c>
      <c r="BB35" s="21">
        <v>0.22044027538726299</v>
      </c>
      <c r="BC35" s="21">
        <v>1.32264165232358</v>
      </c>
      <c r="BD35" s="21">
        <v>0.22044027538726299</v>
      </c>
      <c r="BE35" s="21">
        <v>0.82665103270223705</v>
      </c>
      <c r="BF35" s="21">
        <v>0.27555034423407898</v>
      </c>
      <c r="BG35" s="21">
        <v>4.1332551635111896</v>
      </c>
      <c r="BH35" s="21">
        <v>0</v>
      </c>
      <c r="BI35" s="21">
        <v>-5.5110068846815803E-2</v>
      </c>
      <c r="BJ35" s="21">
        <v>0</v>
      </c>
      <c r="BK35" s="21">
        <v>0.66132082616179</v>
      </c>
      <c r="BL35" s="21">
        <v>0.55110068846815796</v>
      </c>
      <c r="BM35" s="20">
        <v>5.5110068846815803E-2</v>
      </c>
      <c r="BN35" s="20">
        <v>-0.165330206540447</v>
      </c>
      <c r="BO35" s="21">
        <v>-0.22044027538726299</v>
      </c>
      <c r="BP35" s="21">
        <v>2.4799530981067099</v>
      </c>
    </row>
    <row r="36" spans="1:68" ht="15.75" x14ac:dyDescent="0.25">
      <c r="A36" s="17" t="s">
        <v>93</v>
      </c>
      <c r="B36" s="18" t="s">
        <v>94</v>
      </c>
      <c r="C36" s="19" t="s">
        <v>72</v>
      </c>
      <c r="E36" s="20">
        <v>1.26819057239057</v>
      </c>
      <c r="F36" s="21">
        <v>12196.684983165</v>
      </c>
      <c r="G36" s="21">
        <v>6594.5909764309699</v>
      </c>
      <c r="H36" s="21">
        <v>42875.869090909102</v>
      </c>
      <c r="I36" s="21">
        <v>309.38336094276099</v>
      </c>
      <c r="J36" s="21">
        <v>2090.3088956228898</v>
      </c>
      <c r="K36" s="21">
        <v>-2022.4882693602699</v>
      </c>
      <c r="L36" s="21">
        <v>14468.4002693603</v>
      </c>
      <c r="M36" s="21">
        <v>51610</v>
      </c>
      <c r="N36" s="21">
        <v>12.4062121212121</v>
      </c>
      <c r="O36" s="21">
        <v>2310.8637777777799</v>
      </c>
      <c r="P36" s="21">
        <v>60.597453872053798</v>
      </c>
      <c r="Q36" s="21">
        <v>52.602339393939403</v>
      </c>
      <c r="R36" s="21">
        <v>268.02932053872001</v>
      </c>
      <c r="S36" s="21">
        <v>16580.213265993301</v>
      </c>
      <c r="T36" s="21">
        <v>6.3960915824915796</v>
      </c>
      <c r="U36" s="21">
        <v>17.809806734006699</v>
      </c>
      <c r="V36" s="21">
        <v>25.4189501683502</v>
      </c>
      <c r="W36" s="21">
        <v>314.23556835016802</v>
      </c>
      <c r="X36" s="21">
        <v>10.255802020201999</v>
      </c>
      <c r="Y36" s="21">
        <v>1.8747164983164999</v>
      </c>
      <c r="Z36" s="21">
        <v>21.228407407407399</v>
      </c>
      <c r="AA36" s="21">
        <v>10.9174666666667</v>
      </c>
      <c r="AB36" s="21">
        <v>49.9556808080808</v>
      </c>
      <c r="AC36" s="21">
        <v>422.36259932659902</v>
      </c>
      <c r="AD36" s="21">
        <v>16.762171043771001</v>
      </c>
      <c r="AE36" s="21">
        <v>48.908045117845099</v>
      </c>
      <c r="AF36" s="21">
        <v>0</v>
      </c>
      <c r="AG36" s="21">
        <v>2.9774909090909101</v>
      </c>
      <c r="AH36" s="21">
        <v>0</v>
      </c>
      <c r="AI36" s="21">
        <v>0.220554882154882</v>
      </c>
      <c r="AJ36" s="21">
        <v>0</v>
      </c>
      <c r="AK36" s="21">
        <v>4.85220740740741</v>
      </c>
      <c r="AL36" s="21">
        <v>-0.220554882154882</v>
      </c>
      <c r="AM36" s="21">
        <v>4.0802653198653198</v>
      </c>
      <c r="AN36" s="21">
        <v>0.110277441077441</v>
      </c>
      <c r="AO36" s="21">
        <v>3.5288781144781098</v>
      </c>
      <c r="AP36" s="21">
        <v>486.81976363636301</v>
      </c>
      <c r="AQ36" s="21">
        <v>24.8675629629629</v>
      </c>
      <c r="AR36" s="21">
        <v>50.2865131313131</v>
      </c>
      <c r="AS36" s="21">
        <v>5.4587333333333303</v>
      </c>
      <c r="AT36" s="21">
        <v>24.040482154882099</v>
      </c>
      <c r="AU36" s="21">
        <v>4.0802653198653198</v>
      </c>
      <c r="AV36" s="21">
        <v>0.93735824915824895</v>
      </c>
      <c r="AW36" s="21">
        <v>3.41860067340067</v>
      </c>
      <c r="AX36" s="21">
        <v>0.55138720538720498</v>
      </c>
      <c r="AY36" s="21">
        <v>3.3634619528619498</v>
      </c>
      <c r="AZ36" s="21">
        <v>0.66166464646464596</v>
      </c>
      <c r="BA36" s="21">
        <v>1.81957777777778</v>
      </c>
      <c r="BB36" s="21">
        <v>0.27569360269360299</v>
      </c>
      <c r="BC36" s="21">
        <v>1.6541616161616099</v>
      </c>
      <c r="BD36" s="21">
        <v>0.27569360269360299</v>
      </c>
      <c r="BE36" s="21">
        <v>1.26819057239057</v>
      </c>
      <c r="BF36" s="21">
        <v>0.33083232323232298</v>
      </c>
      <c r="BG36" s="21">
        <v>3.9148491582491598</v>
      </c>
      <c r="BH36" s="21">
        <v>0</v>
      </c>
      <c r="BI36" s="21">
        <v>-0.110277441077441</v>
      </c>
      <c r="BJ36" s="21">
        <v>0</v>
      </c>
      <c r="BK36" s="21">
        <v>0.60652592592592602</v>
      </c>
      <c r="BL36" s="21">
        <v>0.716803367003366</v>
      </c>
      <c r="BM36" s="20">
        <v>5.5138720538720501E-2</v>
      </c>
      <c r="BN36" s="20">
        <v>-0.16541616161616099</v>
      </c>
      <c r="BO36" s="21">
        <v>2.2055488215488199</v>
      </c>
      <c r="BP36" s="21">
        <v>4.3008202020202004</v>
      </c>
    </row>
    <row r="37" spans="1:68" ht="15.75" x14ac:dyDescent="0.25">
      <c r="A37" s="17" t="s">
        <v>93</v>
      </c>
      <c r="B37" s="18" t="s">
        <v>94</v>
      </c>
      <c r="C37" s="19" t="s">
        <v>72</v>
      </c>
      <c r="E37" s="20">
        <v>2.3709649831649799</v>
      </c>
      <c r="F37" s="21">
        <v>9947.0251851851808</v>
      </c>
      <c r="G37" s="21">
        <v>6682.8129292929198</v>
      </c>
      <c r="H37" s="21">
        <v>44414.239393939402</v>
      </c>
      <c r="I37" s="21">
        <v>301.939633670033</v>
      </c>
      <c r="J37" s="21">
        <v>-861.81820202020106</v>
      </c>
      <c r="K37" s="21">
        <v>-1587.9951515151499</v>
      </c>
      <c r="L37" s="21">
        <v>13784.6801346801</v>
      </c>
      <c r="M37" s="21">
        <v>45060</v>
      </c>
      <c r="N37" s="21">
        <v>12.2959346801347</v>
      </c>
      <c r="O37" s="21">
        <v>2299.8360336700298</v>
      </c>
      <c r="P37" s="21">
        <v>61.038563636363598</v>
      </c>
      <c r="Q37" s="21">
        <v>52.547200673400603</v>
      </c>
      <c r="R37" s="21">
        <v>266.92654612794598</v>
      </c>
      <c r="S37" s="21">
        <v>14782.690976431</v>
      </c>
      <c r="T37" s="21">
        <v>6.5615077441077396</v>
      </c>
      <c r="U37" s="21">
        <v>18.9125811447811</v>
      </c>
      <c r="V37" s="21">
        <v>25.584366329966301</v>
      </c>
      <c r="W37" s="21">
        <v>315.558897643097</v>
      </c>
      <c r="X37" s="21">
        <v>9.4287212121212107</v>
      </c>
      <c r="Y37" s="21">
        <v>1.8747164983164999</v>
      </c>
      <c r="Z37" s="21">
        <v>18.6920262626263</v>
      </c>
      <c r="AA37" s="21">
        <v>7.0026175084175</v>
      </c>
      <c r="AB37" s="21">
        <v>44.827779797979801</v>
      </c>
      <c r="AC37" s="21">
        <v>420.87385387205399</v>
      </c>
      <c r="AD37" s="21">
        <v>17.258419528619498</v>
      </c>
      <c r="AE37" s="21">
        <v>55.524691582491499</v>
      </c>
      <c r="AF37" s="21">
        <v>0</v>
      </c>
      <c r="AG37" s="21">
        <v>3.0326296296296298</v>
      </c>
      <c r="AH37" s="21">
        <v>0</v>
      </c>
      <c r="AI37" s="21">
        <v>0.82708080808080697</v>
      </c>
      <c r="AJ37" s="21">
        <v>5.5138720538720501E-2</v>
      </c>
      <c r="AK37" s="21">
        <v>3.6391555555555501</v>
      </c>
      <c r="AL37" s="21">
        <v>-0.220554882154882</v>
      </c>
      <c r="AM37" s="21">
        <v>4.9073461279461199</v>
      </c>
      <c r="AN37" s="21">
        <v>0.110277441077441</v>
      </c>
      <c r="AO37" s="21">
        <v>3.3634619528619498</v>
      </c>
      <c r="AP37" s="21">
        <v>432.34270774410697</v>
      </c>
      <c r="AQ37" s="21">
        <v>25.915198653198601</v>
      </c>
      <c r="AR37" s="21">
        <v>52.216368350168302</v>
      </c>
      <c r="AS37" s="21">
        <v>5.6792882154882101</v>
      </c>
      <c r="AT37" s="21">
        <v>24.8124242424242</v>
      </c>
      <c r="AU37" s="21">
        <v>4.1905427609427601</v>
      </c>
      <c r="AV37" s="21">
        <v>0.88221952861952802</v>
      </c>
      <c r="AW37" s="21">
        <v>3.4737393939393901</v>
      </c>
      <c r="AX37" s="21">
        <v>0.60652592592592602</v>
      </c>
      <c r="AY37" s="21">
        <v>3.4737393939393901</v>
      </c>
      <c r="AZ37" s="21">
        <v>0.66166464646464596</v>
      </c>
      <c r="BA37" s="21">
        <v>1.92985521885522</v>
      </c>
      <c r="BB37" s="21">
        <v>0.27569360269360299</v>
      </c>
      <c r="BC37" s="21">
        <v>1.7093003367003401</v>
      </c>
      <c r="BD37" s="21">
        <v>0.27569360269360299</v>
      </c>
      <c r="BE37" s="21">
        <v>1.5438841750841701</v>
      </c>
      <c r="BF37" s="21">
        <v>0.38597104377104402</v>
      </c>
      <c r="BG37" s="21">
        <v>3.9148491582491598</v>
      </c>
      <c r="BH37" s="21">
        <v>0</v>
      </c>
      <c r="BI37" s="21">
        <v>-5.5138720538720501E-2</v>
      </c>
      <c r="BJ37" s="21">
        <v>0</v>
      </c>
      <c r="BK37" s="21">
        <v>0.33083232323232298</v>
      </c>
      <c r="BL37" s="21">
        <v>0.77194208754208704</v>
      </c>
      <c r="BM37" s="20">
        <v>5.5138720538720501E-2</v>
      </c>
      <c r="BN37" s="20">
        <v>-0.16541616161616099</v>
      </c>
      <c r="BO37" s="21">
        <v>2.53638114478114</v>
      </c>
      <c r="BP37" s="21">
        <v>4.3008202020202004</v>
      </c>
    </row>
    <row r="38" spans="1:68" ht="15.75" x14ac:dyDescent="0.25">
      <c r="A38" s="17" t="s">
        <v>93</v>
      </c>
      <c r="B38" s="18" t="s">
        <v>94</v>
      </c>
      <c r="C38" s="19" t="s">
        <v>72</v>
      </c>
      <c r="E38" s="20">
        <v>1.92985521885522</v>
      </c>
      <c r="F38" s="21">
        <v>10073.8442424242</v>
      </c>
      <c r="G38" s="21">
        <v>6677.2990572390499</v>
      </c>
      <c r="H38" s="21">
        <v>43438.284040404003</v>
      </c>
      <c r="I38" s="21">
        <v>245.97383232323199</v>
      </c>
      <c r="J38" s="21">
        <v>-1154.60480808081</v>
      </c>
      <c r="K38" s="21">
        <v>-3137.3931986532002</v>
      </c>
      <c r="L38" s="21">
        <v>14567.64996633</v>
      </c>
      <c r="M38" s="21">
        <v>43670</v>
      </c>
      <c r="N38" s="21">
        <v>12.7370444444444</v>
      </c>
      <c r="O38" s="21">
        <v>2255.7250572390599</v>
      </c>
      <c r="P38" s="21">
        <v>59.990927946127897</v>
      </c>
      <c r="Q38" s="21">
        <v>52.161229629629602</v>
      </c>
      <c r="R38" s="21">
        <v>271.72361481481499</v>
      </c>
      <c r="S38" s="21">
        <v>14815.774208754199</v>
      </c>
      <c r="T38" s="21">
        <v>6.3960915824915796</v>
      </c>
      <c r="U38" s="21">
        <v>19.188274747474701</v>
      </c>
      <c r="V38" s="21">
        <v>27.183389225589199</v>
      </c>
      <c r="W38" s="21">
        <v>314.56640067339998</v>
      </c>
      <c r="X38" s="21">
        <v>8.7119178451178403</v>
      </c>
      <c r="Y38" s="21">
        <v>1.8747164983164999</v>
      </c>
      <c r="Z38" s="21">
        <v>17.534113131313099</v>
      </c>
      <c r="AA38" s="21">
        <v>4.3008202020202004</v>
      </c>
      <c r="AB38" s="21">
        <v>45.268889562289502</v>
      </c>
      <c r="AC38" s="21">
        <v>421.37010235690201</v>
      </c>
      <c r="AD38" s="21">
        <v>16.541616161616101</v>
      </c>
      <c r="AE38" s="21">
        <v>51.609842424242402</v>
      </c>
      <c r="AF38" s="21">
        <v>0</v>
      </c>
      <c r="AG38" s="21">
        <v>2.9223521885521899</v>
      </c>
      <c r="AH38" s="21">
        <v>0</v>
      </c>
      <c r="AI38" s="21">
        <v>0.38597104377104402</v>
      </c>
      <c r="AJ38" s="21">
        <v>-5.5138720538720501E-2</v>
      </c>
      <c r="AK38" s="21">
        <v>10.035247138047099</v>
      </c>
      <c r="AL38" s="21">
        <v>-0.220554882154882</v>
      </c>
      <c r="AM38" s="21">
        <v>5.34845589225589</v>
      </c>
      <c r="AN38" s="21">
        <v>0.110277441077441</v>
      </c>
      <c r="AO38" s="21">
        <v>3.74943299663299</v>
      </c>
      <c r="AP38" s="21">
        <v>436.36783434343403</v>
      </c>
      <c r="AQ38" s="21">
        <v>24.9227016835017</v>
      </c>
      <c r="AR38" s="21">
        <v>50.396790572390501</v>
      </c>
      <c r="AS38" s="21">
        <v>5.4035946127946097</v>
      </c>
      <c r="AT38" s="21">
        <v>24.261037037036999</v>
      </c>
      <c r="AU38" s="21">
        <v>3.9148491582491598</v>
      </c>
      <c r="AV38" s="21">
        <v>0.93735824915824895</v>
      </c>
      <c r="AW38" s="21">
        <v>3.3634619528619498</v>
      </c>
      <c r="AX38" s="21">
        <v>0.55138720538720498</v>
      </c>
      <c r="AY38" s="21">
        <v>3.1429070707070701</v>
      </c>
      <c r="AZ38" s="21">
        <v>0.66166464646464596</v>
      </c>
      <c r="BA38" s="21">
        <v>1.8747164983164999</v>
      </c>
      <c r="BB38" s="21">
        <v>0.27569360269360299</v>
      </c>
      <c r="BC38" s="21">
        <v>1.59902289562289</v>
      </c>
      <c r="BD38" s="21">
        <v>0.27569360269360299</v>
      </c>
      <c r="BE38" s="21">
        <v>1.3784680134680101</v>
      </c>
      <c r="BF38" s="21">
        <v>0.33083232323232298</v>
      </c>
      <c r="BG38" s="21">
        <v>4.0802653198653198</v>
      </c>
      <c r="BH38" s="21">
        <v>0</v>
      </c>
      <c r="BI38" s="21">
        <v>-0.110277441077441</v>
      </c>
      <c r="BJ38" s="21">
        <v>0</v>
      </c>
      <c r="BK38" s="21">
        <v>5.5138720538720501E-2</v>
      </c>
      <c r="BL38" s="21">
        <v>0.77194208754208704</v>
      </c>
      <c r="BM38" s="20">
        <v>5.5138720538720501E-2</v>
      </c>
      <c r="BN38" s="20">
        <v>-0.16541616161616099</v>
      </c>
      <c r="BO38" s="21">
        <v>2.4812424242424198</v>
      </c>
      <c r="BP38" s="21">
        <v>4.3559589225589201</v>
      </c>
    </row>
    <row r="39" spans="1:68" ht="15.75" x14ac:dyDescent="0.25">
      <c r="A39" s="17" t="s">
        <v>95</v>
      </c>
      <c r="B39" s="18" t="s">
        <v>96</v>
      </c>
      <c r="C39" s="19" t="s">
        <v>72</v>
      </c>
      <c r="E39" s="20">
        <v>2.4574658905704299</v>
      </c>
      <c r="F39" s="21">
        <v>6159.02388824215</v>
      </c>
      <c r="G39" s="21">
        <v>10121.687636787001</v>
      </c>
      <c r="H39" s="21">
        <v>46975.996414435402</v>
      </c>
      <c r="I39" s="21">
        <v>409.93602887077998</v>
      </c>
      <c r="J39" s="21">
        <v>-682.10037625145605</v>
      </c>
      <c r="K39" s="21">
        <v>-6028.4710128055904</v>
      </c>
      <c r="L39" s="21">
        <v>15835.295832363199</v>
      </c>
      <c r="M39" s="21">
        <v>25890</v>
      </c>
      <c r="N39" s="21">
        <v>12.978491734575099</v>
      </c>
      <c r="O39" s="21">
        <v>2429.8193993015102</v>
      </c>
      <c r="P39" s="21">
        <v>79.099683352735795</v>
      </c>
      <c r="Q39" s="21">
        <v>49.763684284051301</v>
      </c>
      <c r="R39" s="21">
        <v>440.42396507567003</v>
      </c>
      <c r="S39" s="21">
        <v>19559.892572758999</v>
      </c>
      <c r="T39" s="21">
        <v>8.6011306169965103</v>
      </c>
      <c r="U39" s="21">
        <v>22.808355296856799</v>
      </c>
      <c r="V39" s="21">
        <v>41.546532712456397</v>
      </c>
      <c r="W39" s="21">
        <v>3117.14189057043</v>
      </c>
      <c r="X39" s="21">
        <v>12.2105336437718</v>
      </c>
      <c r="Y39" s="21">
        <v>2.1502826542491298</v>
      </c>
      <c r="Z39" s="21">
        <v>18.123810942956901</v>
      </c>
      <c r="AA39" s="21">
        <v>18.354198370197899</v>
      </c>
      <c r="AB39" s="21">
        <v>56.521715483119898</v>
      </c>
      <c r="AC39" s="21">
        <v>467.840068917346</v>
      </c>
      <c r="AD39" s="21">
        <v>17.9702193247963</v>
      </c>
      <c r="AE39" s="21">
        <v>35.6332554132713</v>
      </c>
      <c r="AF39" s="21">
        <v>0</v>
      </c>
      <c r="AG39" s="21">
        <v>4.5309527357392296</v>
      </c>
      <c r="AH39" s="21">
        <v>7.6795809080326002E-2</v>
      </c>
      <c r="AI39" s="21">
        <v>0.84475389988358596</v>
      </c>
      <c r="AJ39" s="21">
        <v>7.6795809080326002E-2</v>
      </c>
      <c r="AK39" s="21">
        <v>3.6094030267753201</v>
      </c>
      <c r="AL39" s="21">
        <v>-0.30718323632130401</v>
      </c>
      <c r="AM39" s="21">
        <v>2.6878533178114101</v>
      </c>
      <c r="AN39" s="21">
        <v>0.23038742724097799</v>
      </c>
      <c r="AO39" s="21">
        <v>5.1453192083818404</v>
      </c>
      <c r="AP39" s="21">
        <v>384.209432828871</v>
      </c>
      <c r="AQ39" s="21">
        <v>30.3343445867288</v>
      </c>
      <c r="AR39" s="21">
        <v>57.289673573923203</v>
      </c>
      <c r="AS39" s="21">
        <v>6.22046053550641</v>
      </c>
      <c r="AT39" s="21">
        <v>27.262512223515699</v>
      </c>
      <c r="AU39" s="21">
        <v>4.3773611175785803</v>
      </c>
      <c r="AV39" s="21">
        <v>0.92154970896391197</v>
      </c>
      <c r="AW39" s="21">
        <v>3.4558114086146698</v>
      </c>
      <c r="AX39" s="21">
        <v>0.61436647264260802</v>
      </c>
      <c r="AY39" s="21">
        <v>3.3790155995343398</v>
      </c>
      <c r="AZ39" s="21">
        <v>0.69116228172293404</v>
      </c>
      <c r="BA39" s="21">
        <v>1.91989522700815</v>
      </c>
      <c r="BB39" s="21">
        <v>0.23038742724097799</v>
      </c>
      <c r="BC39" s="21">
        <v>1.8430994179278199</v>
      </c>
      <c r="BD39" s="21">
        <v>0.23038742724097799</v>
      </c>
      <c r="BE39" s="21">
        <v>0.76795809080326005</v>
      </c>
      <c r="BF39" s="21">
        <v>0.30718323632130401</v>
      </c>
      <c r="BG39" s="21">
        <v>4.3773611175785803</v>
      </c>
      <c r="BH39" s="21">
        <v>0</v>
      </c>
      <c r="BI39" s="21">
        <v>-7.6795809080326002E-2</v>
      </c>
      <c r="BJ39" s="21">
        <v>0</v>
      </c>
      <c r="BK39" s="21">
        <v>0.30718323632130401</v>
      </c>
      <c r="BL39" s="21">
        <v>1.3055287543655401</v>
      </c>
      <c r="BM39" s="20">
        <v>7.6795809080326002E-2</v>
      </c>
      <c r="BN39" s="20">
        <v>-0.23038742724097799</v>
      </c>
      <c r="BO39" s="21">
        <v>2.9950365541327102</v>
      </c>
      <c r="BP39" s="21">
        <v>3.4558114086146698</v>
      </c>
    </row>
    <row r="40" spans="1:68" ht="15.75" x14ac:dyDescent="0.25">
      <c r="A40" s="17" t="s">
        <v>95</v>
      </c>
      <c r="B40" s="18" t="s">
        <v>96</v>
      </c>
      <c r="C40" s="19" t="s">
        <v>72</v>
      </c>
      <c r="E40" s="20">
        <v>2.91824074505239</v>
      </c>
      <c r="F40" s="21">
        <v>6153.6481816065198</v>
      </c>
      <c r="G40" s="21">
        <v>10121.687636787001</v>
      </c>
      <c r="H40" s="21">
        <v>46684.172339930199</v>
      </c>
      <c r="I40" s="21">
        <v>510.76892619324798</v>
      </c>
      <c r="J40" s="21">
        <v>1575.85000232829</v>
      </c>
      <c r="K40" s="21">
        <v>-5986.2333178114104</v>
      </c>
      <c r="L40" s="21">
        <v>15958.1691268917</v>
      </c>
      <c r="M40" s="21">
        <v>25670</v>
      </c>
      <c r="N40" s="21">
        <v>13.900041443538999</v>
      </c>
      <c r="O40" s="21">
        <v>2414.4602374854499</v>
      </c>
      <c r="P40" s="21">
        <v>77.410175552968596</v>
      </c>
      <c r="Q40" s="21">
        <v>50.378050756693902</v>
      </c>
      <c r="R40" s="21">
        <v>436.89135785797498</v>
      </c>
      <c r="S40" s="21">
        <v>19221.9910128056</v>
      </c>
      <c r="T40" s="21">
        <v>9.0619054714784699</v>
      </c>
      <c r="U40" s="21">
        <v>22.040397206053601</v>
      </c>
      <c r="V40" s="21">
        <v>40.471391385331799</v>
      </c>
      <c r="W40" s="21">
        <v>3104.0866030267798</v>
      </c>
      <c r="X40" s="21">
        <v>10.367434225844001</v>
      </c>
      <c r="Y40" s="21">
        <v>1.91989522700815</v>
      </c>
      <c r="Z40" s="21">
        <v>17.279057043073401</v>
      </c>
      <c r="AA40" s="21">
        <v>5.2989108265424898</v>
      </c>
      <c r="AB40" s="21">
        <v>55.139390919674099</v>
      </c>
      <c r="AC40" s="21">
        <v>467.14890663562301</v>
      </c>
      <c r="AD40" s="21">
        <v>17.8166277066356</v>
      </c>
      <c r="AE40" s="21">
        <v>35.249276367869598</v>
      </c>
      <c r="AF40" s="21">
        <v>0</v>
      </c>
      <c r="AG40" s="21">
        <v>5.0685233993015197</v>
      </c>
      <c r="AH40" s="21">
        <v>0</v>
      </c>
      <c r="AI40" s="21">
        <v>0.30718323632130401</v>
      </c>
      <c r="AJ40" s="21">
        <v>-7.6795809080326002E-2</v>
      </c>
      <c r="AK40" s="21">
        <v>2.4574658905704299</v>
      </c>
      <c r="AL40" s="21">
        <v>-0.30718323632130401</v>
      </c>
      <c r="AM40" s="21">
        <v>2.3806700814901101</v>
      </c>
      <c r="AN40" s="21">
        <v>0.76795809080326005</v>
      </c>
      <c r="AO40" s="21">
        <v>5.1453192083818404</v>
      </c>
      <c r="AP40" s="21">
        <v>378.75693038416802</v>
      </c>
      <c r="AQ40" s="21">
        <v>29.719978114086199</v>
      </c>
      <c r="AR40" s="21">
        <v>56.9056945285216</v>
      </c>
      <c r="AS40" s="21">
        <v>6.22046053550641</v>
      </c>
      <c r="AT40" s="21">
        <v>26.648145750873098</v>
      </c>
      <c r="AU40" s="21">
        <v>4.6077485448195601</v>
      </c>
      <c r="AV40" s="21">
        <v>0.92154970896391197</v>
      </c>
      <c r="AW40" s="21">
        <v>3.6861988358556501</v>
      </c>
      <c r="AX40" s="21">
        <v>0.537570663562282</v>
      </c>
      <c r="AY40" s="21">
        <v>3.4558114086146698</v>
      </c>
      <c r="AZ40" s="21">
        <v>0.69116228172293404</v>
      </c>
      <c r="BA40" s="21">
        <v>1.91989522700815</v>
      </c>
      <c r="BB40" s="21">
        <v>0.23038742724097799</v>
      </c>
      <c r="BC40" s="21">
        <v>1.6895077997671699</v>
      </c>
      <c r="BD40" s="21">
        <v>0.30718323632130401</v>
      </c>
      <c r="BE40" s="21">
        <v>0.76795809080326005</v>
      </c>
      <c r="BF40" s="21">
        <v>0.38397904540163003</v>
      </c>
      <c r="BG40" s="21">
        <v>4.22376949941793</v>
      </c>
      <c r="BH40" s="21">
        <v>0</v>
      </c>
      <c r="BI40" s="21">
        <v>-7.6795809080326002E-2</v>
      </c>
      <c r="BJ40" s="21">
        <v>0</v>
      </c>
      <c r="BK40" s="21">
        <v>0.84475389988358596</v>
      </c>
      <c r="BL40" s="21">
        <v>1.22873294528522</v>
      </c>
      <c r="BM40" s="20">
        <v>7.6795809080326002E-2</v>
      </c>
      <c r="BN40" s="20">
        <v>-0.23038742724097799</v>
      </c>
      <c r="BO40" s="21">
        <v>2.9950365541327102</v>
      </c>
      <c r="BP40" s="21">
        <v>3.4558114086146698</v>
      </c>
    </row>
    <row r="41" spans="1:68" ht="15.75" x14ac:dyDescent="0.25">
      <c r="A41" s="17" t="s">
        <v>95</v>
      </c>
      <c r="B41" s="18" t="s">
        <v>96</v>
      </c>
      <c r="C41" s="19" t="s">
        <v>72</v>
      </c>
      <c r="E41" s="20">
        <v>3.3790155995343398</v>
      </c>
      <c r="F41" s="21">
        <v>6116.78619324797</v>
      </c>
      <c r="G41" s="21">
        <v>9945.0572759022198</v>
      </c>
      <c r="H41" s="21">
        <v>46376.989103608903</v>
      </c>
      <c r="I41" s="21">
        <v>479.58982770663602</v>
      </c>
      <c r="J41" s="21">
        <v>2661.7427427241</v>
      </c>
      <c r="K41" s="21">
        <v>-6139.8249359720603</v>
      </c>
      <c r="L41" s="21">
        <v>15858.3345750873</v>
      </c>
      <c r="M41" s="21">
        <v>24900</v>
      </c>
      <c r="N41" s="21">
        <v>13.5160623981374</v>
      </c>
      <c r="O41" s="21">
        <v>2404.4767823050101</v>
      </c>
      <c r="P41" s="21">
        <v>77.256583934808006</v>
      </c>
      <c r="Q41" s="21">
        <v>49.917275902211898</v>
      </c>
      <c r="R41" s="21">
        <v>439.34882374854499</v>
      </c>
      <c r="S41" s="21">
        <v>19053.040232828898</v>
      </c>
      <c r="T41" s="21">
        <v>8.3707431897555402</v>
      </c>
      <c r="U41" s="21">
        <v>21.042051688009298</v>
      </c>
      <c r="V41" s="21">
        <v>39.549841676367897</v>
      </c>
      <c r="W41" s="21">
        <v>3042.6499557625202</v>
      </c>
      <c r="X41" s="21">
        <v>11.0585965075669</v>
      </c>
      <c r="Y41" s="21">
        <v>1.99669103608848</v>
      </c>
      <c r="Z41" s="21">
        <v>17.739831897555302</v>
      </c>
      <c r="AA41" s="21">
        <v>9.9834551804423803</v>
      </c>
      <c r="AB41" s="21">
        <v>55.369778346915098</v>
      </c>
      <c r="AC41" s="21">
        <v>462.31077066356301</v>
      </c>
      <c r="AD41" s="21">
        <v>19.275748079161801</v>
      </c>
      <c r="AE41" s="21">
        <v>35.710051222351602</v>
      </c>
      <c r="AF41" s="21">
        <v>0</v>
      </c>
      <c r="AG41" s="21">
        <v>5.0685233993015197</v>
      </c>
      <c r="AH41" s="21">
        <v>0</v>
      </c>
      <c r="AI41" s="21">
        <v>1.91989522700815</v>
      </c>
      <c r="AJ41" s="21">
        <v>0</v>
      </c>
      <c r="AK41" s="21">
        <v>0.61436647264260802</v>
      </c>
      <c r="AL41" s="21">
        <v>-0.30718323632130401</v>
      </c>
      <c r="AM41" s="21">
        <v>2.0734868451688002</v>
      </c>
      <c r="AN41" s="21">
        <v>0.38397904540163003</v>
      </c>
      <c r="AO41" s="21">
        <v>4.9917275902211902</v>
      </c>
      <c r="AP41" s="21">
        <v>374.60995669382999</v>
      </c>
      <c r="AQ41" s="21">
        <v>31.1790984866124</v>
      </c>
      <c r="AR41" s="21">
        <v>58.211223282887097</v>
      </c>
      <c r="AS41" s="21">
        <v>6.22046053550641</v>
      </c>
      <c r="AT41" s="21">
        <v>28.260857741559999</v>
      </c>
      <c r="AU41" s="21">
        <v>3.9933820721769502</v>
      </c>
      <c r="AV41" s="21">
        <v>0.92154970896391197</v>
      </c>
      <c r="AW41" s="21">
        <v>3.9165862630966299</v>
      </c>
      <c r="AX41" s="21">
        <v>0.61436647264260802</v>
      </c>
      <c r="AY41" s="21">
        <v>3.5326072176949999</v>
      </c>
      <c r="AZ41" s="21">
        <v>0.69116228172293404</v>
      </c>
      <c r="BA41" s="21">
        <v>1.91989522700815</v>
      </c>
      <c r="BB41" s="21">
        <v>0.30718323632130401</v>
      </c>
      <c r="BC41" s="21">
        <v>1.7663036088474999</v>
      </c>
      <c r="BD41" s="21">
        <v>0.30718323632130401</v>
      </c>
      <c r="BE41" s="21">
        <v>0.76795809080326005</v>
      </c>
      <c r="BF41" s="21">
        <v>0.30718323632130401</v>
      </c>
      <c r="BG41" s="21">
        <v>4.22376949941793</v>
      </c>
      <c r="BH41" s="21">
        <v>0</v>
      </c>
      <c r="BI41" s="21">
        <v>-7.6795809080326002E-2</v>
      </c>
      <c r="BJ41" s="21">
        <v>0</v>
      </c>
      <c r="BK41" s="21">
        <v>0.61436647264260802</v>
      </c>
      <c r="BL41" s="21">
        <v>1.3055287543655401</v>
      </c>
      <c r="BM41" s="20">
        <v>7.6795809080326002E-2</v>
      </c>
      <c r="BN41" s="20">
        <v>-0.23038742724097799</v>
      </c>
      <c r="BO41" s="21">
        <v>3.3790155995343398</v>
      </c>
      <c r="BP41" s="21">
        <v>3.4558114086146698</v>
      </c>
    </row>
    <row r="42" spans="1:68" ht="15.75" x14ac:dyDescent="0.25">
      <c r="A42" s="17" t="s">
        <v>97</v>
      </c>
      <c r="B42" s="18" t="s">
        <v>98</v>
      </c>
      <c r="C42" s="19" t="s">
        <v>72</v>
      </c>
      <c r="E42" s="20">
        <v>1.2641318787878799</v>
      </c>
      <c r="F42" s="21">
        <v>610.33867272727298</v>
      </c>
      <c r="G42" s="21">
        <v>12676.8724969697</v>
      </c>
      <c r="H42" s="21">
        <v>5680.6926303030295</v>
      </c>
      <c r="I42" s="21">
        <v>6597.1882424242403</v>
      </c>
      <c r="J42" s="21">
        <v>-881.33694424242401</v>
      </c>
      <c r="K42" s="21">
        <v>-2898.0223321212102</v>
      </c>
      <c r="L42" s="21">
        <v>631.67089818181796</v>
      </c>
      <c r="M42" s="21">
        <v>93480</v>
      </c>
      <c r="N42" s="21">
        <v>22.003795515151499</v>
      </c>
      <c r="O42" s="21">
        <v>11618.162048484801</v>
      </c>
      <c r="P42" s="21">
        <v>232.24472860606099</v>
      </c>
      <c r="Q42" s="21">
        <v>37.331394545454501</v>
      </c>
      <c r="R42" s="21">
        <v>1392.5202727272699</v>
      </c>
      <c r="S42" s="21">
        <v>74228.243757575707</v>
      </c>
      <c r="T42" s="21">
        <v>34.0130483636364</v>
      </c>
      <c r="U42" s="21">
        <v>21.292721333333301</v>
      </c>
      <c r="V42" s="21">
        <v>34.526601939393899</v>
      </c>
      <c r="W42" s="21">
        <v>100.419476121212</v>
      </c>
      <c r="X42" s="21">
        <v>35.198172</v>
      </c>
      <c r="Y42" s="21">
        <v>19.910077090909098</v>
      </c>
      <c r="Z42" s="21">
        <v>8.2958654545454493</v>
      </c>
      <c r="AA42" s="21">
        <v>23.188919151515101</v>
      </c>
      <c r="AB42" s="21">
        <v>1.4221483636363601</v>
      </c>
      <c r="AC42" s="21">
        <v>329.42486678787901</v>
      </c>
      <c r="AD42" s="21">
        <v>70.198823393939406</v>
      </c>
      <c r="AE42" s="21">
        <v>22.359332606060601</v>
      </c>
      <c r="AF42" s="21">
        <v>0</v>
      </c>
      <c r="AG42" s="21">
        <v>2.2912390303030299</v>
      </c>
      <c r="AH42" s="21">
        <v>0</v>
      </c>
      <c r="AI42" s="21">
        <v>0</v>
      </c>
      <c r="AJ42" s="21">
        <v>3.9504121212121199E-2</v>
      </c>
      <c r="AK42" s="21">
        <v>-2.6862802424242398</v>
      </c>
      <c r="AL42" s="21">
        <v>-0.118512363636364</v>
      </c>
      <c r="AM42" s="21">
        <v>0.15801648484848499</v>
      </c>
      <c r="AN42" s="21">
        <v>-3.9504121212121199E-2</v>
      </c>
      <c r="AO42" s="21">
        <v>0.31603296969696998</v>
      </c>
      <c r="AP42" s="21">
        <v>106.937656121212</v>
      </c>
      <c r="AQ42" s="21">
        <v>649.05271151515103</v>
      </c>
      <c r="AR42" s="21">
        <v>1595.9664969697001</v>
      </c>
      <c r="AS42" s="21">
        <v>188.98771587878801</v>
      </c>
      <c r="AT42" s="21">
        <v>850.128688484848</v>
      </c>
      <c r="AU42" s="21">
        <v>108.004267393939</v>
      </c>
      <c r="AV42" s="21">
        <v>25.559166424242399</v>
      </c>
      <c r="AW42" s="21">
        <v>63.878163999999998</v>
      </c>
      <c r="AX42" s="21">
        <v>7.6242953939393896</v>
      </c>
      <c r="AY42" s="21">
        <v>29.7861073939394</v>
      </c>
      <c r="AZ42" s="21">
        <v>4.0294203636363601</v>
      </c>
      <c r="BA42" s="21">
        <v>7.4662789090909101</v>
      </c>
      <c r="BB42" s="21">
        <v>0.63206593939393896</v>
      </c>
      <c r="BC42" s="21">
        <v>2.6467761212121199</v>
      </c>
      <c r="BD42" s="21">
        <v>0.27652884848484799</v>
      </c>
      <c r="BE42" s="21">
        <v>0.51355357575757599</v>
      </c>
      <c r="BF42" s="21">
        <v>1.22462775757576</v>
      </c>
      <c r="BG42" s="21">
        <v>0.15801648484848499</v>
      </c>
      <c r="BH42" s="21">
        <v>0</v>
      </c>
      <c r="BI42" s="21">
        <v>-3.9504121212121199E-2</v>
      </c>
      <c r="BJ42" s="21">
        <v>0</v>
      </c>
      <c r="BK42" s="21">
        <v>0</v>
      </c>
      <c r="BL42" s="21">
        <v>0.71107418181818205</v>
      </c>
      <c r="BM42" s="20">
        <v>-7.9008242424242398E-2</v>
      </c>
      <c r="BN42" s="20">
        <v>-0.15801648484848499</v>
      </c>
      <c r="BO42" s="21">
        <v>109.544928121212</v>
      </c>
      <c r="BP42" s="21">
        <v>9.6785096969696909</v>
      </c>
    </row>
    <row r="43" spans="1:68" ht="15.75" x14ac:dyDescent="0.25">
      <c r="A43" s="17" t="s">
        <v>97</v>
      </c>
      <c r="B43" s="18" t="s">
        <v>98</v>
      </c>
      <c r="C43" s="19" t="s">
        <v>72</v>
      </c>
      <c r="E43" s="20">
        <v>0.63206593939393896</v>
      </c>
      <c r="F43" s="21">
        <v>538.44117212121205</v>
      </c>
      <c r="G43" s="21">
        <v>12526.7568363636</v>
      </c>
      <c r="H43" s="21">
        <v>5605.6347999999998</v>
      </c>
      <c r="I43" s="21">
        <v>6502.3783515151499</v>
      </c>
      <c r="J43" s="21">
        <v>-444.81640484848498</v>
      </c>
      <c r="K43" s="21">
        <v>-3139.7875539393899</v>
      </c>
      <c r="L43" s="21">
        <v>615.07916727272698</v>
      </c>
      <c r="M43" s="21">
        <v>92010</v>
      </c>
      <c r="N43" s="21">
        <v>21.4507378181818</v>
      </c>
      <c r="O43" s="21">
        <v>11499.6496848485</v>
      </c>
      <c r="P43" s="21">
        <v>229.163407151515</v>
      </c>
      <c r="Q43" s="21">
        <v>37.212882181818202</v>
      </c>
      <c r="R43" s="21">
        <v>1372.37317090909</v>
      </c>
      <c r="S43" s="21">
        <v>72727.087151515094</v>
      </c>
      <c r="T43" s="21">
        <v>33.380982424242397</v>
      </c>
      <c r="U43" s="21">
        <v>20.739663636363598</v>
      </c>
      <c r="V43" s="21">
        <v>33.894536000000002</v>
      </c>
      <c r="W43" s="21">
        <v>98.641790666666594</v>
      </c>
      <c r="X43" s="21">
        <v>34.4080895757576</v>
      </c>
      <c r="Y43" s="21">
        <v>20.3841265454545</v>
      </c>
      <c r="Z43" s="21">
        <v>8.3353695757575696</v>
      </c>
      <c r="AA43" s="21">
        <v>19.633548242424201</v>
      </c>
      <c r="AB43" s="21">
        <v>1.5011566060606101</v>
      </c>
      <c r="AC43" s="21">
        <v>323.93379393939398</v>
      </c>
      <c r="AD43" s="21">
        <v>71.462955272727299</v>
      </c>
      <c r="AE43" s="21">
        <v>21.6482584242424</v>
      </c>
      <c r="AF43" s="21">
        <v>0</v>
      </c>
      <c r="AG43" s="21">
        <v>2.3702472727272701</v>
      </c>
      <c r="AH43" s="21">
        <v>0</v>
      </c>
      <c r="AI43" s="21">
        <v>0</v>
      </c>
      <c r="AJ43" s="21">
        <v>0.15801648484848499</v>
      </c>
      <c r="AK43" s="21">
        <v>-2.1727266666666698</v>
      </c>
      <c r="AL43" s="21">
        <v>-0.118512363636364</v>
      </c>
      <c r="AM43" s="21">
        <v>0.15801648484848499</v>
      </c>
      <c r="AN43" s="21">
        <v>0.118512363636364</v>
      </c>
      <c r="AO43" s="21">
        <v>0.31603296969696998</v>
      </c>
      <c r="AP43" s="21">
        <v>103.303276969697</v>
      </c>
      <c r="AQ43" s="21">
        <v>655.37337090909102</v>
      </c>
      <c r="AR43" s="21">
        <v>1608.21277454545</v>
      </c>
      <c r="AS43" s="21">
        <v>190.01482303030301</v>
      </c>
      <c r="AT43" s="21">
        <v>856.84438909090898</v>
      </c>
      <c r="AU43" s="21">
        <v>108.912862181818</v>
      </c>
      <c r="AV43" s="21">
        <v>25.993711757575799</v>
      </c>
      <c r="AW43" s="21">
        <v>64.984279393939403</v>
      </c>
      <c r="AX43" s="21">
        <v>7.6637995151515099</v>
      </c>
      <c r="AY43" s="21">
        <v>29.983628</v>
      </c>
      <c r="AZ43" s="21">
        <v>4.0689244848484796</v>
      </c>
      <c r="BA43" s="21">
        <v>7.5057830303030304</v>
      </c>
      <c r="BB43" s="21">
        <v>0.63206593939393896</v>
      </c>
      <c r="BC43" s="21">
        <v>2.607272</v>
      </c>
      <c r="BD43" s="21">
        <v>0.27652884848484799</v>
      </c>
      <c r="BE43" s="21">
        <v>0.474049454545454</v>
      </c>
      <c r="BF43" s="21">
        <v>1.1851236363636399</v>
      </c>
      <c r="BG43" s="21">
        <v>0.15801648484848499</v>
      </c>
      <c r="BH43" s="21">
        <v>0</v>
      </c>
      <c r="BI43" s="21">
        <v>-3.9504121212121199E-2</v>
      </c>
      <c r="BJ43" s="21">
        <v>0</v>
      </c>
      <c r="BK43" s="21">
        <v>0</v>
      </c>
      <c r="BL43" s="21">
        <v>0.67157006060606095</v>
      </c>
      <c r="BM43" s="20">
        <v>-7.9008242424242398E-2</v>
      </c>
      <c r="BN43" s="20">
        <v>-0.15801648484848499</v>
      </c>
      <c r="BO43" s="21">
        <v>115.075505090909</v>
      </c>
      <c r="BP43" s="21">
        <v>9.8365261818181793</v>
      </c>
    </row>
    <row r="44" spans="1:68" ht="15.75" x14ac:dyDescent="0.25">
      <c r="A44" s="17" t="s">
        <v>97</v>
      </c>
      <c r="B44" s="18" t="s">
        <v>98</v>
      </c>
      <c r="C44" s="19" t="s">
        <v>72</v>
      </c>
      <c r="E44" s="20">
        <v>1.02710715151515</v>
      </c>
      <c r="F44" s="21">
        <v>558.58827393939396</v>
      </c>
      <c r="G44" s="21">
        <v>12210.7238666667</v>
      </c>
      <c r="H44" s="21">
        <v>5637.2380969696997</v>
      </c>
      <c r="I44" s="21">
        <v>6537.9320606060601</v>
      </c>
      <c r="J44" s="21">
        <v>-1513.40288363636</v>
      </c>
      <c r="K44" s="21">
        <v>-2649.5414096969698</v>
      </c>
      <c r="L44" s="21">
        <v>572.80975757575698</v>
      </c>
      <c r="M44" s="21">
        <v>93740</v>
      </c>
      <c r="N44" s="21">
        <v>22.833382060606102</v>
      </c>
      <c r="O44" s="21">
        <v>11602.3604</v>
      </c>
      <c r="P44" s="21">
        <v>228.09679587878799</v>
      </c>
      <c r="Q44" s="21">
        <v>37.607923393939402</v>
      </c>
      <c r="R44" s="21">
        <v>1348.2756569697001</v>
      </c>
      <c r="S44" s="21">
        <v>73280.144848484793</v>
      </c>
      <c r="T44" s="21">
        <v>33.420486545454501</v>
      </c>
      <c r="U44" s="21">
        <v>21.964291393939401</v>
      </c>
      <c r="V44" s="21">
        <v>31.800817575757598</v>
      </c>
      <c r="W44" s="21">
        <v>100.73550909090901</v>
      </c>
      <c r="X44" s="21">
        <v>35.198172</v>
      </c>
      <c r="Y44" s="21">
        <v>20.937184242424198</v>
      </c>
      <c r="Z44" s="21">
        <v>9.4414849696969707</v>
      </c>
      <c r="AA44" s="21">
        <v>25.914703515151501</v>
      </c>
      <c r="AB44" s="21">
        <v>1.4221483636363601</v>
      </c>
      <c r="AC44" s="21">
        <v>318.48222521212102</v>
      </c>
      <c r="AD44" s="21">
        <v>71.581467636363598</v>
      </c>
      <c r="AE44" s="21">
        <v>21.2532172121212</v>
      </c>
      <c r="AF44" s="21">
        <v>0</v>
      </c>
      <c r="AG44" s="21">
        <v>2.3702472727272701</v>
      </c>
      <c r="AH44" s="21">
        <v>0</v>
      </c>
      <c r="AI44" s="21">
        <v>0</v>
      </c>
      <c r="AJ44" s="21">
        <v>3.9504121212121199E-2</v>
      </c>
      <c r="AK44" s="21">
        <v>-3.4763626666666698</v>
      </c>
      <c r="AL44" s="21">
        <v>-0.118512363636364</v>
      </c>
      <c r="AM44" s="21">
        <v>0.19752060606060601</v>
      </c>
      <c r="AN44" s="21">
        <v>-3.9504121212121199E-2</v>
      </c>
      <c r="AO44" s="21">
        <v>0.31603296969696998</v>
      </c>
      <c r="AP44" s="21">
        <v>104.72542533333301</v>
      </c>
      <c r="AQ44" s="21">
        <v>654.97832969697004</v>
      </c>
      <c r="AR44" s="21">
        <v>1608.21277454545</v>
      </c>
      <c r="AS44" s="21">
        <v>189.65928593939401</v>
      </c>
      <c r="AT44" s="21">
        <v>850.91877090909099</v>
      </c>
      <c r="AU44" s="21">
        <v>109.347407515152</v>
      </c>
      <c r="AV44" s="21">
        <v>25.717182909090901</v>
      </c>
      <c r="AW44" s="21">
        <v>65.023783515151493</v>
      </c>
      <c r="AX44" s="21">
        <v>7.6637995151515099</v>
      </c>
      <c r="AY44" s="21">
        <v>30.181148606060599</v>
      </c>
      <c r="AZ44" s="21">
        <v>4.1084286060606097</v>
      </c>
      <c r="BA44" s="21">
        <v>7.4662789090909101</v>
      </c>
      <c r="BB44" s="21">
        <v>0.63206593939393896</v>
      </c>
      <c r="BC44" s="21">
        <v>2.6467761212121199</v>
      </c>
      <c r="BD44" s="21">
        <v>0.31603296969696998</v>
      </c>
      <c r="BE44" s="21">
        <v>0.474049454545454</v>
      </c>
      <c r="BF44" s="21">
        <v>1.303636</v>
      </c>
      <c r="BG44" s="21">
        <v>0.118512363636364</v>
      </c>
      <c r="BH44" s="21">
        <v>0</v>
      </c>
      <c r="BI44" s="21">
        <v>-3.9504121212121199E-2</v>
      </c>
      <c r="BJ44" s="21">
        <v>0</v>
      </c>
      <c r="BK44" s="21">
        <v>0</v>
      </c>
      <c r="BL44" s="21">
        <v>0.79008242424242403</v>
      </c>
      <c r="BM44" s="20">
        <v>-7.9008242424242398E-2</v>
      </c>
      <c r="BN44" s="20">
        <v>-0.15801648484848499</v>
      </c>
      <c r="BO44" s="21">
        <v>117.682777090909</v>
      </c>
      <c r="BP44" s="21">
        <v>9.9155344242424199</v>
      </c>
    </row>
  </sheetData>
  <mergeCells count="2">
    <mergeCell ref="A1:A2"/>
    <mergeCell ref="C1:C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16"/>
  <sheetViews>
    <sheetView zoomScaleNormal="100" workbookViewId="0">
      <selection activeCell="D2" sqref="D2"/>
    </sheetView>
  </sheetViews>
  <sheetFormatPr defaultColWidth="11.5703125" defaultRowHeight="12.75" x14ac:dyDescent="0.2"/>
  <cols>
    <col min="4" max="4" width="17.140625" customWidth="1"/>
    <col min="8" max="8" width="14.85546875" customWidth="1"/>
    <col min="9" max="9" width="16" customWidth="1"/>
    <col min="10" max="10" width="15.5703125" customWidth="1"/>
    <col min="12" max="12" width="13.5703125" customWidth="1"/>
    <col min="14" max="14" width="20.140625" customWidth="1"/>
    <col min="15" max="15" width="21" customWidth="1"/>
    <col min="20" max="20" width="17.7109375" customWidth="1"/>
  </cols>
  <sheetData>
    <row r="2" spans="2:20" x14ac:dyDescent="0.2">
      <c r="B2" s="45" t="s">
        <v>160</v>
      </c>
      <c r="C2" s="45" t="s">
        <v>161</v>
      </c>
      <c r="D2" s="46" t="s">
        <v>162</v>
      </c>
      <c r="E2" s="47" t="s">
        <v>163</v>
      </c>
      <c r="F2" s="47" t="s">
        <v>164</v>
      </c>
      <c r="G2" s="48" t="s">
        <v>165</v>
      </c>
      <c r="H2" s="48" t="s">
        <v>166</v>
      </c>
      <c r="I2" s="48" t="s">
        <v>167</v>
      </c>
      <c r="J2" s="48" t="s">
        <v>168</v>
      </c>
      <c r="K2" s="48" t="s">
        <v>169</v>
      </c>
      <c r="L2" s="48" t="s">
        <v>170</v>
      </c>
      <c r="M2" s="48" t="s">
        <v>171</v>
      </c>
      <c r="N2" s="48" t="s">
        <v>172</v>
      </c>
      <c r="O2" s="48" t="s">
        <v>173</v>
      </c>
      <c r="P2" s="48" t="s">
        <v>174</v>
      </c>
      <c r="Q2" s="49" t="s">
        <v>175</v>
      </c>
      <c r="R2" s="50" t="s">
        <v>176</v>
      </c>
      <c r="S2" s="51" t="s">
        <v>177</v>
      </c>
      <c r="T2" s="45" t="s">
        <v>178</v>
      </c>
    </row>
    <row r="3" spans="2:20" ht="15" x14ac:dyDescent="0.2">
      <c r="B3" s="52">
        <v>1</v>
      </c>
      <c r="C3" s="45" t="s">
        <v>179</v>
      </c>
      <c r="D3" s="18" t="s">
        <v>71</v>
      </c>
      <c r="E3" s="47" t="s">
        <v>180</v>
      </c>
      <c r="F3" s="47" t="s">
        <v>181</v>
      </c>
      <c r="G3" s="48">
        <v>11.932700000000001</v>
      </c>
      <c r="H3" s="53">
        <v>77.932299999999998</v>
      </c>
      <c r="I3" s="48">
        <f t="shared" ref="I3:I16" si="0">H3-G3</f>
        <v>65.999600000000001</v>
      </c>
      <c r="J3" s="48">
        <f t="shared" ref="J3:J16" si="1">I3*63.5/65.17</f>
        <v>64.308341261316556</v>
      </c>
      <c r="K3" s="48">
        <v>1.131</v>
      </c>
      <c r="L3" s="54">
        <v>0.18210000000000001</v>
      </c>
      <c r="M3" s="48">
        <v>79.191599999999994</v>
      </c>
      <c r="N3" s="48">
        <f t="shared" ref="N3:N16" si="2">M3-G3</f>
        <v>67.258899999999997</v>
      </c>
      <c r="O3" s="48">
        <f t="shared" ref="O3:O16" si="3">N3-I3</f>
        <v>1.2592999999999961</v>
      </c>
      <c r="P3" s="48">
        <f t="shared" ref="P3:P16" si="4">N3/L3</f>
        <v>369.35145524437121</v>
      </c>
      <c r="Q3" s="49"/>
      <c r="R3" s="50">
        <f t="shared" ref="R3:R16" si="5">100*(K3+L3)/O3</f>
        <v>104.27221472246519</v>
      </c>
      <c r="S3" s="51">
        <v>45224</v>
      </c>
      <c r="T3" s="19" t="s">
        <v>182</v>
      </c>
    </row>
    <row r="4" spans="2:20" ht="15" x14ac:dyDescent="0.2">
      <c r="B4" s="52">
        <v>2</v>
      </c>
      <c r="C4" s="45" t="s">
        <v>183</v>
      </c>
      <c r="D4" s="18" t="s">
        <v>74</v>
      </c>
      <c r="E4" s="47" t="s">
        <v>180</v>
      </c>
      <c r="F4" s="47" t="s">
        <v>181</v>
      </c>
      <c r="G4" s="48">
        <v>11.7423</v>
      </c>
      <c r="H4" s="53">
        <v>77.479900000000001</v>
      </c>
      <c r="I4" s="48">
        <f t="shared" si="0"/>
        <v>65.7376</v>
      </c>
      <c r="J4" s="48">
        <f t="shared" si="1"/>
        <v>64.053055086696332</v>
      </c>
      <c r="K4" s="48">
        <v>1.2418</v>
      </c>
      <c r="L4" s="54">
        <v>0.10440000000000001</v>
      </c>
      <c r="M4" s="48">
        <v>78.781899999999993</v>
      </c>
      <c r="N4" s="48">
        <f t="shared" si="2"/>
        <v>67.039599999999993</v>
      </c>
      <c r="O4" s="48">
        <f t="shared" si="3"/>
        <v>1.3019999999999925</v>
      </c>
      <c r="P4" s="48">
        <f t="shared" si="4"/>
        <v>642.14176245210717</v>
      </c>
      <c r="Q4" s="49"/>
      <c r="R4" s="50">
        <f t="shared" si="5"/>
        <v>103.3947772657456</v>
      </c>
      <c r="S4" s="51">
        <v>45224</v>
      </c>
      <c r="T4" s="19" t="s">
        <v>182</v>
      </c>
    </row>
    <row r="5" spans="2:20" ht="15" x14ac:dyDescent="0.2">
      <c r="B5" s="52">
        <v>3</v>
      </c>
      <c r="C5" s="45" t="s">
        <v>184</v>
      </c>
      <c r="D5" s="18" t="s">
        <v>76</v>
      </c>
      <c r="E5" s="47" t="s">
        <v>180</v>
      </c>
      <c r="F5" s="47" t="s">
        <v>181</v>
      </c>
      <c r="G5" s="48">
        <v>11.735099999999999</v>
      </c>
      <c r="H5" s="53">
        <v>76.004199999999997</v>
      </c>
      <c r="I5" s="48">
        <f t="shared" si="0"/>
        <v>64.269099999999995</v>
      </c>
      <c r="J5" s="48">
        <f t="shared" si="1"/>
        <v>62.622185821697087</v>
      </c>
      <c r="K5" s="48">
        <v>1.0527</v>
      </c>
      <c r="L5" s="54">
        <v>0.1008</v>
      </c>
      <c r="M5" s="48">
        <v>77.1173</v>
      </c>
      <c r="N5" s="48">
        <f t="shared" si="2"/>
        <v>65.382199999999997</v>
      </c>
      <c r="O5" s="48">
        <f t="shared" si="3"/>
        <v>1.1131000000000029</v>
      </c>
      <c r="P5" s="48">
        <f t="shared" si="4"/>
        <v>648.63293650793651</v>
      </c>
      <c r="Q5" s="49"/>
      <c r="R5" s="50">
        <f t="shared" si="5"/>
        <v>103.6295031892909</v>
      </c>
      <c r="S5" s="51">
        <v>45224</v>
      </c>
      <c r="T5" s="19" t="s">
        <v>182</v>
      </c>
    </row>
    <row r="6" spans="2:20" ht="15" x14ac:dyDescent="0.2">
      <c r="B6" s="52">
        <v>4</v>
      </c>
      <c r="C6" s="45" t="s">
        <v>185</v>
      </c>
      <c r="D6" s="18" t="s">
        <v>78</v>
      </c>
      <c r="E6" s="47" t="s">
        <v>180</v>
      </c>
      <c r="F6" s="47" t="s">
        <v>181</v>
      </c>
      <c r="G6" s="48">
        <v>12.8232</v>
      </c>
      <c r="H6" s="53">
        <v>77.802499999999995</v>
      </c>
      <c r="I6" s="48">
        <f t="shared" si="0"/>
        <v>64.979299999999995</v>
      </c>
      <c r="J6" s="48">
        <f t="shared" si="1"/>
        <v>63.314186742366104</v>
      </c>
      <c r="K6" s="48">
        <v>0.9839</v>
      </c>
      <c r="L6" s="54">
        <v>9.7900000000000001E-2</v>
      </c>
      <c r="M6" s="48">
        <v>78.858000000000004</v>
      </c>
      <c r="N6" s="48">
        <f t="shared" si="2"/>
        <v>66.034800000000004</v>
      </c>
      <c r="O6" s="48">
        <f t="shared" si="3"/>
        <v>1.0555000000000092</v>
      </c>
      <c r="P6" s="48">
        <f t="shared" si="4"/>
        <v>674.51276813074571</v>
      </c>
      <c r="Q6" s="49"/>
      <c r="R6" s="50">
        <f t="shared" si="5"/>
        <v>102.49171009000385</v>
      </c>
      <c r="S6" s="51">
        <v>45224</v>
      </c>
      <c r="T6" s="19" t="s">
        <v>182</v>
      </c>
    </row>
    <row r="7" spans="2:20" ht="15" x14ac:dyDescent="0.2">
      <c r="B7" s="52">
        <v>5</v>
      </c>
      <c r="C7" s="45" t="s">
        <v>186</v>
      </c>
      <c r="D7" s="18" t="s">
        <v>80</v>
      </c>
      <c r="E7" s="47" t="s">
        <v>180</v>
      </c>
      <c r="F7" s="47" t="s">
        <v>181</v>
      </c>
      <c r="G7" s="48">
        <v>12.0822</v>
      </c>
      <c r="H7" s="53">
        <v>76.395099999999999</v>
      </c>
      <c r="I7" s="48">
        <f t="shared" si="0"/>
        <v>64.312899999999999</v>
      </c>
      <c r="J7" s="48">
        <f t="shared" si="1"/>
        <v>62.664863434095437</v>
      </c>
      <c r="K7" s="48">
        <v>1.0627</v>
      </c>
      <c r="L7" s="54">
        <v>0.13300000000000001</v>
      </c>
      <c r="M7" s="48">
        <v>77.559600000000003</v>
      </c>
      <c r="N7" s="48">
        <f t="shared" si="2"/>
        <v>65.477400000000003</v>
      </c>
      <c r="O7" s="48">
        <f t="shared" si="3"/>
        <v>1.1645000000000039</v>
      </c>
      <c r="P7" s="48">
        <f t="shared" si="4"/>
        <v>492.31127819548874</v>
      </c>
      <c r="Q7" s="49"/>
      <c r="R7" s="50">
        <f t="shared" si="5"/>
        <v>102.6792614856158</v>
      </c>
      <c r="S7" s="51">
        <v>45224</v>
      </c>
      <c r="T7" s="19" t="s">
        <v>182</v>
      </c>
    </row>
    <row r="8" spans="2:20" ht="15" x14ac:dyDescent="0.2">
      <c r="B8" s="52">
        <v>6</v>
      </c>
      <c r="C8" s="45" t="s">
        <v>187</v>
      </c>
      <c r="D8" s="18" t="s">
        <v>82</v>
      </c>
      <c r="E8" s="47" t="s">
        <v>180</v>
      </c>
      <c r="F8" s="47" t="s">
        <v>181</v>
      </c>
      <c r="G8" s="48">
        <v>12.006500000000001</v>
      </c>
      <c r="H8" s="53">
        <v>74.950699999999998</v>
      </c>
      <c r="I8" s="48">
        <f t="shared" si="0"/>
        <v>62.944199999999995</v>
      </c>
      <c r="J8" s="48">
        <f t="shared" si="1"/>
        <v>61.33123676538284</v>
      </c>
      <c r="K8" s="48">
        <v>0.93920000000000003</v>
      </c>
      <c r="L8" s="54">
        <v>0.13450000000000001</v>
      </c>
      <c r="M8" s="48">
        <v>76.010800000000003</v>
      </c>
      <c r="N8" s="48">
        <f t="shared" si="2"/>
        <v>64.004300000000001</v>
      </c>
      <c r="O8" s="48">
        <f t="shared" si="3"/>
        <v>1.0601000000000056</v>
      </c>
      <c r="P8" s="48">
        <f t="shared" si="4"/>
        <v>475.86840148698883</v>
      </c>
      <c r="Q8" s="49"/>
      <c r="R8" s="50">
        <f t="shared" si="5"/>
        <v>101.28289783982591</v>
      </c>
      <c r="S8" s="51">
        <v>45224</v>
      </c>
      <c r="T8" s="19" t="s">
        <v>182</v>
      </c>
    </row>
    <row r="9" spans="2:20" ht="15" x14ac:dyDescent="0.2">
      <c r="B9" s="52">
        <v>7</v>
      </c>
      <c r="C9" s="45" t="s">
        <v>188</v>
      </c>
      <c r="D9" s="18" t="s">
        <v>84</v>
      </c>
      <c r="E9" s="47" t="s">
        <v>180</v>
      </c>
      <c r="F9" s="47" t="s">
        <v>181</v>
      </c>
      <c r="G9" s="48">
        <v>11.9183</v>
      </c>
      <c r="H9" s="53">
        <v>76.988799999999998</v>
      </c>
      <c r="I9" s="48">
        <f t="shared" si="0"/>
        <v>65.070499999999996</v>
      </c>
      <c r="J9" s="48">
        <f t="shared" si="1"/>
        <v>63.40304971612705</v>
      </c>
      <c r="K9" s="48">
        <v>1.25</v>
      </c>
      <c r="L9" s="54">
        <v>0.1336</v>
      </c>
      <c r="M9" s="48">
        <v>78.361000000000004</v>
      </c>
      <c r="N9" s="48">
        <f t="shared" si="2"/>
        <v>66.442700000000002</v>
      </c>
      <c r="O9" s="48">
        <f t="shared" si="3"/>
        <v>1.3722000000000065</v>
      </c>
      <c r="P9" s="48">
        <f t="shared" si="4"/>
        <v>497.32559880239523</v>
      </c>
      <c r="Q9" s="49"/>
      <c r="R9" s="50">
        <f t="shared" si="5"/>
        <v>100.83078268473935</v>
      </c>
      <c r="S9" s="51">
        <v>45224</v>
      </c>
      <c r="T9" s="19" t="s">
        <v>182</v>
      </c>
    </row>
    <row r="10" spans="2:20" ht="15" x14ac:dyDescent="0.2">
      <c r="B10" s="52">
        <v>8</v>
      </c>
      <c r="C10" s="45" t="s">
        <v>189</v>
      </c>
      <c r="D10" s="18" t="s">
        <v>86</v>
      </c>
      <c r="E10" s="47" t="s">
        <v>180</v>
      </c>
      <c r="F10" s="47" t="s">
        <v>181</v>
      </c>
      <c r="G10" s="48">
        <v>12.1557</v>
      </c>
      <c r="H10" s="53">
        <v>76.7791</v>
      </c>
      <c r="I10" s="48">
        <f t="shared" si="0"/>
        <v>64.623400000000004</v>
      </c>
      <c r="J10" s="48">
        <f t="shared" si="1"/>
        <v>62.967406782261776</v>
      </c>
      <c r="K10" s="48">
        <v>1.0383</v>
      </c>
      <c r="L10" s="54">
        <v>0.16839999999999999</v>
      </c>
      <c r="M10" s="48">
        <v>77.9512</v>
      </c>
      <c r="N10" s="48">
        <f t="shared" si="2"/>
        <v>65.795500000000004</v>
      </c>
      <c r="O10" s="48">
        <f t="shared" si="3"/>
        <v>1.1721000000000004</v>
      </c>
      <c r="P10" s="48">
        <f t="shared" si="4"/>
        <v>390.70961995249411</v>
      </c>
      <c r="Q10" s="49"/>
      <c r="R10" s="50">
        <f t="shared" si="5"/>
        <v>102.95196655575461</v>
      </c>
      <c r="S10" s="51">
        <v>45224</v>
      </c>
      <c r="T10" s="19" t="s">
        <v>182</v>
      </c>
    </row>
    <row r="11" spans="2:20" ht="15" x14ac:dyDescent="0.2">
      <c r="B11" s="52">
        <v>9</v>
      </c>
      <c r="C11" s="45" t="s">
        <v>190</v>
      </c>
      <c r="D11" s="18" t="s">
        <v>88</v>
      </c>
      <c r="E11" s="47" t="s">
        <v>180</v>
      </c>
      <c r="F11" s="47" t="s">
        <v>181</v>
      </c>
      <c r="G11" s="48">
        <v>11.7654</v>
      </c>
      <c r="H11" s="53">
        <v>77.885800000000003</v>
      </c>
      <c r="I11" s="48">
        <f t="shared" si="0"/>
        <v>66.120400000000004</v>
      </c>
      <c r="J11" s="48">
        <f t="shared" si="1"/>
        <v>64.426045726561298</v>
      </c>
      <c r="K11" s="48">
        <v>1.0853999999999999</v>
      </c>
      <c r="L11" s="48">
        <v>0.13289999999999999</v>
      </c>
      <c r="M11" s="48">
        <v>79.091099999999997</v>
      </c>
      <c r="N11" s="48">
        <f t="shared" si="2"/>
        <v>67.325699999999998</v>
      </c>
      <c r="O11" s="48">
        <f t="shared" si="3"/>
        <v>1.205299999999994</v>
      </c>
      <c r="P11" s="48">
        <f t="shared" si="4"/>
        <v>506.58916478555307</v>
      </c>
      <c r="Q11" s="49"/>
      <c r="R11" s="50">
        <f t="shared" si="5"/>
        <v>101.07856965070987</v>
      </c>
      <c r="S11" s="51">
        <v>45224</v>
      </c>
      <c r="T11" s="19" t="s">
        <v>182</v>
      </c>
    </row>
    <row r="12" spans="2:20" ht="15" x14ac:dyDescent="0.2">
      <c r="B12" s="52">
        <v>10</v>
      </c>
      <c r="C12" s="45" t="s">
        <v>89</v>
      </c>
      <c r="D12" s="18" t="s">
        <v>90</v>
      </c>
      <c r="E12" s="47" t="s">
        <v>180</v>
      </c>
      <c r="F12" s="47" t="s">
        <v>181</v>
      </c>
      <c r="G12" s="48">
        <v>11.9337</v>
      </c>
      <c r="H12" s="53">
        <v>75.998999999999995</v>
      </c>
      <c r="I12" s="48">
        <f t="shared" si="0"/>
        <v>64.065299999999993</v>
      </c>
      <c r="J12" s="48">
        <f t="shared" si="1"/>
        <v>62.423608255332198</v>
      </c>
      <c r="K12" s="48">
        <v>1.2942</v>
      </c>
      <c r="L12" s="48">
        <v>0.1263</v>
      </c>
      <c r="M12" s="48">
        <v>77.396100000000004</v>
      </c>
      <c r="N12" s="48">
        <f t="shared" si="2"/>
        <v>65.462400000000002</v>
      </c>
      <c r="O12" s="48">
        <f t="shared" si="3"/>
        <v>1.3971000000000089</v>
      </c>
      <c r="P12" s="48">
        <f t="shared" si="4"/>
        <v>518.30878859857489</v>
      </c>
      <c r="Q12" s="49"/>
      <c r="R12" s="50">
        <f t="shared" si="5"/>
        <v>101.67489800300559</v>
      </c>
      <c r="S12" s="51">
        <v>45224</v>
      </c>
      <c r="T12" s="19" t="s">
        <v>182</v>
      </c>
    </row>
    <row r="13" spans="2:20" ht="15" x14ac:dyDescent="0.2">
      <c r="B13" s="52">
        <v>11</v>
      </c>
      <c r="C13" s="45" t="s">
        <v>91</v>
      </c>
      <c r="D13" s="18" t="s">
        <v>92</v>
      </c>
      <c r="E13" s="47" t="s">
        <v>180</v>
      </c>
      <c r="F13" s="47" t="s">
        <v>181</v>
      </c>
      <c r="G13" s="48">
        <v>11.917</v>
      </c>
      <c r="H13" s="53">
        <v>74.899000000000001</v>
      </c>
      <c r="I13" s="48">
        <f t="shared" si="0"/>
        <v>62.981999999999999</v>
      </c>
      <c r="J13" s="48">
        <f t="shared" si="1"/>
        <v>61.368068129507442</v>
      </c>
      <c r="K13" s="48">
        <v>0.97050000000000003</v>
      </c>
      <c r="L13" s="48">
        <v>0.1162</v>
      </c>
      <c r="M13" s="48">
        <v>75.954899999999995</v>
      </c>
      <c r="N13" s="48">
        <f t="shared" si="2"/>
        <v>64.037899999999993</v>
      </c>
      <c r="O13" s="48">
        <f t="shared" si="3"/>
        <v>1.0558999999999941</v>
      </c>
      <c r="P13" s="48">
        <f t="shared" si="4"/>
        <v>551.1006884681583</v>
      </c>
      <c r="Q13" s="49"/>
      <c r="R13" s="50">
        <f t="shared" si="5"/>
        <v>102.91694289231992</v>
      </c>
      <c r="S13" s="51">
        <v>45224</v>
      </c>
      <c r="T13" s="19" t="s">
        <v>182</v>
      </c>
    </row>
    <row r="14" spans="2:20" ht="15" x14ac:dyDescent="0.2">
      <c r="B14" s="52">
        <v>12</v>
      </c>
      <c r="C14" s="45" t="s">
        <v>93</v>
      </c>
      <c r="D14" s="18" t="s">
        <v>94</v>
      </c>
      <c r="E14" s="47" t="s">
        <v>180</v>
      </c>
      <c r="F14" s="47" t="s">
        <v>181</v>
      </c>
      <c r="G14" s="48">
        <v>11.9993</v>
      </c>
      <c r="H14" s="53">
        <v>76.3523</v>
      </c>
      <c r="I14" s="48">
        <f t="shared" si="0"/>
        <v>64.352999999999994</v>
      </c>
      <c r="J14" s="48">
        <f t="shared" si="1"/>
        <v>62.703935860058301</v>
      </c>
      <c r="K14" s="48">
        <v>1.0469999999999999</v>
      </c>
      <c r="L14" s="48">
        <v>0.1188</v>
      </c>
      <c r="M14" s="48">
        <v>77.504099999999994</v>
      </c>
      <c r="N14" s="48">
        <f t="shared" si="2"/>
        <v>65.504799999999989</v>
      </c>
      <c r="O14" s="48">
        <f t="shared" si="3"/>
        <v>1.1517999999999944</v>
      </c>
      <c r="P14" s="48">
        <f t="shared" si="4"/>
        <v>551.38720538720531</v>
      </c>
      <c r="Q14" s="49"/>
      <c r="R14" s="50">
        <f t="shared" si="5"/>
        <v>101.21548880013941</v>
      </c>
      <c r="S14" s="51">
        <v>45224</v>
      </c>
      <c r="T14" s="19" t="s">
        <v>182</v>
      </c>
    </row>
    <row r="15" spans="2:20" ht="15" x14ac:dyDescent="0.2">
      <c r="B15" s="52">
        <v>13</v>
      </c>
      <c r="C15" s="45" t="s">
        <v>95</v>
      </c>
      <c r="D15" s="18" t="s">
        <v>96</v>
      </c>
      <c r="E15" s="47" t="s">
        <v>180</v>
      </c>
      <c r="F15" s="47" t="s">
        <v>181</v>
      </c>
      <c r="G15" s="48">
        <v>12.0389</v>
      </c>
      <c r="H15" s="53">
        <v>76.707300000000004</v>
      </c>
      <c r="I15" s="48">
        <f t="shared" si="0"/>
        <v>64.668400000000005</v>
      </c>
      <c r="J15" s="48">
        <f t="shared" si="1"/>
        <v>63.01125364431487</v>
      </c>
      <c r="K15" s="48">
        <v>1.2430000000000001</v>
      </c>
      <c r="L15" s="48">
        <v>8.5900000000000004E-2</v>
      </c>
      <c r="M15" s="48">
        <v>78.006500000000003</v>
      </c>
      <c r="N15" s="48">
        <f t="shared" si="2"/>
        <v>65.967600000000004</v>
      </c>
      <c r="O15" s="48">
        <f t="shared" si="3"/>
        <v>1.299199999999999</v>
      </c>
      <c r="P15" s="48">
        <f t="shared" si="4"/>
        <v>767.95809080325967</v>
      </c>
      <c r="Q15" s="49"/>
      <c r="R15" s="50">
        <f t="shared" si="5"/>
        <v>102.28602216748777</v>
      </c>
      <c r="S15" s="51">
        <v>45224</v>
      </c>
      <c r="T15" s="19" t="s">
        <v>182</v>
      </c>
    </row>
    <row r="16" spans="2:20" ht="15" x14ac:dyDescent="0.2">
      <c r="B16" s="52">
        <v>14</v>
      </c>
      <c r="C16" s="45" t="s">
        <v>97</v>
      </c>
      <c r="D16" s="18" t="s">
        <v>98</v>
      </c>
      <c r="E16" s="47" t="s">
        <v>180</v>
      </c>
      <c r="F16" s="47" t="s">
        <v>181</v>
      </c>
      <c r="G16" s="48">
        <v>11.900399999999999</v>
      </c>
      <c r="H16" s="53">
        <v>75.453800000000001</v>
      </c>
      <c r="I16" s="48">
        <f t="shared" si="0"/>
        <v>63.553400000000003</v>
      </c>
      <c r="J16" s="48">
        <f t="shared" si="1"/>
        <v>61.924825840110486</v>
      </c>
      <c r="K16" s="48">
        <v>1.4735</v>
      </c>
      <c r="L16" s="48">
        <v>0.16500000000000001</v>
      </c>
      <c r="M16" s="48">
        <v>77.0822</v>
      </c>
      <c r="N16" s="48">
        <f t="shared" si="2"/>
        <v>65.181799999999996</v>
      </c>
      <c r="O16" s="48">
        <f t="shared" si="3"/>
        <v>1.6283999999999921</v>
      </c>
      <c r="P16" s="48">
        <f t="shared" si="4"/>
        <v>395.04121212121208</v>
      </c>
      <c r="Q16" s="49"/>
      <c r="R16" s="50">
        <f t="shared" si="5"/>
        <v>100.62024072709457</v>
      </c>
      <c r="S16" s="51">
        <v>45224</v>
      </c>
      <c r="T16" s="19" t="s">
        <v>182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 Details</vt:lpstr>
      <vt:lpstr>Batch 8 Sample Results</vt:lpstr>
      <vt:lpstr>Nexus LMB Fusion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irakli</dc:creator>
  <dc:description/>
  <cp:lastModifiedBy>Irakli Javakhadze</cp:lastModifiedBy>
  <cp:revision>7</cp:revision>
  <dcterms:created xsi:type="dcterms:W3CDTF">2023-11-10T18:33:32Z</dcterms:created>
  <dcterms:modified xsi:type="dcterms:W3CDTF">2024-02-23T14:03:32Z</dcterms:modified>
  <dc:language>en-US</dc:language>
</cp:coreProperties>
</file>