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javakha/Desktop/Filled Out ATS Sheet/"/>
    </mc:Choice>
  </mc:AlternateContent>
  <xr:revisionPtr revIDLastSave="0" documentId="13_ncr:1_{6BF721DB-65E5-234E-B6D4-BAEE1148A077}" xr6:coauthVersionLast="47" xr6:coauthVersionMax="47" xr10:uidLastSave="{00000000-0000-0000-0000-000000000000}"/>
  <bookViews>
    <workbookView xWindow="-32420" yWindow="-3680" windowWidth="26360" windowHeight="16700" tabRatio="500" activeTab="1" xr2:uid="{00000000-000D-0000-FFFF-FFFF00000000}"/>
  </bookViews>
  <sheets>
    <sheet name="COA Details" sheetId="1" r:id="rId1"/>
    <sheet name="COC (Solution)" sheetId="6" r:id="rId2"/>
    <sheet name="Lab Sheet " sheetId="2" r:id="rId3"/>
    <sheet name="Original ATS  Sample Results" sheetId="3" r:id="rId4"/>
    <sheet name="Averaged ATS Sample Results" sheetId="4" r:id="rId5"/>
    <sheet name="Results (Solution)" sheetId="5" r:id="rId6"/>
  </sheets>
  <definedNames>
    <definedName name="_xlnm.Print_Area" localSheetId="4">'Averaged ATS Sample Results'!$B$2:$AH$3</definedName>
    <definedName name="_xlnm.Print_Area" localSheetId="0">'COA Details'!$A$1:$T$54</definedName>
    <definedName name="_xlnm.Print_Titles" localSheetId="4">'Averaged ATS Sample Results'!$B:$D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4" i="4" l="1"/>
  <c r="AG74" i="4"/>
  <c r="Y74" i="4"/>
  <c r="X74" i="4"/>
  <c r="W74" i="4"/>
  <c r="S74" i="4"/>
  <c r="Q74" i="4"/>
  <c r="O74" i="4"/>
  <c r="N74" i="4"/>
  <c r="M74" i="4"/>
  <c r="J74" i="4"/>
  <c r="Q69" i="4"/>
  <c r="O69" i="4"/>
  <c r="N69" i="4"/>
  <c r="AH67" i="4"/>
  <c r="AG67" i="4"/>
  <c r="Y67" i="4"/>
  <c r="X67" i="4"/>
  <c r="W67" i="4"/>
  <c r="S67" i="4"/>
  <c r="S69" i="4" s="1"/>
  <c r="Q67" i="4"/>
  <c r="O67" i="4"/>
  <c r="N67" i="4"/>
  <c r="M67" i="4"/>
  <c r="J67" i="4"/>
  <c r="AH63" i="4"/>
  <c r="AH69" i="4" s="1"/>
  <c r="AG63" i="4"/>
  <c r="AG69" i="4" s="1"/>
  <c r="Y63" i="4"/>
  <c r="Y69" i="4" s="1"/>
  <c r="X63" i="4"/>
  <c r="X69" i="4" s="1"/>
  <c r="W63" i="4"/>
  <c r="W69" i="4" s="1"/>
  <c r="S63" i="4"/>
  <c r="Q63" i="4"/>
  <c r="O63" i="4"/>
  <c r="N63" i="4"/>
  <c r="M63" i="4"/>
  <c r="M69" i="4" s="1"/>
  <c r="J63" i="4"/>
  <c r="J69" i="4" s="1"/>
  <c r="X58" i="4"/>
  <c r="W58" i="4"/>
  <c r="S58" i="4"/>
  <c r="AH56" i="4"/>
  <c r="AG56" i="4"/>
  <c r="Y56" i="4"/>
  <c r="Y58" i="4" s="1"/>
  <c r="X56" i="4"/>
  <c r="W56" i="4"/>
  <c r="S56" i="4"/>
  <c r="Q56" i="4"/>
  <c r="O56" i="4"/>
  <c r="N56" i="4"/>
  <c r="M56" i="4"/>
  <c r="J56" i="4"/>
  <c r="AH52" i="4"/>
  <c r="AH58" i="4" s="1"/>
  <c r="AG52" i="4"/>
  <c r="AG58" i="4" s="1"/>
  <c r="Y52" i="4"/>
  <c r="X52" i="4"/>
  <c r="W52" i="4"/>
  <c r="S52" i="4"/>
  <c r="Q52" i="4"/>
  <c r="Q58" i="4" s="1"/>
  <c r="O52" i="4"/>
  <c r="O58" i="4" s="1"/>
  <c r="N52" i="4"/>
  <c r="N58" i="4" s="1"/>
  <c r="M52" i="4"/>
  <c r="M58" i="4" s="1"/>
  <c r="J52" i="4"/>
  <c r="J58" i="4" s="1"/>
  <c r="AH47" i="4"/>
  <c r="AG47" i="4"/>
  <c r="Y47" i="4"/>
  <c r="J47" i="4"/>
  <c r="AH45" i="4"/>
  <c r="AG45" i="4"/>
  <c r="Y45" i="4"/>
  <c r="X45" i="4"/>
  <c r="W45" i="4"/>
  <c r="S45" i="4"/>
  <c r="Q45" i="4"/>
  <c r="O45" i="4"/>
  <c r="N45" i="4"/>
  <c r="M45" i="4"/>
  <c r="M47" i="4" s="1"/>
  <c r="J45" i="4"/>
  <c r="AH40" i="4"/>
  <c r="AG40" i="4"/>
  <c r="Y40" i="4"/>
  <c r="X40" i="4"/>
  <c r="X47" i="4" s="1"/>
  <c r="W40" i="4"/>
  <c r="W47" i="4" s="1"/>
  <c r="S40" i="4"/>
  <c r="S47" i="4" s="1"/>
  <c r="Q40" i="4"/>
  <c r="Q47" i="4" s="1"/>
  <c r="O40" i="4"/>
  <c r="O47" i="4" s="1"/>
  <c r="N40" i="4"/>
  <c r="N47" i="4" s="1"/>
  <c r="M40" i="4"/>
  <c r="J40" i="4"/>
  <c r="O35" i="4"/>
  <c r="N35" i="4"/>
  <c r="M35" i="4"/>
  <c r="AH33" i="4"/>
  <c r="AG33" i="4"/>
  <c r="Y33" i="4"/>
  <c r="X33" i="4"/>
  <c r="W33" i="4"/>
  <c r="S33" i="4"/>
  <c r="Q33" i="4"/>
  <c r="Q35" i="4" s="1"/>
  <c r="O33" i="4"/>
  <c r="N33" i="4"/>
  <c r="M33" i="4"/>
  <c r="J33" i="4"/>
  <c r="AH29" i="4"/>
  <c r="AH35" i="4" s="1"/>
  <c r="AG29" i="4"/>
  <c r="AG35" i="4" s="1"/>
  <c r="Y29" i="4"/>
  <c r="Y35" i="4" s="1"/>
  <c r="X29" i="4"/>
  <c r="X35" i="4" s="1"/>
  <c r="W29" i="4"/>
  <c r="W35" i="4" s="1"/>
  <c r="S29" i="4"/>
  <c r="S35" i="4" s="1"/>
  <c r="Q29" i="4"/>
  <c r="O29" i="4"/>
  <c r="N29" i="4"/>
  <c r="M29" i="4"/>
  <c r="J29" i="4"/>
  <c r="J35" i="4" s="1"/>
  <c r="W24" i="4"/>
  <c r="S24" i="4"/>
  <c r="Q24" i="4"/>
  <c r="AH22" i="4"/>
  <c r="AG22" i="4"/>
  <c r="Y22" i="4"/>
  <c r="X22" i="4"/>
  <c r="X24" i="4" s="1"/>
  <c r="W22" i="4"/>
  <c r="S22" i="4"/>
  <c r="Q22" i="4"/>
  <c r="O22" i="4"/>
  <c r="N22" i="4"/>
  <c r="M22" i="4"/>
  <c r="J22" i="4"/>
  <c r="AH18" i="4"/>
  <c r="AH24" i="4" s="1"/>
  <c r="AG18" i="4"/>
  <c r="AG24" i="4" s="1"/>
  <c r="Y18" i="4"/>
  <c r="Y24" i="4" s="1"/>
  <c r="X18" i="4"/>
  <c r="W18" i="4"/>
  <c r="S18" i="4"/>
  <c r="Q18" i="4"/>
  <c r="O18" i="4"/>
  <c r="O24" i="4" s="1"/>
  <c r="N18" i="4"/>
  <c r="N24" i="4" s="1"/>
  <c r="M18" i="4"/>
  <c r="M24" i="4" s="1"/>
  <c r="J18" i="4"/>
  <c r="J24" i="4" s="1"/>
  <c r="AG13" i="4"/>
  <c r="Y13" i="4"/>
  <c r="X13" i="4"/>
  <c r="AH11" i="4"/>
  <c r="AH13" i="4" s="1"/>
  <c r="AG11" i="4"/>
  <c r="Y11" i="4"/>
  <c r="X11" i="4"/>
  <c r="W11" i="4"/>
  <c r="S11" i="4"/>
  <c r="Q11" i="4"/>
  <c r="O11" i="4"/>
  <c r="N11" i="4"/>
  <c r="M11" i="4"/>
  <c r="J11" i="4"/>
  <c r="J13" i="4" s="1"/>
  <c r="AH7" i="4"/>
  <c r="AG7" i="4"/>
  <c r="Y7" i="4"/>
  <c r="X7" i="4"/>
  <c r="W7" i="4"/>
  <c r="W13" i="4" s="1"/>
  <c r="S7" i="4"/>
  <c r="S13" i="4" s="1"/>
  <c r="Q7" i="4"/>
  <c r="Q13" i="4" s="1"/>
  <c r="O7" i="4"/>
  <c r="O13" i="4" s="1"/>
  <c r="N7" i="4"/>
  <c r="N13" i="4" s="1"/>
  <c r="M7" i="4"/>
  <c r="M13" i="4" s="1"/>
  <c r="J7" i="4"/>
  <c r="A5" i="2"/>
  <c r="A6" i="2" s="1"/>
  <c r="A7" i="2" s="1"/>
</calcChain>
</file>

<file path=xl/sharedStrings.xml><?xml version="1.0" encoding="utf-8"?>
<sst xmlns="http://schemas.openxmlformats.org/spreadsheetml/2006/main" count="639" uniqueCount="228">
  <si>
    <r>
      <rPr>
        <b/>
        <vertAlign val="superscript"/>
        <sz val="10"/>
        <color rgb="FF000000"/>
        <rFont val="Arial"/>
        <family val="2"/>
        <charset val="1"/>
      </rPr>
      <t>1</t>
    </r>
    <r>
      <rPr>
        <b/>
        <sz val="10"/>
        <color rgb="FF000000"/>
        <rFont val="Arial"/>
        <family val="2"/>
        <charset val="1"/>
      </rPr>
      <t>Lithium metaborate fusion sample preparation and calculations</t>
    </r>
  </si>
  <si>
    <t>Aqua Regia Prep and Calculations</t>
  </si>
  <si>
    <t>Procedure:</t>
  </si>
  <si>
    <t>13085 Ash Street</t>
  </si>
  <si>
    <t>Thornton, CO  80241</t>
  </si>
  <si>
    <t>1.    Label an empty high density polyethylene (HDPE) bottle with lid. Weigh empty bottle plus lid.*</t>
  </si>
  <si>
    <t>2.    Add approximately 60 ml 1N HNO3 to bottle.</t>
  </si>
  <si>
    <t>Certificate of Analysis</t>
  </si>
  <si>
    <t>3.    Replace cap and weight bottle + acid.</t>
  </si>
  <si>
    <t>4.    Place clean graphite crucible on scale and tare.</t>
  </si>
  <si>
    <t xml:space="preserve">5.    Add approximately 0.8 to 1.2 grams of lithium metaborate flux to crucible and weigh. </t>
  </si>
  <si>
    <t>Red River Creek Mining Group LLC</t>
  </si>
  <si>
    <t>Date:</t>
  </si>
  <si>
    <t>6.    Tare scale and add approximately 0.1 g of approximately 80% passing 75 micron sized powdered</t>
  </si>
  <si>
    <t>1712 Carey Avenue</t>
  </si>
  <si>
    <t>Page:</t>
  </si>
  <si>
    <t>1 of 1</t>
  </si>
  <si>
    <t xml:space="preserve">       rock sample to the crucible containing</t>
  </si>
  <si>
    <t>Suite 100</t>
  </si>
  <si>
    <t>Assay Reference #:</t>
  </si>
  <si>
    <t>tbd</t>
  </si>
  <si>
    <t xml:space="preserve">       the previously measured flux and weigh.</t>
  </si>
  <si>
    <t>Cheyenne, WY  82001</t>
  </si>
  <si>
    <t>7.    Place crucible into a preheated muffle furnace (500 C).</t>
  </si>
  <si>
    <t>8.    Bring furnace up to 950 - 1000 C.  Sample to remain at this temperature for 20 minutes.</t>
  </si>
  <si>
    <t>9.    Using tongs, remove crucible from furnace and immediately pour molten flux into a metal washer</t>
  </si>
  <si>
    <t xml:space="preserve">       to cast a glass button.</t>
  </si>
  <si>
    <r>
      <rPr>
        <b/>
        <sz val="10"/>
        <color rgb="FF000000"/>
        <rFont val="Arial"/>
        <family val="2"/>
        <charset val="1"/>
      </rPr>
      <t>Sample Preparation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</si>
  <si>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Aqua Regia Digestion – ICP/MS &amp;</t>
  </si>
  <si>
    <t>10.  Transfer glass flux bead from washer to the appropriate bottle containing 1 N HNO3.</t>
  </si>
  <si>
    <t>1 sample AR with LMB/ICP-MS</t>
  </si>
  <si>
    <t>Nexus Geos LLC</t>
  </si>
  <si>
    <t>11.  Recap bottle and weigh.</t>
  </si>
  <si>
    <t>Method Code:  Rich31.M</t>
  </si>
  <si>
    <t>12.  Place bottle with sample on a hot plate or similar heater until the flux button is completely dissolved</t>
  </si>
  <si>
    <t>13.  The liquid sample is sent to the University of Nebraska for instrumental analysis.</t>
  </si>
  <si>
    <t xml:space="preserve">14.  ICP-MS analytical results are adjusted back to the original sample weight. </t>
  </si>
  <si>
    <r>
      <rPr>
        <b/>
        <sz val="10"/>
        <color rgb="FF000000"/>
        <rFont val="Arial"/>
        <family val="2"/>
        <charset val="1"/>
      </rPr>
      <t>Sample Analysis</t>
    </r>
    <r>
      <rPr>
        <b/>
        <vertAlign val="superscript"/>
        <sz val="10"/>
        <color rgb="FF000000"/>
        <rFont val="Arial"/>
        <family val="2"/>
        <charset val="1"/>
      </rPr>
      <t>2</t>
    </r>
  </si>
  <si>
    <t>Inductively coupled plasma mass spectrometry (ICP-MS)</t>
  </si>
  <si>
    <t>University of Nebraska-Lincoln</t>
  </si>
  <si>
    <t>* By request UNIV of NE. 15 ml aliquot of solution transferred from 60 ml bottle and submitted for analysis.</t>
  </si>
  <si>
    <t>Redox Biology Center</t>
  </si>
  <si>
    <t>Spectroscopic and Biophysics Core Facility</t>
  </si>
  <si>
    <t>      Dilution factor = (acid weight + button weight) / sample weight</t>
  </si>
  <si>
    <t>E157 Beadle Center</t>
  </si>
  <si>
    <t xml:space="preserve">      PPB is converted to ppm by dividing by 1,000.</t>
  </si>
  <si>
    <t>Lincoln, NE  68588-0662</t>
  </si>
  <si>
    <t xml:space="preserve">      PPM/weight x dilution factor = assay value (ppm)</t>
  </si>
  <si>
    <t>Method Code:  22-6230-0007 ICP-MS</t>
  </si>
  <si>
    <t>      Efficiency = ((flux weight + sample weight), pre-heat) / ((flux weight + sample weight), post heat)</t>
  </si>
  <si>
    <r>
      <rPr>
        <b/>
        <vertAlign val="superscript"/>
        <sz val="10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Inductively coupled plasma mass spectrometer unit:  Agilent 7500 cx</t>
    </r>
  </si>
  <si>
    <t xml:space="preserve">      Detection Limit:</t>
  </si>
  <si>
    <t>The detection limit of the ICP-MS unit is variable depending on each sample run.</t>
  </si>
  <si>
    <t>There are multiple samples per sample run and potentially multiple sample runs</t>
  </si>
  <si>
    <t>per data set included within a single Certificate of Analysis.</t>
  </si>
  <si>
    <t>Negative values shown as assay values represent the absolute value of the</t>
  </si>
  <si>
    <t>detection limit.  If there are no negative values within a data set, that indicates</t>
  </si>
  <si>
    <t>reported values are above the detection limit.</t>
  </si>
  <si>
    <t>Chain of Custody:</t>
  </si>
  <si>
    <t>Date Nexus received original samples:</t>
  </si>
  <si>
    <t>Date Nexus prepared the samples (LMB):</t>
  </si>
  <si>
    <t>Date University of Nebraska analysis:</t>
  </si>
  <si>
    <t>I</t>
  </si>
  <si>
    <t>COUNT</t>
  </si>
  <si>
    <t>LAB ID</t>
  </si>
  <si>
    <t>SAMPLE</t>
  </si>
  <si>
    <t>REMARKS</t>
  </si>
  <si>
    <t>Filter</t>
  </si>
  <si>
    <t>Sediment mass</t>
  </si>
  <si>
    <t>Elution Volume</t>
  </si>
  <si>
    <t>Filter Mass</t>
  </si>
  <si>
    <t>ATS-01</t>
  </si>
  <si>
    <r>
      <rPr>
        <b/>
        <sz val="11"/>
        <rFont val="Arial"/>
        <family val="2"/>
        <charset val="1"/>
      </rPr>
      <t xml:space="preserve">Combined </t>
    </r>
    <r>
      <rPr>
        <b/>
        <sz val="11"/>
        <color rgb="FF000000"/>
        <rFont val="Calibri"/>
        <family val="2"/>
        <charset val="1"/>
      </rPr>
      <t>RRCM-01128 &amp; RRCM-01229</t>
    </r>
  </si>
  <si>
    <t>Aqua Regia</t>
  </si>
  <si>
    <t>zinc</t>
  </si>
  <si>
    <t>20 kg</t>
  </si>
  <si>
    <t>70 ml</t>
  </si>
  <si>
    <t>16.639g</t>
  </si>
  <si>
    <t>ATS-02</t>
  </si>
  <si>
    <t>RRC-01130</t>
  </si>
  <si>
    <t>Aqua Regia followed by LMB on precipitate</t>
  </si>
  <si>
    <t>aluminum</t>
  </si>
  <si>
    <t>50 ml</t>
  </si>
  <si>
    <t>14.4082 g</t>
  </si>
  <si>
    <t>ATS-03</t>
  </si>
  <si>
    <t>copper</t>
  </si>
  <si>
    <t>23.9779g</t>
  </si>
  <si>
    <t>Ats-04</t>
  </si>
  <si>
    <t>21.4017g</t>
  </si>
  <si>
    <t>Ammonium thiosulfate extraction test – Cuddeback Lake Playa Samples – November 2024</t>
  </si>
  <si>
    <t>Lab ID</t>
  </si>
  <si>
    <t>Sample</t>
  </si>
  <si>
    <t>units</t>
  </si>
  <si>
    <t>Element</t>
  </si>
  <si>
    <t>Be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</si>
  <si>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</si>
  <si>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</si>
  <si>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</si>
  <si>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</si>
  <si>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</si>
  <si>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</si>
  <si>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</si>
  <si>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</si>
  <si>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</si>
  <si>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</si>
  <si>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</si>
  <si>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</si>
  <si>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</si>
  <si>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</si>
  <si>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</si>
  <si>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</si>
  <si>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</si>
  <si>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</si>
  <si>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</si>
  <si>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</si>
  <si>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</si>
  <si>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</si>
  <si>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</si>
  <si>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</si>
  <si>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</si>
  <si>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</si>
  <si>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 xml:space="preserve">Nb </t>
  </si>
  <si>
    <t>Mo</t>
  </si>
  <si>
    <t>Ru</t>
  </si>
  <si>
    <t>Rh</t>
  </si>
  <si>
    <t>Pd</t>
  </si>
  <si>
    <t>Ag</t>
  </si>
  <si>
    <t>In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</si>
  <si>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</si>
  <si>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</si>
  <si>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</si>
  <si>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</si>
  <si>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</si>
  <si>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</si>
  <si>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</si>
  <si>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</si>
  <si>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</si>
  <si>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</si>
  <si>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</si>
  <si>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</si>
  <si>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</si>
  <si>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</si>
  <si>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</si>
  <si>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</si>
  <si>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</si>
  <si>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</si>
  <si>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</si>
  <si>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</si>
  <si>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</si>
  <si>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</si>
  <si>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</si>
  <si>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</si>
  <si>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</si>
  <si>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</si>
  <si>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</si>
  <si>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Bi</t>
  </si>
  <si>
    <t>Th</t>
  </si>
  <si>
    <t>U</t>
  </si>
  <si>
    <t>A/W</t>
  </si>
  <si>
    <t>RRCM-01128 &amp; RRCM-01229</t>
  </si>
  <si>
    <t>g/tonne</t>
  </si>
  <si>
    <t>Rb / 85</t>
  </si>
  <si>
    <t>RRCM-01230</t>
  </si>
  <si>
    <t>RRCM-01231</t>
  </si>
  <si>
    <t>ATS-04</t>
  </si>
  <si>
    <t>RRCM-01232</t>
  </si>
  <si>
    <t>NOTE: Negative values represent BDL.</t>
  </si>
  <si>
    <t>ATS-02 had LMB fusion performed on precipitate following attempted aqua regia dissolution. All other samples were digested by aqua regia.</t>
  </si>
  <si>
    <t>Note: ATS-03 was effluent from ATS-02, and ATS-04 was effluent from ATS-01</t>
  </si>
  <si>
    <t>Ammonium thiosulfate extraction test – Cuddeback Lake Playa Samples – April, 2025 Batch 34 Averaged Grade by filter sets for select analytes</t>
  </si>
  <si>
    <t>ATS-022</t>
  </si>
  <si>
    <t>RRCM-01357</t>
  </si>
  <si>
    <t>Average Zinc Filter</t>
  </si>
  <si>
    <t>ATS-029</t>
  </si>
  <si>
    <t>RRCM-01364</t>
  </si>
  <si>
    <t>Average Copper Filter</t>
  </si>
  <si>
    <t>Combined ATS Average Results</t>
  </si>
  <si>
    <t>Sum of Cu + Zn Filter</t>
  </si>
  <si>
    <t>ATS-023</t>
  </si>
  <si>
    <t>RRCM-01358</t>
  </si>
  <si>
    <t>ATS-030</t>
  </si>
  <si>
    <t>RRCM-01365</t>
  </si>
  <si>
    <t>ATS-024</t>
  </si>
  <si>
    <t>RRCM-01359</t>
  </si>
  <si>
    <t>ATS-031</t>
  </si>
  <si>
    <t>RRCM-01366</t>
  </si>
  <si>
    <t>ATS-025</t>
  </si>
  <si>
    <t>RRCM-01360</t>
  </si>
  <si>
    <t>The Above Sample was with a pump malfunction</t>
  </si>
  <si>
    <t>ATS-032</t>
  </si>
  <si>
    <t>RRCM-01367</t>
  </si>
  <si>
    <t>This sample may not correspond to Zinc ATS-025 sample. COC is unclear. Please advise</t>
  </si>
  <si>
    <t>ATS-026</t>
  </si>
  <si>
    <t>RRCM-01361</t>
  </si>
  <si>
    <t>ATS-033</t>
  </si>
  <si>
    <t>RRCM-01368</t>
  </si>
  <si>
    <t>ATS-027</t>
  </si>
  <si>
    <t>RRCM-01362</t>
  </si>
  <si>
    <t>ATS-034</t>
  </si>
  <si>
    <t>RRCM-01369</t>
  </si>
  <si>
    <t>ATS-035</t>
  </si>
  <si>
    <t>RRCM-01384</t>
  </si>
  <si>
    <t>NOTES:</t>
  </si>
  <si>
    <r>
      <rPr>
        <b/>
        <sz val="11"/>
        <color rgb="FF000000"/>
        <rFont val="Calibri"/>
        <family val="2"/>
        <charset val="1"/>
      </rPr>
      <t>1.  Negative values represent below        detection limit.                                                                                                        2. Reject</t>
    </r>
    <r>
      <rPr>
        <b/>
        <sz val="11"/>
        <color rgb="FFF7D1D5"/>
        <rFont val="Calibri"/>
        <family val="2"/>
        <charset val="1"/>
      </rPr>
      <t xml:space="preserve"> </t>
    </r>
    <r>
      <rPr>
        <b/>
        <sz val="11"/>
        <color rgb="FFFF3838"/>
        <rFont val="Calibri"/>
        <family val="2"/>
        <charset val="1"/>
      </rPr>
      <t>Red</t>
    </r>
    <r>
      <rPr>
        <b/>
        <sz val="11"/>
        <color rgb="FF000000"/>
        <rFont val="Calibri"/>
        <family val="2"/>
        <charset val="1"/>
      </rPr>
      <t xml:space="preserve"> Sample.</t>
    </r>
    <r>
      <rPr>
        <b/>
        <sz val="11"/>
        <color rgb="FFF7D1D5"/>
        <rFont val="Calibri"/>
        <family val="2"/>
        <charset val="1"/>
      </rPr>
      <t>..</t>
    </r>
    <r>
      <rPr>
        <b/>
        <sz val="11"/>
        <color rgb="FF000000"/>
        <rFont val="Calibri"/>
        <family val="2"/>
        <charset val="1"/>
      </rPr>
      <t xml:space="preserve"> Suspect                results.                                                                                                                       3. Sample ATS-02 had LMB fusion            performed on precipitates                    following attempted Aqua Regia          dissolution.  All other samples              were digested using Aqua Regia.                                                                          4. Sample ATS-03 was effluent from        sample ATS-02, and sample                   ATS-04 was effluent from sample         ATS-01.</t>
    </r>
  </si>
  <si>
    <t>ppm</t>
  </si>
  <si>
    <t>ATS Fluid</t>
  </si>
  <si>
    <t>RRCM-01402</t>
  </si>
  <si>
    <t>TS-023</t>
  </si>
  <si>
    <t>RRCM-01398</t>
  </si>
  <si>
    <t>TS-022</t>
  </si>
  <si>
    <t>RRCM-01397</t>
  </si>
  <si>
    <t>TS-021</t>
  </si>
  <si>
    <t>RRCM-01394</t>
  </si>
  <si>
    <t>TS-020</t>
  </si>
  <si>
    <t>RRCM-01393</t>
  </si>
  <si>
    <t>TS-019</t>
  </si>
  <si>
    <t>RRCM-01390</t>
  </si>
  <si>
    <t>TS-018</t>
  </si>
  <si>
    <t>RRCM-01389</t>
  </si>
  <si>
    <t>TS-017</t>
  </si>
  <si>
    <t>RRCM-01386</t>
  </si>
  <si>
    <t>TS-016</t>
  </si>
  <si>
    <t>RRCM-01385</t>
  </si>
  <si>
    <t>TS-015</t>
  </si>
  <si>
    <t>Li</t>
  </si>
  <si>
    <t>Matrix</t>
  </si>
  <si>
    <t>BATCH 35 ATS Solutions – Before and After Cementation</t>
  </si>
  <si>
    <t>05//05 – 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</si>
</sst>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"/>
    <numFmt numFmtId="165" formatCode="m/d/yyyy"/>
    <numFmt numFmtId="166" formatCode="mm/dd/yyyy"/>
    <numFmt numFmtId="167" formatCode="0.0000"/>
    <numFmt numFmtId="168" formatCode="#,##0.0000"/>
  </numFmts>
  <fonts count="27" x14ac:knownFonts="1">
    <font>
      <sz val="10"/>
      <color rgb="FF00000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theme="1"/>
      <name val="Aptos Narrow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theme="1"/>
      <name val="Aptos Narrow"/>
      <family val="2"/>
      <charset val="1"/>
    </font>
    <font>
      <b/>
      <sz val="12"/>
      <color theme="1"/>
      <name val="Aptos Narrow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7D1D5"/>
      <name val="Calibri"/>
      <family val="2"/>
      <charset val="1"/>
    </font>
    <font>
      <b/>
      <sz val="11"/>
      <color rgb="FFFF3838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</font>
    <font>
      <sz val="11"/>
      <color theme="1"/>
      <name val="Aptos Narrow"/>
      <family val="2"/>
    </font>
    <font>
      <b/>
      <sz val="11"/>
      <color theme="1"/>
      <name val="Calibri"/>
      <family val="2"/>
      <charset val="1"/>
    </font>
    <font>
      <b/>
      <sz val="15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D4EA6B"/>
        <bgColor rgb="FFFFE994"/>
      </patternFill>
    </fill>
    <fill>
      <patternFill patternType="solid">
        <fgColor rgb="FFFFE994"/>
        <bgColor rgb="FFFFFFCC"/>
      </patternFill>
    </fill>
    <fill>
      <patternFill patternType="solid">
        <fgColor rgb="FFFFA6A6"/>
        <bgColor rgb="FFFF8080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34"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4" xfId="0" applyFont="1" applyBorder="1"/>
    <xf numFmtId="0" fontId="8" fillId="0" borderId="4" xfId="0" applyFont="1" applyBorder="1"/>
    <xf numFmtId="0" fontId="5" fillId="0" borderId="6" xfId="0" applyFont="1" applyBorder="1" applyAlignment="1">
      <alignment horizontal="center"/>
    </xf>
    <xf numFmtId="0" fontId="0" fillId="0" borderId="4" xfId="0" applyBorder="1"/>
    <xf numFmtId="0" fontId="4" fillId="0" borderId="6" xfId="0" applyFont="1" applyBorder="1" applyAlignment="1">
      <alignment horizontal="center"/>
    </xf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4" fillId="0" borderId="4" xfId="0" applyFont="1" applyBorder="1"/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right"/>
    </xf>
    <xf numFmtId="0" fontId="7" fillId="0" borderId="0" xfId="0" applyFont="1"/>
    <xf numFmtId="0" fontId="8" fillId="0" borderId="4" xfId="0" applyFont="1" applyBorder="1"/>
    <xf numFmtId="0" fontId="8" fillId="0" borderId="0" xfId="0" applyFont="1"/>
    <xf numFmtId="0" fontId="8" fillId="0" borderId="5" xfId="0" applyFont="1" applyBorder="1"/>
    <xf numFmtId="0" fontId="9" fillId="0" borderId="0" xfId="0" applyFont="1"/>
    <xf numFmtId="15" fontId="0" fillId="0" borderId="4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0" fillId="0" borderId="0" xfId="0" applyNumberFormat="1"/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16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/>
    </xf>
    <xf numFmtId="0" fontId="14" fillId="0" borderId="0" xfId="0" applyFont="1"/>
    <xf numFmtId="167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0" xfId="0" applyNumberFormat="1" applyFont="1"/>
    <xf numFmtId="0" fontId="17" fillId="0" borderId="10" xfId="0" applyFont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/>
    <xf numFmtId="167" fontId="16" fillId="0" borderId="10" xfId="0" applyNumberFormat="1" applyFont="1" applyBorder="1" applyAlignment="1">
      <alignment horizontal="center" vertical="center"/>
    </xf>
    <xf numFmtId="0" fontId="15" fillId="3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167" fontId="16" fillId="3" borderId="10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167" fontId="16" fillId="4" borderId="10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0" xfId="0" applyFont="1" applyBorder="1"/>
    <xf numFmtId="167" fontId="19" fillId="0" borderId="10" xfId="0" applyNumberFormat="1" applyFont="1" applyBorder="1" applyAlignment="1">
      <alignment horizontal="center" vertical="center"/>
    </xf>
    <xf numFmtId="0" fontId="10" fillId="0" borderId="0" xfId="0" applyFont="1"/>
    <xf numFmtId="167" fontId="15" fillId="0" borderId="10" xfId="0" applyNumberFormat="1" applyFont="1" applyBorder="1" applyAlignment="1">
      <alignment horizontal="center"/>
    </xf>
    <xf numFmtId="167" fontId="17" fillId="0" borderId="10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167" fontId="0" fillId="0" borderId="0" xfId="0" applyNumberFormat="1"/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10" xfId="0" applyFont="1" applyBorder="1"/>
    <xf numFmtId="0" fontId="13" fillId="0" borderId="0" xfId="0" applyFont="1" applyAlignment="1">
      <alignment horizontal="center" vertical="center" wrapText="1"/>
    </xf>
    <xf numFmtId="0" fontId="1" fillId="0" borderId="0" xfId="3"/>
    <xf numFmtId="168" fontId="1" fillId="0" borderId="0" xfId="3" applyNumberFormat="1" applyAlignment="1">
      <alignment horizontal="center" vertical="center"/>
    </xf>
    <xf numFmtId="168" fontId="23" fillId="0" borderId="0" xfId="3" applyNumberFormat="1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10" xfId="3" applyFont="1" applyBorder="1" applyAlignment="1">
      <alignment horizontal="center"/>
    </xf>
    <xf numFmtId="0" fontId="25" fillId="0" borderId="0" xfId="3" applyFont="1" applyAlignment="1">
      <alignment horizontal="center"/>
    </xf>
    <xf numFmtId="1" fontId="1" fillId="0" borderId="0" xfId="3" applyNumberFormat="1"/>
    <xf numFmtId="167" fontId="4" fillId="0" borderId="0" xfId="3" applyNumberFormat="1" applyFont="1" applyAlignment="1">
      <alignment horizontal="center" vertical="center"/>
    </xf>
    <xf numFmtId="1" fontId="4" fillId="0" borderId="0" xfId="3" applyNumberFormat="1" applyFont="1" applyAlignment="1">
      <alignment horizontal="center" vertical="center"/>
    </xf>
    <xf numFmtId="1" fontId="4" fillId="0" borderId="0" xfId="3" applyNumberFormat="1" applyFont="1" applyAlignment="1">
      <alignment horizontal="center" vertical="center"/>
    </xf>
    <xf numFmtId="1" fontId="10" fillId="0" borderId="0" xfId="3" applyNumberFormat="1" applyFont="1" applyAlignment="1">
      <alignment horizontal="center" vertical="center"/>
    </xf>
    <xf numFmtId="1" fontId="26" fillId="0" borderId="0" xfId="3" applyNumberFormat="1" applyFont="1" applyAlignment="1">
      <alignment horizontal="center" vertical="center"/>
    </xf>
    <xf numFmtId="0" fontId="1" fillId="0" borderId="9" xfId="3" applyBorder="1"/>
    <xf numFmtId="0" fontId="1" fillId="0" borderId="8" xfId="3" applyBorder="1"/>
    <xf numFmtId="0" fontId="1" fillId="0" borderId="7" xfId="3" applyBorder="1"/>
    <xf numFmtId="0" fontId="1" fillId="0" borderId="5" xfId="3" applyBorder="1"/>
    <xf numFmtId="0" fontId="1" fillId="0" borderId="4" xfId="3" applyBorder="1"/>
    <xf numFmtId="0" fontId="22" fillId="0" borderId="4" xfId="3" applyFont="1" applyBorder="1"/>
    <xf numFmtId="166" fontId="1" fillId="0" borderId="0" xfId="3" applyNumberFormat="1"/>
    <xf numFmtId="0" fontId="8" fillId="0" borderId="4" xfId="3" applyFont="1" applyBorder="1"/>
    <xf numFmtId="165" fontId="1" fillId="0" borderId="0" xfId="3" applyNumberFormat="1"/>
    <xf numFmtId="0" fontId="4" fillId="0" borderId="4" xfId="3" applyFont="1" applyBorder="1"/>
    <xf numFmtId="15" fontId="1" fillId="0" borderId="4" xfId="3" applyNumberFormat="1" applyBorder="1"/>
    <xf numFmtId="0" fontId="9" fillId="0" borderId="0" xfId="3" applyFont="1"/>
    <xf numFmtId="0" fontId="22" fillId="0" borderId="0" xfId="3" applyFont="1"/>
    <xf numFmtId="0" fontId="1" fillId="0" borderId="0" xfId="3"/>
    <xf numFmtId="0" fontId="3" fillId="0" borderId="4" xfId="3" applyFont="1" applyBorder="1"/>
    <xf numFmtId="0" fontId="8" fillId="0" borderId="5" xfId="3" applyFont="1" applyBorder="1"/>
    <xf numFmtId="0" fontId="8" fillId="0" borderId="0" xfId="3" applyFont="1"/>
    <xf numFmtId="0" fontId="8" fillId="0" borderId="4" xfId="3" applyFont="1" applyBorder="1"/>
    <xf numFmtId="0" fontId="7" fillId="0" borderId="0" xfId="3" applyFont="1"/>
    <xf numFmtId="0" fontId="22" fillId="0" borderId="4" xfId="3" applyFont="1" applyBorder="1"/>
    <xf numFmtId="0" fontId="22" fillId="0" borderId="5" xfId="3" applyFont="1" applyBorder="1" applyAlignment="1">
      <alignment horizontal="right"/>
    </xf>
    <xf numFmtId="0" fontId="4" fillId="0" borderId="0" xfId="3" applyFont="1"/>
    <xf numFmtId="0" fontId="22" fillId="0" borderId="0" xfId="3" applyFont="1" applyAlignment="1">
      <alignment horizontal="center"/>
    </xf>
    <xf numFmtId="164" fontId="22" fillId="0" borderId="5" xfId="3" applyNumberFormat="1" applyFont="1" applyBorder="1" applyAlignment="1">
      <alignment horizontal="right"/>
    </xf>
    <xf numFmtId="164" fontId="1" fillId="0" borderId="0" xfId="3" applyNumberFormat="1" applyAlignment="1">
      <alignment horizontal="center"/>
    </xf>
    <xf numFmtId="0" fontId="6" fillId="0" borderId="0" xfId="3" applyFont="1" applyAlignment="1">
      <alignment horizontal="center"/>
    </xf>
    <xf numFmtId="0" fontId="5" fillId="0" borderId="6" xfId="3" applyFont="1" applyBorder="1" applyAlignment="1">
      <alignment horizontal="center"/>
    </xf>
    <xf numFmtId="0" fontId="4" fillId="0" borderId="6" xfId="3" applyFont="1" applyBorder="1" applyAlignment="1">
      <alignment horizontal="center"/>
    </xf>
  </cellXfs>
  <cellStyles count="4">
    <cellStyle name="Normal" xfId="0" builtinId="0"/>
    <cellStyle name="Normal 2" xfId="1" xr:uid="{00000000-0005-0000-0000-000006000000}"/>
    <cellStyle name="Normal 3" xfId="3" xr:uid="{7363F075-7EFE-4743-98B3-1BCF130F3857}"/>
    <cellStyle name="Normal 4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E994"/>
      <rgbColor rgb="FF99CCFF"/>
      <rgbColor rgb="FFFFA6A6"/>
      <rgbColor rgb="FFCC99FF"/>
      <rgbColor rgb="FFF7D1D5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542880</xdr:colOff>
      <xdr:row>0</xdr:row>
      <xdr:rowOff>47520</xdr:rowOff>
    </xdr:from>
    <xdr:to>
      <xdr:col>8</xdr:col>
      <xdr:colOff>154440</xdr:colOff>
      <xdr:row>2</xdr:row>
      <xdr:rowOff>73440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58120" y="47520"/>
          <a:ext cx="4097160" cy="349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276480</xdr:colOff>
      <xdr:row>29</xdr:row>
      <xdr:rowOff>114120</xdr:rowOff>
    </xdr:from>
    <xdr:to>
      <xdr:col>8</xdr:col>
      <xdr:colOff>58680</xdr:colOff>
      <xdr:row>45</xdr:row>
      <xdr:rowOff>38520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l="5243" t="23182" r="3580" b="23253"/>
        <a:stretch/>
      </xdr:blipFill>
      <xdr:spPr>
        <a:xfrm>
          <a:off x="1506960" y="4986360"/>
          <a:ext cx="3652560" cy="2774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21</xdr:col>
      <xdr:colOff>178200</xdr:colOff>
      <xdr:row>1</xdr:row>
      <xdr:rowOff>113760</xdr:rowOff>
    </xdr:from>
    <xdr:to>
      <xdr:col>29</xdr:col>
      <xdr:colOff>336600</xdr:colOff>
      <xdr:row>30</xdr:row>
      <xdr:rowOff>126000</xdr:rowOff>
    </xdr:to>
    <xdr:sp macro="" textlink="">
      <xdr:nvSpPr>
        <xdr:cNvPr id="4" name="Text Fram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493600" y="275760"/>
          <a:ext cx="5081040" cy="4884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Digest filter material in a mixture of 3 parts conc. HCl and 1 part conc HNO3.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Filter solution to remove any sediment and fines.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Transfer 15 ml of solution into a HDPE bottle and submit for ICP-MS analysis.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Calculation:   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Divide reported ICP-MS value by 1000 to convert from reported ppb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to ppm.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         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                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Adjust for volume of acid utilized. In the case of 70 ml, that is 0.07 mg/L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                Conc in sample = ICP-MS value/1000  x  0.07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Adjust for mass of sample.  In this case, 20 kg samples were utilized, so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adjustment is: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               Adj = 1000 kg/sample mass  or 1000/20 = 50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Grade in a tonne of material then is: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               g/tonne = Adj * Conc in Sample.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</a:t>
          </a: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365040</xdr:colOff>
      <xdr:row>30</xdr:row>
      <xdr:rowOff>114120</xdr:rowOff>
    </xdr:from>
    <xdr:ext cx="3917963" cy="2853009"/>
    <xdr:pic>
      <xdr:nvPicPr>
        <xdr:cNvPr id="2" name="Image 1">
          <a:extLst>
            <a:ext uri="{FF2B5EF4-FFF2-40B4-BE49-F238E27FC236}">
              <a16:creationId xmlns:a16="http://schemas.microsoft.com/office/drawing/2014/main" id="{12B63FAC-5CC7-E748-BEB8-E076320C022F}"/>
            </a:ext>
          </a:extLst>
        </xdr:cNvPr>
        <xdr:cNvPicPr/>
      </xdr:nvPicPr>
      <xdr:blipFill>
        <a:blip xmlns:r="http://schemas.openxmlformats.org/officeDocument/2006/relationships" r:embed="rId1"/>
        <a:srcRect l="5243" t="23182" r="3580" b="23253"/>
        <a:stretch/>
      </xdr:blipFill>
      <xdr:spPr>
        <a:xfrm>
          <a:off x="2993940" y="5067120"/>
          <a:ext cx="3917963" cy="2853009"/>
        </a:xfrm>
        <a:prstGeom prst="rect">
          <a:avLst/>
        </a:prstGeom>
        <a:ln w="0">
          <a:noFill/>
        </a:ln>
      </xdr:spPr>
    </xdr:pic>
    <xdr:clientData/>
  </xdr:oneCellAnchor>
  <xdr:absoluteAnchor>
    <xdr:pos x="19578517" y="439761"/>
    <xdr:ext cx="5479145" cy="4976908"/>
    <xdr:sp macro="" textlink="">
      <xdr:nvSpPr>
        <xdr:cNvPr id="3" name="Text Frame 1">
          <a:extLst>
            <a:ext uri="{FF2B5EF4-FFF2-40B4-BE49-F238E27FC236}">
              <a16:creationId xmlns:a16="http://schemas.microsoft.com/office/drawing/2014/main" id="{FFA55950-92BC-724F-AE49-D7623373E59B}"/>
            </a:ext>
          </a:extLst>
        </xdr:cNvPr>
        <xdr:cNvSpPr/>
      </xdr:nvSpPr>
      <xdr:spPr>
        <a:xfrm>
          <a:off x="19578517" y="439761"/>
          <a:ext cx="5479145" cy="497690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Digest filter material in a mixture of 3 parts conc. HCl and 1 part conc HNO3.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Filter solution to remove any sediment and fines.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Transfer 15 ml of solution into a HDPE bottle and submit for ICP-MS analysis.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Calculation:   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     Divide reported ICP-MS value by 1000 to convert from reported ppb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     to ppm.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              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                     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    Adjust for volume of acid utilized. In the case of  35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                     Conc in sample = ICP-MS value/1000  x  0.035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    Adjust for mass of sample.  In this case, 20 kg samples were utilized, so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     adjustment is: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                    Adj = 1000 kg/sample mass  or 1000/10 =100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  Grade in a tonne of material then is: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                    g/tonne = Adj * Conc in Sample.  Dilution factor is 3.5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solidFill>
                <a:srgbClr val="000000"/>
              </a:solidFill>
              <a:uFillTx/>
              <a:latin typeface="Times New Roman"/>
              <a:ea typeface="DejaVu Sans"/>
            </a:rPr>
            <a:t> </a:t>
          </a: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</xdr:txBody>
    </xdr:sp>
    <xdr:clientData/>
  </xdr:absoluteAnchor>
  <xdr:absoluteAnchor>
    <xdr:pos x="28226465" y="528782"/>
    <xdr:ext cx="5223904" cy="3885764"/>
    <xdr:sp macro="" textlink="">
      <xdr:nvSpPr>
        <xdr:cNvPr id="4" name="Text Frame 2">
          <a:extLst>
            <a:ext uri="{FF2B5EF4-FFF2-40B4-BE49-F238E27FC236}">
              <a16:creationId xmlns:a16="http://schemas.microsoft.com/office/drawing/2014/main" id="{FFC7228C-72C8-BD48-B1C5-FA4917A1B8AA}"/>
            </a:ext>
          </a:extLst>
        </xdr:cNvPr>
        <xdr:cNvSpPr/>
      </xdr:nvSpPr>
      <xdr:spPr>
        <a:xfrm>
          <a:off x="28226465" y="528782"/>
          <a:ext cx="5223904" cy="3885764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u="none" strike="noStrike">
              <a:uFillTx/>
              <a:latin typeface="Times New Roman"/>
            </a:rPr>
            <a:t>Upon reception of ATS solvent from RRCM, transfer 15 ml into 16 ml HDPE bottle. Ship to Univ of Nebraska for analysis.</a:t>
          </a: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uFillTx/>
              <a:latin typeface="Times New Roman"/>
            </a:rPr>
            <a:t>Upon receipt of analysis, adjust ppb to ppm by dividing result by 1000.</a:t>
          </a: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uFillTx/>
              <a:latin typeface="Times New Roman"/>
            </a:rPr>
            <a:t>Adjust ppm value to reflect the dilution from the addition of the ATS 0.5M solution used by RRCM (typically 73 liter)</a:t>
          </a:r>
        </a:p>
        <a:p>
          <a:pPr>
            <a:lnSpc>
              <a:spcPct val="100000"/>
            </a:lnSpc>
          </a:pPr>
          <a:endParaRPr lang="en-US" sz="1200" b="0" u="none" strike="noStrik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uFillTx/>
              <a:latin typeface="Times New Roman"/>
            </a:rPr>
            <a:t>Adjust this value by multiplying value by 1000kg/mass eluted. (typically 10 or 20 kg)</a:t>
          </a:r>
        </a:p>
      </xdr:txBody>
    </xdr:sp>
    <xdr:clientData/>
  </xdr:absoluteAnchor>
  <xdr:twoCellAnchor editAs="oneCell">
    <xdr:from>
      <xdr:col>3</xdr:col>
      <xdr:colOff>390770</xdr:colOff>
      <xdr:row>1</xdr:row>
      <xdr:rowOff>48846</xdr:rowOff>
    </xdr:from>
    <xdr:to>
      <xdr:col>8</xdr:col>
      <xdr:colOff>432176</xdr:colOff>
      <xdr:row>3</xdr:row>
      <xdr:rowOff>104725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3C0E6B-4415-B847-BC28-AA28E869F9C9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028462" y="211667"/>
          <a:ext cx="4437560" cy="381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1"/>
  <sheetViews>
    <sheetView zoomScaleNormal="100" workbookViewId="0">
      <selection activeCell="W38" sqref="W38"/>
    </sheetView>
  </sheetViews>
  <sheetFormatPr baseColWidth="10" defaultColWidth="8.6640625" defaultRowHeight="12.75" customHeight="1" x14ac:dyDescent="0.15"/>
  <cols>
    <col min="6" max="6" width="11.33203125" customWidth="1"/>
    <col min="10" max="10" width="13.6640625" customWidth="1"/>
    <col min="15" max="15" width="16.1640625" customWidth="1"/>
    <col min="20" max="20" width="13.6640625" customWidth="1"/>
  </cols>
  <sheetData>
    <row r="1" spans="1:30" ht="15" x14ac:dyDescent="0.15">
      <c r="A1" s="15"/>
      <c r="B1" s="16"/>
      <c r="C1" s="16"/>
      <c r="D1" s="16"/>
      <c r="E1" s="16"/>
      <c r="F1" s="16"/>
      <c r="G1" s="16"/>
      <c r="H1" s="16"/>
      <c r="I1" s="16"/>
      <c r="J1" s="17"/>
      <c r="K1" s="18" t="s">
        <v>0</v>
      </c>
      <c r="L1" s="16"/>
      <c r="M1" s="16"/>
      <c r="N1" s="16"/>
      <c r="O1" s="16"/>
      <c r="P1" s="16"/>
      <c r="Q1" s="16"/>
      <c r="R1" s="16"/>
      <c r="S1" s="16"/>
      <c r="T1" s="17"/>
      <c r="V1" s="14" t="s">
        <v>1</v>
      </c>
      <c r="W1" s="14"/>
      <c r="X1" s="14"/>
      <c r="Y1" s="14"/>
      <c r="Z1" s="14"/>
      <c r="AA1" s="14"/>
      <c r="AB1" s="14"/>
    </row>
    <row r="2" spans="1:30" ht="13" x14ac:dyDescent="0.15">
      <c r="A2" s="20"/>
      <c r="J2" s="21"/>
      <c r="K2" s="20"/>
      <c r="T2" s="21"/>
      <c r="V2" s="13"/>
      <c r="W2" s="13"/>
      <c r="X2" s="13"/>
      <c r="Y2" s="13"/>
      <c r="Z2" s="13"/>
      <c r="AA2" s="13"/>
      <c r="AB2" s="13"/>
      <c r="AC2" s="13"/>
      <c r="AD2" s="13"/>
    </row>
    <row r="3" spans="1:30" ht="13" x14ac:dyDescent="0.15">
      <c r="A3" s="20"/>
      <c r="J3" s="21"/>
      <c r="K3" s="22" t="s">
        <v>2</v>
      </c>
      <c r="T3" s="21"/>
      <c r="V3" s="13"/>
      <c r="W3" s="13"/>
      <c r="X3" s="13"/>
      <c r="Y3" s="13"/>
      <c r="Z3" s="13"/>
      <c r="AA3" s="13"/>
      <c r="AB3" s="13"/>
      <c r="AC3" s="13"/>
      <c r="AD3" s="13"/>
    </row>
    <row r="4" spans="1:30" ht="13" x14ac:dyDescent="0.1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20"/>
      <c r="T4" s="21"/>
      <c r="V4" s="13"/>
      <c r="W4" s="13"/>
      <c r="X4" s="13"/>
      <c r="Y4" s="13"/>
      <c r="Z4" s="13"/>
      <c r="AA4" s="13"/>
      <c r="AB4" s="13"/>
      <c r="AC4" s="13"/>
      <c r="AD4" s="13"/>
    </row>
    <row r="5" spans="1:30" ht="13" x14ac:dyDescent="0.15">
      <c r="A5" s="12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1" t="s">
        <v>5</v>
      </c>
      <c r="L5" s="11"/>
      <c r="M5" s="11"/>
      <c r="N5" s="11"/>
      <c r="O5" s="11"/>
      <c r="P5" s="11"/>
      <c r="Q5" s="11"/>
      <c r="R5" s="11"/>
      <c r="S5" s="11"/>
      <c r="T5" s="11"/>
      <c r="V5" s="13"/>
      <c r="W5" s="13"/>
      <c r="X5" s="13"/>
      <c r="Y5" s="13"/>
      <c r="Z5" s="13"/>
      <c r="AA5" s="13"/>
      <c r="AB5" s="13"/>
      <c r="AC5" s="13"/>
      <c r="AD5" s="13"/>
    </row>
    <row r="6" spans="1:30" ht="13" x14ac:dyDescent="0.15">
      <c r="A6" s="20"/>
      <c r="J6" s="21"/>
      <c r="K6" s="11" t="s">
        <v>6</v>
      </c>
      <c r="L6" s="11"/>
      <c r="M6" s="11"/>
      <c r="N6" s="11"/>
      <c r="O6" s="11"/>
      <c r="P6" s="11"/>
      <c r="Q6" s="11"/>
      <c r="R6" s="11"/>
      <c r="S6" s="11"/>
      <c r="T6" s="11"/>
      <c r="V6" s="13"/>
      <c r="W6" s="13"/>
      <c r="X6" s="13"/>
      <c r="Y6" s="13"/>
      <c r="Z6" s="13"/>
      <c r="AA6" s="13"/>
      <c r="AB6" s="13"/>
      <c r="AC6" s="13"/>
      <c r="AD6" s="13"/>
    </row>
    <row r="7" spans="1:30" ht="23" x14ac:dyDescent="0.25">
      <c r="A7" s="10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1" t="s">
        <v>8</v>
      </c>
      <c r="L7" s="11"/>
      <c r="M7" s="11"/>
      <c r="N7" s="11"/>
      <c r="O7" s="11"/>
      <c r="P7" s="11"/>
      <c r="Q7" s="11"/>
      <c r="R7" s="11"/>
      <c r="S7" s="11"/>
      <c r="T7" s="11"/>
      <c r="V7" s="13"/>
      <c r="W7" s="13"/>
      <c r="X7" s="13"/>
      <c r="Y7" s="13"/>
      <c r="Z7" s="13"/>
      <c r="AA7" s="13"/>
      <c r="AB7" s="13"/>
      <c r="AC7" s="13"/>
      <c r="AD7" s="13"/>
    </row>
    <row r="8" spans="1:30" ht="18" x14ac:dyDescent="0.2">
      <c r="A8" s="20"/>
      <c r="E8" s="23"/>
      <c r="J8" s="21"/>
      <c r="K8" s="11" t="s">
        <v>9</v>
      </c>
      <c r="L8" s="11"/>
      <c r="M8" s="11"/>
      <c r="N8" s="11"/>
      <c r="O8" s="11"/>
      <c r="P8" s="11"/>
      <c r="Q8" s="11"/>
      <c r="R8" s="11"/>
      <c r="S8" s="11"/>
      <c r="T8" s="11"/>
      <c r="V8" s="13"/>
      <c r="W8" s="13"/>
      <c r="X8" s="13"/>
      <c r="Y8" s="13"/>
      <c r="Z8" s="13"/>
      <c r="AA8" s="13"/>
      <c r="AB8" s="13"/>
      <c r="AC8" s="13"/>
      <c r="AD8" s="13"/>
    </row>
    <row r="9" spans="1:30" ht="13" x14ac:dyDescent="0.15">
      <c r="A9" s="20"/>
      <c r="J9" s="21"/>
      <c r="K9" s="11" t="s">
        <v>10</v>
      </c>
      <c r="L9" s="11"/>
      <c r="M9" s="11"/>
      <c r="N9" s="11"/>
      <c r="O9" s="11"/>
      <c r="P9" s="11"/>
      <c r="Q9" s="11"/>
      <c r="R9" s="11"/>
      <c r="S9" s="11"/>
      <c r="T9" s="11"/>
      <c r="V9" s="13"/>
      <c r="W9" s="13"/>
      <c r="X9" s="13"/>
      <c r="Y9" s="13"/>
      <c r="Z9" s="13"/>
      <c r="AA9" s="13"/>
      <c r="AB9" s="13"/>
      <c r="AC9" s="13"/>
      <c r="AD9" s="13"/>
    </row>
    <row r="10" spans="1:30" ht="13" x14ac:dyDescent="0.15">
      <c r="A10" s="11" t="s">
        <v>11</v>
      </c>
      <c r="B10" s="11"/>
      <c r="C10" s="11"/>
      <c r="D10" s="11"/>
      <c r="E10" s="11"/>
      <c r="F10" s="11"/>
      <c r="G10" s="19" t="s">
        <v>12</v>
      </c>
      <c r="H10" s="24">
        <v>45664</v>
      </c>
      <c r="J10" s="25"/>
      <c r="K10" s="11" t="s">
        <v>13</v>
      </c>
      <c r="L10" s="11"/>
      <c r="M10" s="11"/>
      <c r="N10" s="11"/>
      <c r="O10" s="11"/>
      <c r="P10" s="11"/>
      <c r="Q10" s="11"/>
      <c r="R10" s="11"/>
      <c r="S10" s="11"/>
      <c r="T10" s="11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ht="13" x14ac:dyDescent="0.15">
      <c r="A11" s="11" t="s">
        <v>14</v>
      </c>
      <c r="B11" s="11"/>
      <c r="C11" s="11"/>
      <c r="D11" s="11"/>
      <c r="E11" s="11"/>
      <c r="F11" s="11"/>
      <c r="G11" s="19" t="s">
        <v>15</v>
      </c>
      <c r="H11" s="26" t="s">
        <v>16</v>
      </c>
      <c r="J11" s="27"/>
      <c r="K11" s="11" t="s">
        <v>17</v>
      </c>
      <c r="L11" s="11"/>
      <c r="M11" s="11"/>
      <c r="N11" s="11"/>
      <c r="O11" s="11"/>
      <c r="P11" s="11"/>
      <c r="Q11" s="11"/>
      <c r="R11" s="11"/>
      <c r="S11" s="11"/>
      <c r="T11" s="11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3" x14ac:dyDescent="0.15">
      <c r="A12" s="11" t="s">
        <v>18</v>
      </c>
      <c r="B12" s="11"/>
      <c r="C12" s="11"/>
      <c r="D12" s="11"/>
      <c r="E12" s="11"/>
      <c r="F12" s="11"/>
      <c r="G12" s="19" t="s">
        <v>19</v>
      </c>
      <c r="I12" t="s">
        <v>20</v>
      </c>
      <c r="J12" s="27"/>
      <c r="K12" s="11" t="s">
        <v>21</v>
      </c>
      <c r="L12" s="11"/>
      <c r="M12" s="11"/>
      <c r="N12" s="11"/>
      <c r="O12" s="11"/>
      <c r="P12" s="11"/>
      <c r="Q12" s="11"/>
      <c r="R12" s="11"/>
      <c r="S12" s="11"/>
      <c r="T12" s="11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3" x14ac:dyDescent="0.15">
      <c r="A13" s="11" t="s">
        <v>22</v>
      </c>
      <c r="B13" s="11"/>
      <c r="C13" s="11"/>
      <c r="D13" s="11"/>
      <c r="E13" s="11"/>
      <c r="F13" s="11"/>
      <c r="J13" s="21"/>
      <c r="K13" s="11" t="s">
        <v>23</v>
      </c>
      <c r="L13" s="11"/>
      <c r="M13" s="11"/>
      <c r="N13" s="11"/>
      <c r="O13" s="11"/>
      <c r="P13" s="11"/>
      <c r="Q13" s="11"/>
      <c r="R13" s="11"/>
      <c r="S13" s="11"/>
      <c r="T13" s="11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ht="13" x14ac:dyDescent="0.15">
      <c r="A14" s="20"/>
      <c r="J14" s="21"/>
      <c r="K14" s="11" t="s">
        <v>24</v>
      </c>
      <c r="L14" s="11"/>
      <c r="M14" s="11"/>
      <c r="N14" s="11"/>
      <c r="O14" s="11"/>
      <c r="P14" s="11"/>
      <c r="Q14" s="11"/>
      <c r="R14" s="11"/>
      <c r="S14" s="11"/>
      <c r="T14" s="11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ht="13" x14ac:dyDescent="0.15">
      <c r="A15" s="20"/>
      <c r="J15" s="21"/>
      <c r="K15" s="11" t="s">
        <v>25</v>
      </c>
      <c r="L15" s="11"/>
      <c r="M15" s="11"/>
      <c r="N15" s="11"/>
      <c r="O15" s="11"/>
      <c r="P15" s="11"/>
      <c r="Q15" s="11"/>
      <c r="R15" s="11"/>
      <c r="S15" s="11"/>
      <c r="T15" s="11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ht="13" x14ac:dyDescent="0.15">
      <c r="A16" s="20"/>
      <c r="J16" s="21"/>
      <c r="K16" s="11" t="s">
        <v>26</v>
      </c>
      <c r="L16" s="11"/>
      <c r="M16" s="11"/>
      <c r="N16" s="11"/>
      <c r="O16" s="11"/>
      <c r="P16" s="11"/>
      <c r="Q16" s="11"/>
      <c r="R16" s="11"/>
      <c r="S16" s="11"/>
      <c r="T16" s="11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ht="15" x14ac:dyDescent="0.15">
      <c r="A17" s="22" t="s">
        <v>27</v>
      </c>
      <c r="D17" s="13" t="s">
        <v>28</v>
      </c>
      <c r="E17" s="13"/>
      <c r="F17" s="13"/>
      <c r="J17" s="21"/>
      <c r="K17" s="11" t="s">
        <v>29</v>
      </c>
      <c r="L17" s="11"/>
      <c r="M17" s="11"/>
      <c r="N17" s="11"/>
      <c r="O17" s="11"/>
      <c r="P17" s="11"/>
      <c r="Q17" s="11"/>
      <c r="R17" s="11"/>
      <c r="S17" s="11"/>
      <c r="T17" s="11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ht="13" x14ac:dyDescent="0.15">
      <c r="A18" s="22"/>
      <c r="D18" s="13" t="s">
        <v>30</v>
      </c>
      <c r="E18" s="13"/>
      <c r="F18" s="13"/>
      <c r="J18" s="21"/>
      <c r="K18" s="20"/>
      <c r="L18" s="20"/>
      <c r="M18" s="20"/>
      <c r="N18" s="20"/>
      <c r="O18" s="20"/>
      <c r="P18" s="20"/>
      <c r="Q18" s="20"/>
      <c r="R18" s="20"/>
      <c r="S18" s="20"/>
      <c r="T18" s="20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ht="13" x14ac:dyDescent="0.15">
      <c r="A19" s="20"/>
      <c r="D19" t="s">
        <v>31</v>
      </c>
      <c r="J19" s="21"/>
      <c r="K19" s="11" t="s">
        <v>32</v>
      </c>
      <c r="L19" s="11"/>
      <c r="M19" s="11"/>
      <c r="N19" s="11"/>
      <c r="O19" s="11"/>
      <c r="P19" s="11"/>
      <c r="Q19" s="11"/>
      <c r="R19" s="11"/>
      <c r="S19" s="11"/>
      <c r="T19" s="11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ht="13" x14ac:dyDescent="0.15">
      <c r="A20" s="20"/>
      <c r="D20" t="s">
        <v>33</v>
      </c>
      <c r="G20" s="28"/>
      <c r="J20" s="21"/>
      <c r="K20" s="11" t="s">
        <v>34</v>
      </c>
      <c r="L20" s="11"/>
      <c r="M20" s="11"/>
      <c r="N20" s="11"/>
      <c r="O20" s="11"/>
      <c r="P20" s="11"/>
      <c r="Q20" s="11"/>
      <c r="R20" s="11"/>
      <c r="S20" s="11"/>
      <c r="T20" s="11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ht="13" x14ac:dyDescent="0.15">
      <c r="A21" s="20"/>
      <c r="J21" s="21"/>
      <c r="K21" s="11" t="s">
        <v>35</v>
      </c>
      <c r="L21" s="11"/>
      <c r="M21" s="11"/>
      <c r="N21" s="11"/>
      <c r="O21" s="11"/>
      <c r="P21" s="11"/>
      <c r="Q21" s="11"/>
      <c r="R21" s="11"/>
      <c r="S21" s="11"/>
      <c r="T21" s="11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ht="13" x14ac:dyDescent="0.15">
      <c r="A22" s="20"/>
      <c r="J22" s="21"/>
      <c r="K22" s="11" t="s">
        <v>36</v>
      </c>
      <c r="L22" s="11"/>
      <c r="M22" s="11"/>
      <c r="N22" s="11"/>
      <c r="O22" s="11"/>
      <c r="P22" s="11"/>
      <c r="Q22" s="11"/>
      <c r="R22" s="11"/>
      <c r="S22" s="11"/>
      <c r="T22" s="11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ht="15" x14ac:dyDescent="0.15">
      <c r="A23" s="22" t="s">
        <v>37</v>
      </c>
      <c r="D23" s="13" t="s">
        <v>38</v>
      </c>
      <c r="E23" s="13"/>
      <c r="F23" s="13"/>
      <c r="G23" s="13"/>
      <c r="H23" s="13"/>
      <c r="I23" s="13"/>
      <c r="J23" s="21"/>
      <c r="K23" s="29"/>
      <c r="L23" s="30"/>
      <c r="M23" s="30"/>
      <c r="N23" s="30"/>
      <c r="O23" s="30"/>
      <c r="P23" s="30"/>
      <c r="Q23" s="30"/>
      <c r="R23" s="30"/>
      <c r="S23" s="30"/>
      <c r="T23" s="31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ht="13" x14ac:dyDescent="0.15">
      <c r="A24" s="20"/>
      <c r="D24" s="13" t="s">
        <v>39</v>
      </c>
      <c r="E24" s="13"/>
      <c r="F24" s="13"/>
      <c r="G24" s="13"/>
      <c r="H24" s="13"/>
      <c r="I24" s="13"/>
      <c r="J24" s="21"/>
      <c r="K24" s="9" t="s">
        <v>40</v>
      </c>
      <c r="L24" s="9"/>
      <c r="M24" s="9"/>
      <c r="N24" s="9"/>
      <c r="O24" s="9"/>
      <c r="P24" s="9"/>
      <c r="Q24" s="9"/>
      <c r="R24" s="9"/>
      <c r="S24" s="9"/>
      <c r="T24" s="31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ht="13" x14ac:dyDescent="0.15">
      <c r="A25" s="20"/>
      <c r="D25" s="13" t="s">
        <v>41</v>
      </c>
      <c r="E25" s="13"/>
      <c r="F25" s="13"/>
      <c r="G25" s="13"/>
      <c r="H25" s="13"/>
      <c r="I25" s="13"/>
      <c r="J25" s="21"/>
      <c r="K25" s="9"/>
      <c r="L25" s="9"/>
      <c r="M25" s="9"/>
      <c r="N25" s="9"/>
      <c r="O25" s="9"/>
      <c r="P25" s="9"/>
      <c r="Q25" s="9"/>
      <c r="R25" s="9"/>
      <c r="S25" s="9"/>
      <c r="T25" s="31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ht="13" x14ac:dyDescent="0.15">
      <c r="A26" s="20"/>
      <c r="D26" s="13" t="s">
        <v>42</v>
      </c>
      <c r="E26" s="13"/>
      <c r="F26" s="13"/>
      <c r="G26" s="13"/>
      <c r="H26" s="13"/>
      <c r="I26" s="13"/>
      <c r="J26" s="21"/>
      <c r="K26" s="9" t="s">
        <v>43</v>
      </c>
      <c r="L26" s="9"/>
      <c r="M26" s="9"/>
      <c r="N26" s="9"/>
      <c r="O26" s="9"/>
      <c r="P26" s="9"/>
      <c r="Q26" s="9"/>
      <c r="R26" s="9"/>
      <c r="S26" s="9"/>
      <c r="T26" s="31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ht="13" x14ac:dyDescent="0.15">
      <c r="A27" s="20"/>
      <c r="D27" s="13" t="s">
        <v>44</v>
      </c>
      <c r="E27" s="13"/>
      <c r="F27" s="13"/>
      <c r="G27" s="13"/>
      <c r="H27" s="13"/>
      <c r="I27" s="13"/>
      <c r="J27" s="21"/>
      <c r="K27" s="9" t="s">
        <v>45</v>
      </c>
      <c r="L27" s="9"/>
      <c r="M27" s="9"/>
      <c r="N27" s="9"/>
      <c r="O27" s="9"/>
      <c r="P27" s="9"/>
      <c r="Q27" s="9"/>
      <c r="R27" s="9"/>
      <c r="S27" s="9"/>
      <c r="T27" s="31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ht="13" x14ac:dyDescent="0.15">
      <c r="A28" s="20"/>
      <c r="D28" s="13" t="s">
        <v>46</v>
      </c>
      <c r="E28" s="13"/>
      <c r="F28" s="13"/>
      <c r="G28" s="13"/>
      <c r="H28" s="13"/>
      <c r="I28" s="13"/>
      <c r="J28" s="21"/>
      <c r="K28" s="9" t="s">
        <v>47</v>
      </c>
      <c r="L28" s="9"/>
      <c r="M28" s="9"/>
      <c r="N28" s="9"/>
      <c r="O28" s="9"/>
      <c r="P28" s="9"/>
      <c r="Q28" s="9"/>
      <c r="R28" s="9"/>
      <c r="S28" s="9"/>
      <c r="T28" s="31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ht="13" x14ac:dyDescent="0.15">
      <c r="A29" s="20"/>
      <c r="D29" s="13" t="s">
        <v>48</v>
      </c>
      <c r="E29" s="13"/>
      <c r="F29" s="13"/>
      <c r="G29" s="13"/>
      <c r="H29" s="13"/>
      <c r="I29" s="13"/>
      <c r="J29" s="21"/>
      <c r="K29" s="9" t="s">
        <v>49</v>
      </c>
      <c r="L29" s="9"/>
      <c r="M29" s="9"/>
      <c r="N29" s="9"/>
      <c r="O29" s="9"/>
      <c r="P29" s="9"/>
      <c r="Q29" s="9"/>
      <c r="R29" s="9"/>
      <c r="S29" s="9"/>
      <c r="T29" s="21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ht="13" x14ac:dyDescent="0.15">
      <c r="A30" s="20"/>
      <c r="J30" s="21"/>
      <c r="K30" s="20"/>
      <c r="T30" s="21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ht="15" x14ac:dyDescent="0.15">
      <c r="A31" s="20"/>
      <c r="J31" s="21"/>
      <c r="K31" s="8" t="s">
        <v>50</v>
      </c>
      <c r="L31" s="8"/>
      <c r="M31" s="8"/>
      <c r="N31" s="8"/>
      <c r="O31" s="8"/>
      <c r="P31" s="8"/>
      <c r="Q31" s="8"/>
      <c r="R31" s="8"/>
      <c r="S31" s="8"/>
      <c r="T31" s="8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 ht="13" x14ac:dyDescent="0.15">
      <c r="A32" s="20"/>
      <c r="I32" s="21"/>
      <c r="J32" s="21"/>
      <c r="K32" s="20"/>
      <c r="T32" s="21"/>
    </row>
    <row r="33" spans="1:20" ht="16" x14ac:dyDescent="0.2">
      <c r="A33" s="20"/>
      <c r="D33" s="32"/>
      <c r="I33" s="21"/>
      <c r="J33" s="21"/>
      <c r="K33" s="11" t="s">
        <v>51</v>
      </c>
      <c r="L33" s="11"/>
      <c r="M33" s="13" t="s">
        <v>52</v>
      </c>
      <c r="N33" s="13"/>
      <c r="O33" s="13"/>
      <c r="P33" s="13"/>
      <c r="Q33" s="13"/>
      <c r="R33" s="13"/>
      <c r="S33" s="13"/>
      <c r="T33" s="21"/>
    </row>
    <row r="34" spans="1:20" ht="16" x14ac:dyDescent="0.2">
      <c r="A34" s="20"/>
      <c r="D34" s="32"/>
      <c r="I34" s="21"/>
      <c r="J34" s="21"/>
      <c r="M34" s="13" t="s">
        <v>53</v>
      </c>
      <c r="N34" s="13"/>
      <c r="O34" s="13"/>
      <c r="P34" s="13"/>
      <c r="Q34" s="13"/>
      <c r="R34" s="13"/>
      <c r="S34" s="13"/>
      <c r="T34" s="21"/>
    </row>
    <row r="35" spans="1:20" ht="16" x14ac:dyDescent="0.2">
      <c r="A35" s="20"/>
      <c r="D35" s="32"/>
      <c r="I35" s="21"/>
      <c r="J35" s="21"/>
      <c r="M35" s="13" t="s">
        <v>54</v>
      </c>
      <c r="N35" s="13"/>
      <c r="O35" s="13"/>
      <c r="P35" s="13"/>
      <c r="Q35" s="13"/>
      <c r="R35" s="13"/>
      <c r="S35" s="13"/>
      <c r="T35" s="21"/>
    </row>
    <row r="36" spans="1:20" ht="16" x14ac:dyDescent="0.2">
      <c r="A36" s="20"/>
      <c r="D36" s="32"/>
      <c r="I36" s="21"/>
      <c r="J36" s="21"/>
      <c r="T36" s="21"/>
    </row>
    <row r="37" spans="1:20" ht="16" x14ac:dyDescent="0.2">
      <c r="A37" s="20"/>
      <c r="E37" s="32"/>
      <c r="J37" s="21"/>
      <c r="M37" s="13" t="s">
        <v>55</v>
      </c>
      <c r="N37" s="13"/>
      <c r="O37" s="13"/>
      <c r="P37" s="13"/>
      <c r="Q37" s="13"/>
      <c r="R37" s="13"/>
      <c r="S37" s="13"/>
      <c r="T37" s="21"/>
    </row>
    <row r="38" spans="1:20" ht="16" x14ac:dyDescent="0.2">
      <c r="A38" s="20"/>
      <c r="E38" s="32"/>
      <c r="J38" s="21"/>
      <c r="M38" s="13" t="s">
        <v>56</v>
      </c>
      <c r="N38" s="13"/>
      <c r="O38" s="13"/>
      <c r="P38" s="13"/>
      <c r="Q38" s="13"/>
      <c r="R38" s="13"/>
      <c r="S38" s="13"/>
      <c r="T38" s="21"/>
    </row>
    <row r="39" spans="1:20" ht="16" x14ac:dyDescent="0.2">
      <c r="A39" s="20"/>
      <c r="E39" s="32"/>
      <c r="J39" s="21"/>
      <c r="K39" s="20"/>
      <c r="M39" s="13" t="s">
        <v>57</v>
      </c>
      <c r="N39" s="13"/>
      <c r="O39" s="13"/>
      <c r="P39" s="13"/>
      <c r="T39" s="21"/>
    </row>
    <row r="40" spans="1:20" ht="16" x14ac:dyDescent="0.2">
      <c r="A40" s="20"/>
      <c r="E40" s="32"/>
      <c r="J40" s="21"/>
      <c r="K40" s="20"/>
      <c r="T40" s="21"/>
    </row>
    <row r="41" spans="1:20" ht="16" x14ac:dyDescent="0.2">
      <c r="A41" s="20"/>
      <c r="E41" s="32"/>
      <c r="J41" s="21"/>
      <c r="K41" s="20"/>
      <c r="T41" s="21"/>
    </row>
    <row r="42" spans="1:20" ht="13" x14ac:dyDescent="0.15">
      <c r="A42" s="33"/>
      <c r="J42" s="21"/>
      <c r="K42" s="22" t="s">
        <v>58</v>
      </c>
      <c r="T42" s="21"/>
    </row>
    <row r="43" spans="1:20" ht="13" x14ac:dyDescent="0.15">
      <c r="A43" s="20"/>
      <c r="J43" s="21"/>
      <c r="K43" s="20"/>
      <c r="T43" s="21"/>
    </row>
    <row r="44" spans="1:20" ht="13" x14ac:dyDescent="0.15">
      <c r="A44" s="20"/>
      <c r="J44" s="21"/>
      <c r="K44" s="9" t="s">
        <v>59</v>
      </c>
      <c r="L44" s="9"/>
      <c r="M44" s="9"/>
      <c r="N44" s="9"/>
      <c r="O44" s="34">
        <v>45621</v>
      </c>
      <c r="T44" s="21"/>
    </row>
    <row r="45" spans="1:20" ht="13" x14ac:dyDescent="0.15">
      <c r="A45" s="20"/>
      <c r="J45" s="21"/>
      <c r="K45" s="9" t="s">
        <v>60</v>
      </c>
      <c r="L45" s="9"/>
      <c r="M45" s="9"/>
      <c r="N45" s="9"/>
      <c r="O45" s="35">
        <v>45627</v>
      </c>
      <c r="T45" s="21"/>
    </row>
    <row r="46" spans="1:20" ht="13" x14ac:dyDescent="0.15">
      <c r="A46" s="20"/>
      <c r="J46" s="21"/>
      <c r="K46" s="9" t="s">
        <v>61</v>
      </c>
      <c r="L46" s="9"/>
      <c r="M46" s="9"/>
      <c r="N46" s="9"/>
      <c r="O46" s="35">
        <v>45663</v>
      </c>
      <c r="T46" s="21"/>
    </row>
    <row r="47" spans="1:20" ht="13" x14ac:dyDescent="0.15">
      <c r="A47" s="20"/>
      <c r="J47" s="21"/>
      <c r="K47" s="11"/>
      <c r="L47" s="11"/>
      <c r="M47" s="11"/>
      <c r="N47" s="11"/>
      <c r="O47" s="11"/>
      <c r="P47" s="11"/>
      <c r="Q47" s="11"/>
      <c r="T47" s="21"/>
    </row>
    <row r="48" spans="1:20" ht="13" x14ac:dyDescent="0.15">
      <c r="A48" s="20"/>
      <c r="J48" s="21"/>
      <c r="K48" s="20"/>
      <c r="T48" s="21"/>
    </row>
    <row r="49" spans="1:25" ht="13" x14ac:dyDescent="0.15">
      <c r="A49" s="20"/>
      <c r="J49" s="21"/>
      <c r="K49" s="20"/>
      <c r="T49" s="21"/>
    </row>
    <row r="50" spans="1:25" ht="13" x14ac:dyDescent="0.15">
      <c r="A50" s="20"/>
      <c r="J50" s="21"/>
      <c r="K50" s="20"/>
      <c r="T50" s="21"/>
      <c r="Y50" t="s">
        <v>62</v>
      </c>
    </row>
    <row r="51" spans="1:25" ht="13" x14ac:dyDescent="0.15">
      <c r="A51" s="20"/>
      <c r="J51" s="21"/>
      <c r="K51" s="20"/>
      <c r="T51" s="21"/>
    </row>
    <row r="52" spans="1:25" ht="13" x14ac:dyDescent="0.15">
      <c r="A52" s="20"/>
      <c r="J52" s="21"/>
      <c r="K52" s="20"/>
      <c r="T52" s="21"/>
    </row>
    <row r="53" spans="1:25" ht="13" x14ac:dyDescent="0.15">
      <c r="A53" s="20"/>
      <c r="J53" s="21"/>
      <c r="K53" s="20"/>
      <c r="T53" s="21"/>
    </row>
    <row r="54" spans="1:25" ht="13" x14ac:dyDescent="0.15">
      <c r="A54" s="36"/>
      <c r="B54" s="37"/>
      <c r="C54" s="37"/>
      <c r="D54" s="37"/>
      <c r="E54" s="37"/>
      <c r="F54" s="37"/>
      <c r="G54" s="37"/>
      <c r="H54" s="37"/>
      <c r="I54" s="37"/>
      <c r="J54" s="38"/>
      <c r="K54" s="36"/>
      <c r="L54" s="37"/>
      <c r="M54" s="37"/>
      <c r="N54" s="37"/>
      <c r="O54" s="37"/>
      <c r="P54" s="37"/>
      <c r="Q54" s="37"/>
      <c r="R54" s="37"/>
      <c r="S54" s="37"/>
      <c r="T54" s="38"/>
    </row>
    <row r="55" spans="1:25" ht="13" x14ac:dyDescent="0.15"/>
    <row r="56" spans="1:25" ht="13" x14ac:dyDescent="0.15"/>
    <row r="57" spans="1:25" ht="13" x14ac:dyDescent="0.15"/>
    <row r="58" spans="1:25" ht="13" x14ac:dyDescent="0.15"/>
    <row r="59" spans="1:25" ht="13" x14ac:dyDescent="0.15"/>
    <row r="60" spans="1:25" ht="13" x14ac:dyDescent="0.15"/>
    <row r="61" spans="1:25" ht="13" x14ac:dyDescent="0.15"/>
    <row r="62" spans="1:25" ht="13" x14ac:dyDescent="0.15"/>
    <row r="63" spans="1:25" ht="13" x14ac:dyDescent="0.15"/>
    <row r="64" spans="1:25" ht="13" x14ac:dyDescent="0.15"/>
    <row r="65" spans="1:25" ht="13" x14ac:dyDescent="0.15"/>
    <row r="66" spans="1:25" ht="13" x14ac:dyDescent="0.15"/>
    <row r="67" spans="1:25" ht="13" x14ac:dyDescent="0.15"/>
    <row r="68" spans="1:25" ht="13" x14ac:dyDescent="0.15"/>
    <row r="69" spans="1:25" ht="13" x14ac:dyDescent="0.15"/>
    <row r="70" spans="1:25" ht="13" x14ac:dyDescent="0.15"/>
    <row r="71" spans="1:25" ht="13" x14ac:dyDescent="0.15"/>
    <row r="72" spans="1:25" ht="13" x14ac:dyDescent="0.15"/>
    <row r="73" spans="1:25" ht="13" x14ac:dyDescent="0.15"/>
    <row r="74" spans="1:25" ht="13" x14ac:dyDescent="0.15"/>
    <row r="75" spans="1:25" ht="13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3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3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3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3" x14ac:dyDescent="0.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3" x14ac:dyDescent="0.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1:20" ht="13" x14ac:dyDescent="0.15">
      <c r="K81" s="30"/>
      <c r="L81" s="30"/>
      <c r="M81" s="30"/>
      <c r="N81" s="30"/>
      <c r="O81" s="30"/>
      <c r="P81" s="30"/>
      <c r="Q81" s="30"/>
      <c r="R81" s="30"/>
      <c r="S81" s="30"/>
      <c r="T81" s="30"/>
    </row>
  </sheetData>
  <mergeCells count="53">
    <mergeCell ref="K47:Q47"/>
    <mergeCell ref="M38:S38"/>
    <mergeCell ref="M39:P39"/>
    <mergeCell ref="K44:N44"/>
    <mergeCell ref="K45:N45"/>
    <mergeCell ref="K46:N46"/>
    <mergeCell ref="K33:L33"/>
    <mergeCell ref="M33:S33"/>
    <mergeCell ref="M34:S34"/>
    <mergeCell ref="M35:S35"/>
    <mergeCell ref="M37:S37"/>
    <mergeCell ref="D28:I28"/>
    <mergeCell ref="K28:S28"/>
    <mergeCell ref="D29:I29"/>
    <mergeCell ref="K29:S29"/>
    <mergeCell ref="K31:T31"/>
    <mergeCell ref="D25:I25"/>
    <mergeCell ref="K25:S25"/>
    <mergeCell ref="D26:I26"/>
    <mergeCell ref="K26:S26"/>
    <mergeCell ref="D27:I27"/>
    <mergeCell ref="K27:S27"/>
    <mergeCell ref="K21:T21"/>
    <mergeCell ref="K22:T22"/>
    <mergeCell ref="D23:I23"/>
    <mergeCell ref="D24:I24"/>
    <mergeCell ref="K24:S24"/>
    <mergeCell ref="D17:F17"/>
    <mergeCell ref="K17:T17"/>
    <mergeCell ref="D18:F18"/>
    <mergeCell ref="K19:T19"/>
    <mergeCell ref="K20:T20"/>
    <mergeCell ref="A13:F13"/>
    <mergeCell ref="K13:T13"/>
    <mergeCell ref="K14:T14"/>
    <mergeCell ref="K15:T15"/>
    <mergeCell ref="K16:T16"/>
    <mergeCell ref="V1:AB1"/>
    <mergeCell ref="V2:AD31"/>
    <mergeCell ref="A4:J4"/>
    <mergeCell ref="A5:J5"/>
    <mergeCell ref="K5:T5"/>
    <mergeCell ref="K6:T6"/>
    <mergeCell ref="A7:J7"/>
    <mergeCell ref="K7:T7"/>
    <mergeCell ref="K8:T8"/>
    <mergeCell ref="K9:T9"/>
    <mergeCell ref="A10:F10"/>
    <mergeCell ref="K10:T10"/>
    <mergeCell ref="A11:F11"/>
    <mergeCell ref="K11:T11"/>
    <mergeCell ref="A12:F12"/>
    <mergeCell ref="K12:T12"/>
  </mergeCells>
  <pageMargins left="0.7" right="0.7" top="0.75" bottom="0.75" header="0.511811023622047" footer="0.3"/>
  <pageSetup orientation="portrait" horizontalDpi="300" verticalDpi="300"/>
  <headerFooter>
    <oddFooter>&amp;L&amp;"Arial,Bold"&amp;12Nexus Geos LLC
Certificate of Analysis&amp;R&amp;"Arial,Bold"&amp;12Page x of x
xx/xx/2023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9E1A-E186-7640-A8A8-8057312ED204}">
  <dimension ref="B3:AE55"/>
  <sheetViews>
    <sheetView tabSelected="1" zoomScale="78" zoomScaleNormal="78" workbookViewId="0">
      <selection activeCell="F10" sqref="F10"/>
    </sheetView>
  </sheetViews>
  <sheetFormatPr baseColWidth="10" defaultColWidth="11.5" defaultRowHeight="13" x14ac:dyDescent="0.15"/>
  <cols>
    <col min="1" max="16384" width="11.5" style="94"/>
  </cols>
  <sheetData>
    <row r="3" spans="2:31" x14ac:dyDescent="0.15">
      <c r="B3" s="110"/>
      <c r="K3" s="109"/>
      <c r="L3" s="110"/>
      <c r="U3" s="109"/>
      <c r="W3" s="119"/>
      <c r="X3" s="119"/>
      <c r="Y3" s="119"/>
      <c r="Z3" s="119"/>
      <c r="AA3" s="119"/>
      <c r="AB3" s="119"/>
      <c r="AC3" s="119"/>
      <c r="AD3" s="119"/>
      <c r="AE3" s="119"/>
    </row>
    <row r="4" spans="2:31" x14ac:dyDescent="0.15">
      <c r="B4" s="110"/>
      <c r="K4" s="109"/>
      <c r="L4" s="115" t="s">
        <v>2</v>
      </c>
      <c r="U4" s="109"/>
      <c r="W4" s="119"/>
      <c r="X4" s="119"/>
      <c r="Y4" s="119"/>
      <c r="Z4" s="119"/>
      <c r="AA4" s="119"/>
      <c r="AB4" s="119"/>
      <c r="AC4" s="119"/>
      <c r="AD4" s="119"/>
      <c r="AE4" s="119"/>
    </row>
    <row r="5" spans="2:31" x14ac:dyDescent="0.15">
      <c r="B5" s="133" t="s">
        <v>3</v>
      </c>
      <c r="C5" s="133"/>
      <c r="D5" s="133"/>
      <c r="E5" s="133"/>
      <c r="F5" s="133"/>
      <c r="G5" s="133"/>
      <c r="H5" s="133"/>
      <c r="I5" s="133"/>
      <c r="J5" s="133"/>
      <c r="K5" s="133"/>
      <c r="L5" s="110"/>
      <c r="U5" s="109"/>
      <c r="W5" s="119"/>
      <c r="X5" s="119"/>
      <c r="Y5" s="119"/>
      <c r="Z5" s="119"/>
      <c r="AA5" s="119"/>
      <c r="AB5" s="119"/>
      <c r="AC5" s="119"/>
      <c r="AD5" s="119"/>
      <c r="AE5" s="119"/>
    </row>
    <row r="6" spans="2:31" x14ac:dyDescent="0.15">
      <c r="B6" s="133" t="s">
        <v>4</v>
      </c>
      <c r="C6" s="133"/>
      <c r="D6" s="133"/>
      <c r="E6" s="133"/>
      <c r="F6" s="133"/>
      <c r="G6" s="133"/>
      <c r="H6" s="133"/>
      <c r="I6" s="133"/>
      <c r="J6" s="133"/>
      <c r="K6" s="133"/>
      <c r="L6" s="111" t="s">
        <v>5</v>
      </c>
      <c r="M6" s="111"/>
      <c r="N6" s="111"/>
      <c r="O6" s="111"/>
      <c r="P6" s="111"/>
      <c r="Q6" s="111"/>
      <c r="R6" s="111"/>
      <c r="S6" s="111"/>
      <c r="T6" s="111"/>
      <c r="U6" s="111"/>
      <c r="W6" s="119"/>
      <c r="X6" s="119"/>
      <c r="Y6" s="119"/>
      <c r="Z6" s="119"/>
      <c r="AA6" s="119"/>
      <c r="AB6" s="119"/>
      <c r="AC6" s="119"/>
      <c r="AD6" s="119"/>
      <c r="AE6" s="119"/>
    </row>
    <row r="7" spans="2:31" x14ac:dyDescent="0.15">
      <c r="B7" s="110"/>
      <c r="K7" s="109"/>
      <c r="L7" s="111" t="s">
        <v>6</v>
      </c>
      <c r="M7" s="111"/>
      <c r="N7" s="111"/>
      <c r="O7" s="111"/>
      <c r="P7" s="111"/>
      <c r="Q7" s="111"/>
      <c r="R7" s="111"/>
      <c r="S7" s="111"/>
      <c r="T7" s="111"/>
      <c r="U7" s="111"/>
      <c r="W7" s="119"/>
      <c r="X7" s="119"/>
      <c r="Y7" s="119"/>
      <c r="Z7" s="119"/>
      <c r="AA7" s="119"/>
      <c r="AB7" s="119"/>
      <c r="AC7" s="119"/>
      <c r="AD7" s="119"/>
      <c r="AE7" s="119"/>
    </row>
    <row r="8" spans="2:31" ht="23" x14ac:dyDescent="0.25">
      <c r="B8" s="132" t="s">
        <v>7</v>
      </c>
      <c r="C8" s="132"/>
      <c r="D8" s="132"/>
      <c r="E8" s="132"/>
      <c r="F8" s="132"/>
      <c r="G8" s="132"/>
      <c r="H8" s="132"/>
      <c r="I8" s="132"/>
      <c r="J8" s="132"/>
      <c r="K8" s="132"/>
      <c r="L8" s="111" t="s">
        <v>8</v>
      </c>
      <c r="M8" s="111"/>
      <c r="N8" s="111"/>
      <c r="O8" s="111"/>
      <c r="P8" s="111"/>
      <c r="Q8" s="111"/>
      <c r="R8" s="111"/>
      <c r="S8" s="111"/>
      <c r="T8" s="111"/>
      <c r="U8" s="111"/>
      <c r="W8" s="119"/>
      <c r="X8" s="119"/>
      <c r="Y8" s="119"/>
      <c r="Z8" s="119"/>
      <c r="AA8" s="119"/>
      <c r="AB8" s="119"/>
      <c r="AC8" s="119"/>
      <c r="AD8" s="119"/>
      <c r="AE8" s="119"/>
    </row>
    <row r="9" spans="2:31" ht="18" x14ac:dyDescent="0.2">
      <c r="B9" s="110"/>
      <c r="F9" s="131"/>
      <c r="K9" s="109"/>
      <c r="L9" s="111" t="s">
        <v>9</v>
      </c>
      <c r="M9" s="111"/>
      <c r="N9" s="111"/>
      <c r="O9" s="111"/>
      <c r="P9" s="111"/>
      <c r="Q9" s="111"/>
      <c r="R9" s="111"/>
      <c r="S9" s="111"/>
      <c r="T9" s="111"/>
      <c r="U9" s="111"/>
      <c r="W9" s="119"/>
      <c r="X9" s="119"/>
      <c r="Y9" s="119"/>
      <c r="Z9" s="119"/>
      <c r="AA9" s="119"/>
      <c r="AB9" s="119"/>
      <c r="AC9" s="119"/>
      <c r="AD9" s="119"/>
      <c r="AE9" s="119"/>
    </row>
    <row r="10" spans="2:31" x14ac:dyDescent="0.15">
      <c r="B10" s="110"/>
      <c r="K10" s="109"/>
      <c r="L10" s="111" t="s">
        <v>10</v>
      </c>
      <c r="M10" s="111"/>
      <c r="N10" s="111"/>
      <c r="O10" s="111"/>
      <c r="P10" s="111"/>
      <c r="Q10" s="111"/>
      <c r="R10" s="111"/>
      <c r="S10" s="111"/>
      <c r="T10" s="111"/>
      <c r="U10" s="111"/>
      <c r="W10" s="119"/>
      <c r="X10" s="119"/>
      <c r="Y10" s="119"/>
      <c r="Z10" s="119"/>
      <c r="AA10" s="119"/>
      <c r="AB10" s="119"/>
      <c r="AC10" s="119"/>
      <c r="AD10" s="119"/>
      <c r="AE10" s="119"/>
    </row>
    <row r="11" spans="2:31" x14ac:dyDescent="0.15">
      <c r="B11" s="111" t="s">
        <v>11</v>
      </c>
      <c r="C11" s="111"/>
      <c r="D11" s="111"/>
      <c r="E11" s="111"/>
      <c r="F11" s="111"/>
      <c r="G11" s="111"/>
      <c r="H11" s="127" t="s">
        <v>12</v>
      </c>
      <c r="I11" s="130">
        <v>45787</v>
      </c>
      <c r="K11" s="129"/>
      <c r="L11" s="111" t="s">
        <v>13</v>
      </c>
      <c r="M11" s="111"/>
      <c r="N11" s="111"/>
      <c r="O11" s="111"/>
      <c r="P11" s="111"/>
      <c r="Q11" s="111"/>
      <c r="R11" s="111"/>
      <c r="S11" s="111"/>
      <c r="T11" s="111"/>
      <c r="U11" s="111"/>
      <c r="W11" s="119"/>
      <c r="X11" s="119"/>
      <c r="Y11" s="119"/>
      <c r="Z11" s="119"/>
      <c r="AA11" s="119"/>
      <c r="AB11" s="119"/>
      <c r="AC11" s="119"/>
      <c r="AD11" s="119"/>
      <c r="AE11" s="119"/>
    </row>
    <row r="12" spans="2:31" x14ac:dyDescent="0.15">
      <c r="B12" s="111" t="s">
        <v>14</v>
      </c>
      <c r="C12" s="111"/>
      <c r="D12" s="111"/>
      <c r="E12" s="111"/>
      <c r="F12" s="111"/>
      <c r="G12" s="111"/>
      <c r="H12" s="127" t="s">
        <v>15</v>
      </c>
      <c r="I12" s="128" t="s">
        <v>16</v>
      </c>
      <c r="K12" s="126"/>
      <c r="L12" s="111" t="s">
        <v>17</v>
      </c>
      <c r="M12" s="111"/>
      <c r="N12" s="111"/>
      <c r="O12" s="111"/>
      <c r="P12" s="111"/>
      <c r="Q12" s="111"/>
      <c r="R12" s="111"/>
      <c r="S12" s="111"/>
      <c r="T12" s="111"/>
      <c r="U12" s="111"/>
      <c r="W12" s="119"/>
      <c r="X12" s="119"/>
      <c r="Y12" s="119"/>
      <c r="Z12" s="119"/>
      <c r="AA12" s="119"/>
      <c r="AB12" s="119"/>
      <c r="AC12" s="119"/>
      <c r="AD12" s="119"/>
      <c r="AE12" s="119"/>
    </row>
    <row r="13" spans="2:31" x14ac:dyDescent="0.15">
      <c r="B13" s="111" t="s">
        <v>18</v>
      </c>
      <c r="C13" s="111"/>
      <c r="D13" s="111"/>
      <c r="E13" s="111"/>
      <c r="F13" s="111"/>
      <c r="G13" s="111"/>
      <c r="H13" s="127" t="s">
        <v>19</v>
      </c>
      <c r="J13" s="94" t="s">
        <v>20</v>
      </c>
      <c r="K13" s="126"/>
      <c r="L13" s="111" t="s">
        <v>21</v>
      </c>
      <c r="M13" s="111"/>
      <c r="N13" s="111"/>
      <c r="O13" s="111"/>
      <c r="P13" s="111"/>
      <c r="Q13" s="111"/>
      <c r="R13" s="111"/>
      <c r="S13" s="111"/>
      <c r="T13" s="111"/>
      <c r="U13" s="111"/>
      <c r="W13" s="119"/>
      <c r="X13" s="119"/>
      <c r="Y13" s="119"/>
      <c r="Z13" s="119"/>
      <c r="AA13" s="119"/>
      <c r="AB13" s="119"/>
      <c r="AC13" s="119"/>
      <c r="AD13" s="119"/>
      <c r="AE13" s="119"/>
    </row>
    <row r="14" spans="2:31" x14ac:dyDescent="0.15">
      <c r="B14" s="111" t="s">
        <v>22</v>
      </c>
      <c r="C14" s="111"/>
      <c r="D14" s="111"/>
      <c r="E14" s="111"/>
      <c r="F14" s="111"/>
      <c r="G14" s="111"/>
      <c r="K14" s="109"/>
      <c r="L14" s="111" t="s">
        <v>23</v>
      </c>
      <c r="M14" s="111"/>
      <c r="N14" s="111"/>
      <c r="O14" s="111"/>
      <c r="P14" s="111"/>
      <c r="Q14" s="111"/>
      <c r="R14" s="111"/>
      <c r="S14" s="111"/>
      <c r="T14" s="111"/>
      <c r="U14" s="111"/>
      <c r="W14" s="119"/>
      <c r="X14" s="119"/>
      <c r="Y14" s="119"/>
      <c r="Z14" s="119"/>
      <c r="AA14" s="119"/>
      <c r="AB14" s="119"/>
      <c r="AC14" s="119"/>
      <c r="AD14" s="119"/>
      <c r="AE14" s="119"/>
    </row>
    <row r="15" spans="2:31" x14ac:dyDescent="0.15">
      <c r="B15" s="110"/>
      <c r="K15" s="109"/>
      <c r="L15" s="111" t="s">
        <v>24</v>
      </c>
      <c r="M15" s="111"/>
      <c r="N15" s="111"/>
      <c r="O15" s="111"/>
      <c r="P15" s="111"/>
      <c r="Q15" s="111"/>
      <c r="R15" s="111"/>
      <c r="S15" s="111"/>
      <c r="T15" s="111"/>
      <c r="U15" s="111"/>
      <c r="W15" s="119"/>
      <c r="X15" s="119"/>
      <c r="Y15" s="119"/>
      <c r="Z15" s="119"/>
      <c r="AA15" s="119"/>
      <c r="AB15" s="119"/>
      <c r="AC15" s="119"/>
      <c r="AD15" s="119"/>
      <c r="AE15" s="119"/>
    </row>
    <row r="16" spans="2:31" x14ac:dyDescent="0.15">
      <c r="B16" s="110"/>
      <c r="K16" s="109"/>
      <c r="L16" s="111" t="s">
        <v>25</v>
      </c>
      <c r="M16" s="111"/>
      <c r="N16" s="111"/>
      <c r="O16" s="111"/>
      <c r="P16" s="111"/>
      <c r="Q16" s="111"/>
      <c r="R16" s="111"/>
      <c r="S16" s="111"/>
      <c r="T16" s="111"/>
      <c r="U16" s="111"/>
      <c r="W16" s="119"/>
      <c r="X16" s="119"/>
      <c r="Y16" s="119"/>
      <c r="Z16" s="119"/>
      <c r="AA16" s="119"/>
      <c r="AB16" s="119"/>
      <c r="AC16" s="119"/>
      <c r="AD16" s="119"/>
      <c r="AE16" s="119"/>
    </row>
    <row r="17" spans="2:31" x14ac:dyDescent="0.15">
      <c r="B17" s="110"/>
      <c r="K17" s="109"/>
      <c r="L17" s="111" t="s">
        <v>26</v>
      </c>
      <c r="M17" s="111"/>
      <c r="N17" s="111"/>
      <c r="O17" s="111"/>
      <c r="P17" s="111"/>
      <c r="Q17" s="111"/>
      <c r="R17" s="111"/>
      <c r="S17" s="111"/>
      <c r="T17" s="111"/>
      <c r="U17" s="111"/>
      <c r="W17" s="119"/>
      <c r="X17" s="119"/>
      <c r="Y17" s="119"/>
      <c r="Z17" s="119"/>
      <c r="AA17" s="119"/>
      <c r="AB17" s="119"/>
      <c r="AC17" s="119"/>
      <c r="AD17" s="119"/>
      <c r="AE17" s="119"/>
    </row>
    <row r="18" spans="2:31" ht="15" x14ac:dyDescent="0.15">
      <c r="B18" s="115" t="s">
        <v>27</v>
      </c>
      <c r="E18" s="118" t="s">
        <v>28</v>
      </c>
      <c r="F18" s="118"/>
      <c r="G18" s="118"/>
      <c r="K18" s="109"/>
      <c r="L18" s="111" t="s">
        <v>29</v>
      </c>
      <c r="M18" s="111"/>
      <c r="N18" s="111"/>
      <c r="O18" s="111"/>
      <c r="P18" s="111"/>
      <c r="Q18" s="111"/>
      <c r="R18" s="111"/>
      <c r="S18" s="111"/>
      <c r="T18" s="111"/>
      <c r="U18" s="111"/>
      <c r="W18" s="119"/>
      <c r="X18" s="119"/>
      <c r="Y18" s="119"/>
      <c r="Z18" s="119"/>
      <c r="AA18" s="119"/>
      <c r="AB18" s="119"/>
      <c r="AC18" s="119"/>
      <c r="AD18" s="119"/>
      <c r="AE18" s="119"/>
    </row>
    <row r="19" spans="2:31" x14ac:dyDescent="0.15">
      <c r="B19" s="115"/>
      <c r="E19" s="118" t="s">
        <v>30</v>
      </c>
      <c r="F19" s="118"/>
      <c r="G19" s="118"/>
      <c r="K19" s="109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W19" s="119"/>
      <c r="X19" s="119"/>
      <c r="Y19" s="119"/>
      <c r="Z19" s="119"/>
      <c r="AA19" s="119"/>
      <c r="AB19" s="119"/>
      <c r="AC19" s="119"/>
      <c r="AD19" s="119"/>
      <c r="AE19" s="119"/>
    </row>
    <row r="20" spans="2:31" x14ac:dyDescent="0.15">
      <c r="B20" s="110"/>
      <c r="E20" s="94" t="s">
        <v>31</v>
      </c>
      <c r="K20" s="109"/>
      <c r="L20" s="111" t="s">
        <v>32</v>
      </c>
      <c r="M20" s="111"/>
      <c r="N20" s="111"/>
      <c r="O20" s="111"/>
      <c r="P20" s="111"/>
      <c r="Q20" s="111"/>
      <c r="R20" s="111"/>
      <c r="S20" s="111"/>
      <c r="T20" s="111"/>
      <c r="U20" s="111"/>
      <c r="W20" s="119"/>
      <c r="X20" s="119"/>
      <c r="Y20" s="119"/>
      <c r="Z20" s="119"/>
      <c r="AA20" s="119"/>
      <c r="AB20" s="119"/>
      <c r="AC20" s="119"/>
      <c r="AD20" s="119"/>
      <c r="AE20" s="119"/>
    </row>
    <row r="21" spans="2:31" x14ac:dyDescent="0.15">
      <c r="B21" s="110"/>
      <c r="E21" s="94" t="s">
        <v>33</v>
      </c>
      <c r="H21" s="124"/>
      <c r="K21" s="109"/>
      <c r="L21" s="111" t="s">
        <v>34</v>
      </c>
      <c r="M21" s="111"/>
      <c r="N21" s="111"/>
      <c r="O21" s="111"/>
      <c r="P21" s="111"/>
      <c r="Q21" s="111"/>
      <c r="R21" s="111"/>
      <c r="S21" s="111"/>
      <c r="T21" s="111"/>
      <c r="U21" s="111"/>
      <c r="W21" s="119"/>
      <c r="X21" s="119"/>
      <c r="Y21" s="119"/>
      <c r="Z21" s="119"/>
      <c r="AA21" s="119"/>
      <c r="AB21" s="119"/>
      <c r="AC21" s="119"/>
      <c r="AD21" s="119"/>
      <c r="AE21" s="119"/>
    </row>
    <row r="22" spans="2:31" x14ac:dyDescent="0.15">
      <c r="B22" s="110"/>
      <c r="K22" s="109"/>
      <c r="L22" s="111" t="s">
        <v>35</v>
      </c>
      <c r="M22" s="111"/>
      <c r="N22" s="111"/>
      <c r="O22" s="111"/>
      <c r="P22" s="111"/>
      <c r="Q22" s="111"/>
      <c r="R22" s="111"/>
      <c r="S22" s="111"/>
      <c r="T22" s="111"/>
      <c r="U22" s="111"/>
      <c r="W22" s="119"/>
      <c r="X22" s="119"/>
      <c r="Y22" s="119"/>
      <c r="Z22" s="119"/>
      <c r="AA22" s="119"/>
      <c r="AB22" s="119"/>
      <c r="AC22" s="119"/>
      <c r="AD22" s="119"/>
      <c r="AE22" s="119"/>
    </row>
    <row r="23" spans="2:31" x14ac:dyDescent="0.15">
      <c r="B23" s="110"/>
      <c r="K23" s="109"/>
      <c r="L23" s="111" t="s">
        <v>36</v>
      </c>
      <c r="M23" s="111"/>
      <c r="N23" s="111"/>
      <c r="O23" s="111"/>
      <c r="P23" s="111"/>
      <c r="Q23" s="111"/>
      <c r="R23" s="111"/>
      <c r="S23" s="111"/>
      <c r="T23" s="111"/>
      <c r="U23" s="111"/>
      <c r="W23" s="119"/>
      <c r="X23" s="119"/>
      <c r="Y23" s="119"/>
      <c r="Z23" s="119"/>
      <c r="AA23" s="119"/>
      <c r="AB23" s="119"/>
      <c r="AC23" s="119"/>
      <c r="AD23" s="119"/>
      <c r="AE23" s="119"/>
    </row>
    <row r="24" spans="2:31" ht="15" x14ac:dyDescent="0.15">
      <c r="B24" s="115" t="s">
        <v>37</v>
      </c>
      <c r="E24" s="118" t="s">
        <v>38</v>
      </c>
      <c r="F24" s="118"/>
      <c r="G24" s="118"/>
      <c r="H24" s="118"/>
      <c r="I24" s="118"/>
      <c r="J24" s="118"/>
      <c r="K24" s="109"/>
      <c r="L24" s="123"/>
      <c r="M24" s="122"/>
      <c r="N24" s="122"/>
      <c r="O24" s="122"/>
      <c r="P24" s="122"/>
      <c r="Q24" s="122"/>
      <c r="R24" s="122"/>
      <c r="S24" s="122"/>
      <c r="T24" s="122"/>
      <c r="U24" s="121"/>
      <c r="W24" s="119"/>
      <c r="X24" s="119"/>
      <c r="Y24" s="119"/>
      <c r="Z24" s="119"/>
      <c r="AA24" s="119"/>
      <c r="AB24" s="119"/>
      <c r="AC24" s="119"/>
      <c r="AD24" s="119"/>
      <c r="AE24" s="119"/>
    </row>
    <row r="25" spans="2:31" x14ac:dyDescent="0.15">
      <c r="B25" s="110"/>
      <c r="E25" s="118" t="s">
        <v>39</v>
      </c>
      <c r="F25" s="118"/>
      <c r="G25" s="118"/>
      <c r="H25" s="118"/>
      <c r="I25" s="118"/>
      <c r="J25" s="118"/>
      <c r="K25" s="109"/>
      <c r="L25" s="113" t="s">
        <v>40</v>
      </c>
      <c r="M25" s="113"/>
      <c r="N25" s="113"/>
      <c r="O25" s="113"/>
      <c r="P25" s="113"/>
      <c r="Q25" s="113"/>
      <c r="R25" s="113"/>
      <c r="S25" s="113"/>
      <c r="T25" s="113"/>
      <c r="U25" s="121"/>
      <c r="W25" s="119"/>
      <c r="X25" s="119"/>
      <c r="Y25" s="119"/>
      <c r="Z25" s="119"/>
      <c r="AA25" s="119"/>
      <c r="AB25" s="119"/>
      <c r="AC25" s="119"/>
      <c r="AD25" s="119"/>
      <c r="AE25" s="119"/>
    </row>
    <row r="26" spans="2:31" x14ac:dyDescent="0.15">
      <c r="B26" s="110"/>
      <c r="E26" s="118" t="s">
        <v>41</v>
      </c>
      <c r="F26" s="118"/>
      <c r="G26" s="118"/>
      <c r="H26" s="118"/>
      <c r="I26" s="118"/>
      <c r="J26" s="118"/>
      <c r="K26" s="109"/>
      <c r="L26" s="113"/>
      <c r="M26" s="113"/>
      <c r="N26" s="113"/>
      <c r="O26" s="113"/>
      <c r="P26" s="113"/>
      <c r="Q26" s="113"/>
      <c r="R26" s="113"/>
      <c r="S26" s="113"/>
      <c r="T26" s="113"/>
      <c r="U26" s="121"/>
      <c r="W26" s="119"/>
      <c r="X26" s="119"/>
      <c r="Y26" s="119"/>
      <c r="Z26" s="119"/>
      <c r="AA26" s="119"/>
      <c r="AB26" s="119"/>
      <c r="AC26" s="119"/>
      <c r="AD26" s="119"/>
      <c r="AE26" s="119"/>
    </row>
    <row r="27" spans="2:31" x14ac:dyDescent="0.15">
      <c r="B27" s="110"/>
      <c r="E27" s="118" t="s">
        <v>42</v>
      </c>
      <c r="F27" s="118"/>
      <c r="G27" s="118"/>
      <c r="H27" s="118"/>
      <c r="I27" s="118"/>
      <c r="J27" s="118"/>
      <c r="K27" s="109"/>
      <c r="L27" s="113" t="s">
        <v>43</v>
      </c>
      <c r="M27" s="113"/>
      <c r="N27" s="113"/>
      <c r="O27" s="113"/>
      <c r="P27" s="113"/>
      <c r="Q27" s="113"/>
      <c r="R27" s="113"/>
      <c r="S27" s="113"/>
      <c r="T27" s="113"/>
      <c r="U27" s="121"/>
      <c r="W27" s="119"/>
      <c r="X27" s="119"/>
      <c r="Y27" s="119"/>
      <c r="Z27" s="119"/>
      <c r="AA27" s="119"/>
      <c r="AB27" s="119"/>
      <c r="AC27" s="119"/>
      <c r="AD27" s="119"/>
      <c r="AE27" s="119"/>
    </row>
    <row r="28" spans="2:31" x14ac:dyDescent="0.15">
      <c r="B28" s="110"/>
      <c r="E28" s="118" t="s">
        <v>44</v>
      </c>
      <c r="F28" s="118"/>
      <c r="G28" s="118"/>
      <c r="H28" s="118"/>
      <c r="I28" s="118"/>
      <c r="J28" s="118"/>
      <c r="K28" s="109"/>
      <c r="L28" s="113" t="s">
        <v>45</v>
      </c>
      <c r="M28" s="113"/>
      <c r="N28" s="113"/>
      <c r="O28" s="113"/>
      <c r="P28" s="113"/>
      <c r="Q28" s="113"/>
      <c r="R28" s="113"/>
      <c r="S28" s="113"/>
      <c r="T28" s="113"/>
      <c r="U28" s="121"/>
      <c r="W28" s="119"/>
      <c r="X28" s="119"/>
      <c r="Y28" s="119"/>
      <c r="Z28" s="119"/>
      <c r="AA28" s="119"/>
      <c r="AB28" s="119"/>
      <c r="AC28" s="119"/>
      <c r="AD28" s="119"/>
      <c r="AE28" s="119"/>
    </row>
    <row r="29" spans="2:31" x14ac:dyDescent="0.15">
      <c r="B29" s="110"/>
      <c r="E29" s="118" t="s">
        <v>46</v>
      </c>
      <c r="F29" s="118"/>
      <c r="G29" s="118"/>
      <c r="H29" s="118"/>
      <c r="I29" s="118"/>
      <c r="J29" s="118"/>
      <c r="K29" s="109"/>
      <c r="L29" s="113" t="s">
        <v>47</v>
      </c>
      <c r="M29" s="113"/>
      <c r="N29" s="113"/>
      <c r="O29" s="113"/>
      <c r="P29" s="113"/>
      <c r="Q29" s="113"/>
      <c r="R29" s="113"/>
      <c r="S29" s="113"/>
      <c r="T29" s="113"/>
      <c r="U29" s="121"/>
      <c r="W29" s="119"/>
      <c r="X29" s="119"/>
      <c r="Y29" s="119"/>
      <c r="Z29" s="119"/>
      <c r="AA29" s="119"/>
      <c r="AB29" s="119"/>
      <c r="AC29" s="119"/>
      <c r="AD29" s="119"/>
      <c r="AE29" s="119"/>
    </row>
    <row r="30" spans="2:31" x14ac:dyDescent="0.15">
      <c r="B30" s="110"/>
      <c r="E30" s="118" t="s">
        <v>48</v>
      </c>
      <c r="F30" s="118"/>
      <c r="G30" s="118"/>
      <c r="H30" s="118"/>
      <c r="I30" s="118"/>
      <c r="J30" s="118"/>
      <c r="K30" s="109"/>
      <c r="L30" s="113" t="s">
        <v>49</v>
      </c>
      <c r="M30" s="113"/>
      <c r="N30" s="113"/>
      <c r="O30" s="113"/>
      <c r="P30" s="113"/>
      <c r="Q30" s="113"/>
      <c r="R30" s="113"/>
      <c r="S30" s="113"/>
      <c r="T30" s="113"/>
      <c r="U30" s="109"/>
      <c r="W30" s="119"/>
      <c r="X30" s="119"/>
      <c r="Y30" s="119"/>
      <c r="Z30" s="119"/>
      <c r="AA30" s="119"/>
      <c r="AB30" s="119"/>
      <c r="AC30" s="119"/>
      <c r="AD30" s="119"/>
      <c r="AE30" s="119"/>
    </row>
    <row r="31" spans="2:31" x14ac:dyDescent="0.15">
      <c r="B31" s="110"/>
      <c r="K31" s="109"/>
      <c r="L31" s="110"/>
      <c r="U31" s="109"/>
      <c r="W31" s="119"/>
      <c r="X31" s="119"/>
      <c r="Y31" s="119"/>
      <c r="Z31" s="119"/>
      <c r="AA31" s="119"/>
      <c r="AB31" s="119"/>
      <c r="AC31" s="119"/>
      <c r="AD31" s="119"/>
      <c r="AE31" s="119"/>
    </row>
    <row r="32" spans="2:31" ht="15" x14ac:dyDescent="0.15">
      <c r="B32" s="110"/>
      <c r="K32" s="109"/>
      <c r="L32" s="120" t="s">
        <v>50</v>
      </c>
      <c r="M32" s="120"/>
      <c r="N32" s="120"/>
      <c r="O32" s="120"/>
      <c r="P32" s="120"/>
      <c r="Q32" s="120"/>
      <c r="R32" s="120"/>
      <c r="S32" s="120"/>
      <c r="T32" s="120"/>
      <c r="U32" s="120"/>
      <c r="W32" s="119"/>
      <c r="X32" s="119"/>
      <c r="Y32" s="119"/>
      <c r="Z32" s="119"/>
      <c r="AA32" s="119"/>
      <c r="AB32" s="119"/>
      <c r="AC32" s="119"/>
      <c r="AD32" s="119"/>
      <c r="AE32" s="119"/>
    </row>
    <row r="33" spans="2:21" x14ac:dyDescent="0.15">
      <c r="B33" s="110"/>
      <c r="J33" s="109"/>
      <c r="K33" s="109"/>
      <c r="L33" s="110"/>
      <c r="U33" s="109"/>
    </row>
    <row r="34" spans="2:21" ht="16" x14ac:dyDescent="0.2">
      <c r="B34" s="110"/>
      <c r="E34" s="117"/>
      <c r="J34" s="109"/>
      <c r="K34" s="109"/>
      <c r="L34" s="111" t="s">
        <v>51</v>
      </c>
      <c r="M34" s="111"/>
      <c r="N34" s="118" t="s">
        <v>52</v>
      </c>
      <c r="O34" s="118"/>
      <c r="P34" s="118"/>
      <c r="Q34" s="118"/>
      <c r="R34" s="118"/>
      <c r="S34" s="118"/>
      <c r="T34" s="118"/>
      <c r="U34" s="109"/>
    </row>
    <row r="35" spans="2:21" ht="16" x14ac:dyDescent="0.2">
      <c r="B35" s="110"/>
      <c r="E35" s="117"/>
      <c r="J35" s="109"/>
      <c r="K35" s="109"/>
      <c r="N35" s="118" t="s">
        <v>53</v>
      </c>
      <c r="O35" s="118"/>
      <c r="P35" s="118"/>
      <c r="Q35" s="118"/>
      <c r="R35" s="118"/>
      <c r="S35" s="118"/>
      <c r="T35" s="118"/>
      <c r="U35" s="109"/>
    </row>
    <row r="36" spans="2:21" ht="16" x14ac:dyDescent="0.2">
      <c r="B36" s="110"/>
      <c r="E36" s="117"/>
      <c r="J36" s="109"/>
      <c r="K36" s="109"/>
      <c r="N36" s="118" t="s">
        <v>54</v>
      </c>
      <c r="O36" s="118"/>
      <c r="P36" s="118"/>
      <c r="Q36" s="118"/>
      <c r="R36" s="118"/>
      <c r="S36" s="118"/>
      <c r="T36" s="118"/>
      <c r="U36" s="109"/>
    </row>
    <row r="37" spans="2:21" ht="16" x14ac:dyDescent="0.2">
      <c r="B37" s="110"/>
      <c r="E37" s="117"/>
      <c r="J37" s="109"/>
      <c r="K37" s="109"/>
      <c r="U37" s="109"/>
    </row>
    <row r="38" spans="2:21" ht="16" x14ac:dyDescent="0.2">
      <c r="B38" s="110"/>
      <c r="F38" s="117"/>
      <c r="K38" s="109"/>
      <c r="N38" s="118" t="s">
        <v>55</v>
      </c>
      <c r="O38" s="118"/>
      <c r="P38" s="118"/>
      <c r="Q38" s="118"/>
      <c r="R38" s="118"/>
      <c r="S38" s="118"/>
      <c r="T38" s="118"/>
      <c r="U38" s="109"/>
    </row>
    <row r="39" spans="2:21" ht="16" x14ac:dyDescent="0.2">
      <c r="B39" s="110"/>
      <c r="F39" s="117"/>
      <c r="K39" s="109"/>
      <c r="N39" s="118" t="s">
        <v>56</v>
      </c>
      <c r="O39" s="118"/>
      <c r="P39" s="118"/>
      <c r="Q39" s="118"/>
      <c r="R39" s="118"/>
      <c r="S39" s="118"/>
      <c r="T39" s="118"/>
      <c r="U39" s="109"/>
    </row>
    <row r="40" spans="2:21" ht="16" x14ac:dyDescent="0.2">
      <c r="B40" s="110"/>
      <c r="F40" s="117"/>
      <c r="K40" s="109"/>
      <c r="L40" s="110"/>
      <c r="N40" s="118" t="s">
        <v>57</v>
      </c>
      <c r="O40" s="118"/>
      <c r="P40" s="118"/>
      <c r="Q40" s="118"/>
      <c r="U40" s="109"/>
    </row>
    <row r="41" spans="2:21" ht="16" x14ac:dyDescent="0.2">
      <c r="B41" s="110"/>
      <c r="F41" s="117"/>
      <c r="K41" s="109"/>
      <c r="L41" s="110"/>
      <c r="U41" s="109"/>
    </row>
    <row r="42" spans="2:21" ht="16" x14ac:dyDescent="0.2">
      <c r="B42" s="110"/>
      <c r="F42" s="117"/>
      <c r="K42" s="109"/>
      <c r="L42" s="110"/>
      <c r="U42" s="109"/>
    </row>
    <row r="43" spans="2:21" x14ac:dyDescent="0.15">
      <c r="B43" s="116"/>
      <c r="K43" s="109"/>
      <c r="L43" s="115" t="s">
        <v>58</v>
      </c>
      <c r="U43" s="109"/>
    </row>
    <row r="44" spans="2:21" x14ac:dyDescent="0.15">
      <c r="B44" s="110"/>
      <c r="K44" s="109"/>
      <c r="L44" s="110"/>
      <c r="U44" s="109"/>
    </row>
    <row r="45" spans="2:21" x14ac:dyDescent="0.15">
      <c r="B45" s="110"/>
      <c r="K45" s="109"/>
      <c r="L45" s="113" t="s">
        <v>59</v>
      </c>
      <c r="M45" s="113"/>
      <c r="N45" s="113"/>
      <c r="O45" s="113"/>
      <c r="P45" s="114">
        <v>45775</v>
      </c>
      <c r="U45" s="109"/>
    </row>
    <row r="46" spans="2:21" x14ac:dyDescent="0.15">
      <c r="B46" s="110"/>
      <c r="K46" s="109"/>
      <c r="L46" s="113" t="s">
        <v>60</v>
      </c>
      <c r="M46" s="113"/>
      <c r="N46" s="113"/>
      <c r="O46" s="113"/>
      <c r="P46" s="112"/>
      <c r="U46" s="109"/>
    </row>
    <row r="47" spans="2:21" x14ac:dyDescent="0.15">
      <c r="B47" s="110"/>
      <c r="K47" s="109"/>
      <c r="L47" s="113" t="s">
        <v>61</v>
      </c>
      <c r="M47" s="113"/>
      <c r="N47" s="113"/>
      <c r="O47" s="113"/>
      <c r="P47" s="112" t="s">
        <v>227</v>
      </c>
      <c r="U47" s="109"/>
    </row>
    <row r="48" spans="2:21" x14ac:dyDescent="0.15">
      <c r="B48" s="110"/>
      <c r="K48" s="109"/>
      <c r="L48" s="111"/>
      <c r="M48" s="111"/>
      <c r="N48" s="111"/>
      <c r="O48" s="111"/>
      <c r="P48" s="111"/>
      <c r="Q48" s="111"/>
      <c r="R48" s="111"/>
      <c r="U48" s="109"/>
    </row>
    <row r="49" spans="2:26" x14ac:dyDescent="0.15">
      <c r="B49" s="110"/>
      <c r="K49" s="109"/>
      <c r="L49" s="110"/>
      <c r="U49" s="109"/>
    </row>
    <row r="50" spans="2:26" x14ac:dyDescent="0.15">
      <c r="B50" s="110"/>
      <c r="K50" s="109"/>
      <c r="L50" s="110"/>
      <c r="U50" s="109"/>
    </row>
    <row r="51" spans="2:26" x14ac:dyDescent="0.15">
      <c r="B51" s="110"/>
      <c r="K51" s="109"/>
      <c r="L51" s="110"/>
      <c r="U51" s="109"/>
      <c r="Z51" s="94" t="s">
        <v>62</v>
      </c>
    </row>
    <row r="52" spans="2:26" x14ac:dyDescent="0.15">
      <c r="B52" s="110"/>
      <c r="K52" s="109"/>
      <c r="L52" s="110"/>
      <c r="U52" s="109"/>
    </row>
    <row r="53" spans="2:26" x14ac:dyDescent="0.15">
      <c r="B53" s="110"/>
      <c r="K53" s="109"/>
      <c r="L53" s="110"/>
      <c r="U53" s="109"/>
    </row>
    <row r="54" spans="2:26" x14ac:dyDescent="0.15">
      <c r="B54" s="110"/>
      <c r="K54" s="109"/>
      <c r="L54" s="110"/>
      <c r="U54" s="109"/>
    </row>
    <row r="55" spans="2:26" x14ac:dyDescent="0.15">
      <c r="B55" s="108"/>
      <c r="C55" s="107"/>
      <c r="D55" s="107"/>
      <c r="E55" s="107"/>
      <c r="F55" s="107"/>
      <c r="G55" s="107"/>
      <c r="H55" s="107"/>
      <c r="I55" s="107"/>
      <c r="J55" s="107"/>
      <c r="K55" s="106"/>
      <c r="L55" s="108"/>
      <c r="M55" s="107"/>
      <c r="N55" s="107"/>
      <c r="O55" s="107"/>
      <c r="P55" s="107"/>
      <c r="Q55" s="107"/>
      <c r="R55" s="107"/>
      <c r="S55" s="107"/>
      <c r="T55" s="107"/>
      <c r="U55" s="106"/>
    </row>
  </sheetData>
  <mergeCells count="52">
    <mergeCell ref="B14:G14"/>
    <mergeCell ref="B11:G11"/>
    <mergeCell ref="L11:U11"/>
    <mergeCell ref="B12:G12"/>
    <mergeCell ref="L12:U12"/>
    <mergeCell ref="B13:G13"/>
    <mergeCell ref="L13:U13"/>
    <mergeCell ref="L18:U18"/>
    <mergeCell ref="W3:AE32"/>
    <mergeCell ref="B5:K5"/>
    <mergeCell ref="B6:K6"/>
    <mergeCell ref="L6:U6"/>
    <mergeCell ref="L7:U7"/>
    <mergeCell ref="B8:K8"/>
    <mergeCell ref="L8:U8"/>
    <mergeCell ref="L9:U9"/>
    <mergeCell ref="L10:U10"/>
    <mergeCell ref="E19:G19"/>
    <mergeCell ref="L20:U20"/>
    <mergeCell ref="L21:U21"/>
    <mergeCell ref="L22:U22"/>
    <mergeCell ref="L23:U23"/>
    <mergeCell ref="L14:U14"/>
    <mergeCell ref="L15:U15"/>
    <mergeCell ref="L16:U16"/>
    <mergeCell ref="L17:U17"/>
    <mergeCell ref="E18:G18"/>
    <mergeCell ref="L29:T29"/>
    <mergeCell ref="E24:J24"/>
    <mergeCell ref="E25:J25"/>
    <mergeCell ref="L25:T25"/>
    <mergeCell ref="E26:J26"/>
    <mergeCell ref="L26:T26"/>
    <mergeCell ref="E30:J30"/>
    <mergeCell ref="L30:T30"/>
    <mergeCell ref="L32:U32"/>
    <mergeCell ref="L34:M34"/>
    <mergeCell ref="N34:T34"/>
    <mergeCell ref="E27:J27"/>
    <mergeCell ref="L27:T27"/>
    <mergeCell ref="E28:J28"/>
    <mergeCell ref="L28:T28"/>
    <mergeCell ref="E29:J29"/>
    <mergeCell ref="L45:O45"/>
    <mergeCell ref="L46:O46"/>
    <mergeCell ref="L47:O47"/>
    <mergeCell ref="L48:R48"/>
    <mergeCell ref="N35:T35"/>
    <mergeCell ref="N36:T36"/>
    <mergeCell ref="N38:T38"/>
    <mergeCell ref="N39:T39"/>
    <mergeCell ref="N40:Q40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5"/>
  <sheetViews>
    <sheetView zoomScaleNormal="100" workbookViewId="0">
      <selection activeCell="H7" sqref="H7"/>
    </sheetView>
  </sheetViews>
  <sheetFormatPr baseColWidth="10" defaultColWidth="11.5" defaultRowHeight="15" customHeight="1" x14ac:dyDescent="0.15"/>
  <cols>
    <col min="1" max="2" width="11.5" style="39"/>
    <col min="3" max="3" width="24.5" style="39" customWidth="1"/>
    <col min="4" max="4" width="39.6640625" style="39" customWidth="1"/>
    <col min="5" max="9" width="11.5" style="39"/>
  </cols>
  <sheetData>
    <row r="3" spans="1:8" ht="34" x14ac:dyDescent="0.15">
      <c r="A3" s="40" t="s">
        <v>63</v>
      </c>
      <c r="B3" s="40" t="s">
        <v>64</v>
      </c>
      <c r="C3" s="40" t="s">
        <v>65</v>
      </c>
      <c r="D3" s="40" t="s">
        <v>66</v>
      </c>
      <c r="E3" s="41" t="s">
        <v>67</v>
      </c>
      <c r="F3" s="41" t="s">
        <v>68</v>
      </c>
      <c r="G3" s="41" t="s">
        <v>69</v>
      </c>
      <c r="H3" s="41" t="s">
        <v>70</v>
      </c>
    </row>
    <row r="4" spans="1:8" ht="32" x14ac:dyDescent="0.15">
      <c r="A4" s="39">
        <v>1</v>
      </c>
      <c r="B4" s="41" t="s">
        <v>71</v>
      </c>
      <c r="C4" s="42" t="s">
        <v>72</v>
      </c>
      <c r="D4" s="40" t="s">
        <v>73</v>
      </c>
      <c r="E4" s="41" t="s">
        <v>74</v>
      </c>
      <c r="F4" s="41" t="s">
        <v>75</v>
      </c>
      <c r="G4" s="41" t="s">
        <v>76</v>
      </c>
      <c r="H4" s="41" t="s">
        <v>77</v>
      </c>
    </row>
    <row r="5" spans="1:8" ht="34" x14ac:dyDescent="0.15">
      <c r="A5" s="39">
        <f>A4+1</f>
        <v>2</v>
      </c>
      <c r="B5" s="41" t="s">
        <v>78</v>
      </c>
      <c r="C5" s="40" t="s">
        <v>79</v>
      </c>
      <c r="D5" s="40" t="s">
        <v>80</v>
      </c>
      <c r="E5" s="41" t="s">
        <v>81</v>
      </c>
      <c r="F5" s="41" t="s">
        <v>75</v>
      </c>
      <c r="G5" s="41" t="s">
        <v>82</v>
      </c>
      <c r="H5" s="41" t="s">
        <v>83</v>
      </c>
    </row>
    <row r="6" spans="1:8" ht="17" x14ac:dyDescent="0.15">
      <c r="A6" s="39">
        <f>A5+1</f>
        <v>3</v>
      </c>
      <c r="B6" s="41" t="s">
        <v>84</v>
      </c>
      <c r="C6" s="40" t="s">
        <v>79</v>
      </c>
      <c r="D6" s="40" t="s">
        <v>73</v>
      </c>
      <c r="E6" s="41" t="s">
        <v>85</v>
      </c>
      <c r="F6" s="41" t="s">
        <v>75</v>
      </c>
      <c r="G6" s="41" t="s">
        <v>76</v>
      </c>
      <c r="H6" s="41" t="s">
        <v>86</v>
      </c>
    </row>
    <row r="7" spans="1:8" ht="17" x14ac:dyDescent="0.15">
      <c r="A7" s="39">
        <f>A6+1</f>
        <v>4</v>
      </c>
      <c r="B7" s="41" t="s">
        <v>87</v>
      </c>
      <c r="C7" s="40" t="s">
        <v>79</v>
      </c>
      <c r="D7" s="40" t="s">
        <v>73</v>
      </c>
      <c r="E7" s="41" t="s">
        <v>85</v>
      </c>
      <c r="F7" s="41" t="s">
        <v>75</v>
      </c>
      <c r="G7" s="41" t="s">
        <v>76</v>
      </c>
      <c r="H7" s="41" t="s">
        <v>88</v>
      </c>
    </row>
    <row r="8" spans="1:8" ht="16" x14ac:dyDescent="0.15">
      <c r="B8" s="41"/>
      <c r="C8" s="40"/>
      <c r="D8" s="40"/>
    </row>
    <row r="9" spans="1:8" ht="16" x14ac:dyDescent="0.15">
      <c r="B9" s="41"/>
      <c r="C9" s="40"/>
      <c r="D9" s="40"/>
    </row>
    <row r="10" spans="1:8" ht="16" x14ac:dyDescent="0.15">
      <c r="B10" s="41"/>
      <c r="C10" s="40"/>
      <c r="D10" s="40"/>
    </row>
    <row r="11" spans="1:8" ht="16" x14ac:dyDescent="0.15">
      <c r="B11" s="41"/>
      <c r="C11" s="40"/>
      <c r="D11" s="40"/>
    </row>
    <row r="12" spans="1:8" ht="16" x14ac:dyDescent="0.15">
      <c r="B12" s="41"/>
      <c r="C12" s="40"/>
      <c r="D12" s="40"/>
    </row>
    <row r="13" spans="1:8" ht="16" x14ac:dyDescent="0.15">
      <c r="B13" s="41"/>
      <c r="C13" s="40"/>
      <c r="D13" s="40"/>
    </row>
    <row r="14" spans="1:8" ht="16" x14ac:dyDescent="0.15">
      <c r="B14" s="41"/>
      <c r="C14" s="40"/>
      <c r="D14" s="40"/>
    </row>
    <row r="15" spans="1:8" ht="16" x14ac:dyDescent="0.15">
      <c r="B15" s="41"/>
      <c r="C15" s="40"/>
      <c r="D15" s="40"/>
    </row>
    <row r="16" spans="1:8" ht="16" x14ac:dyDescent="0.15">
      <c r="B16" s="41"/>
      <c r="C16" s="40"/>
      <c r="D16" s="40"/>
    </row>
    <row r="17" spans="2:4" ht="16" x14ac:dyDescent="0.15">
      <c r="B17" s="43"/>
      <c r="C17" s="40"/>
      <c r="D17" s="40"/>
    </row>
    <row r="18" spans="2:4" ht="16" x14ac:dyDescent="0.15">
      <c r="B18" s="43"/>
      <c r="C18" s="40"/>
      <c r="D18" s="40"/>
    </row>
    <row r="19" spans="2:4" ht="16" x14ac:dyDescent="0.15">
      <c r="B19" s="43"/>
      <c r="C19" s="40"/>
      <c r="D19" s="40"/>
    </row>
    <row r="20" spans="2:4" ht="16" x14ac:dyDescent="0.15">
      <c r="B20" s="43"/>
      <c r="C20" s="40"/>
      <c r="D20" s="40"/>
    </row>
    <row r="21" spans="2:4" ht="16" x14ac:dyDescent="0.15">
      <c r="B21" s="43"/>
      <c r="C21" s="40"/>
      <c r="D21" s="40"/>
    </row>
    <row r="22" spans="2:4" ht="16" x14ac:dyDescent="0.15">
      <c r="B22" s="43"/>
      <c r="C22" s="40"/>
      <c r="D22" s="40"/>
    </row>
    <row r="23" spans="2:4" ht="16" x14ac:dyDescent="0.15">
      <c r="B23" s="43"/>
      <c r="C23" s="40"/>
      <c r="D23" s="40"/>
    </row>
    <row r="24" spans="2:4" ht="16" x14ac:dyDescent="0.15">
      <c r="B24" s="43"/>
      <c r="C24" s="40"/>
      <c r="D24" s="40"/>
    </row>
    <row r="25" spans="2:4" ht="16" x14ac:dyDescent="0.15">
      <c r="B25" s="43"/>
      <c r="C25" s="40"/>
      <c r="D25" s="40"/>
    </row>
    <row r="26" spans="2:4" ht="16" x14ac:dyDescent="0.15">
      <c r="B26" s="43"/>
      <c r="C26" s="40"/>
      <c r="D26" s="40"/>
    </row>
    <row r="27" spans="2:4" ht="16" x14ac:dyDescent="0.15">
      <c r="B27" s="43"/>
      <c r="D27" s="40"/>
    </row>
    <row r="28" spans="2:4" ht="16" x14ac:dyDescent="0.15">
      <c r="B28" s="43"/>
      <c r="C28" s="40"/>
      <c r="D28" s="40"/>
    </row>
    <row r="29" spans="2:4" ht="16" x14ac:dyDescent="0.15">
      <c r="B29" s="43"/>
      <c r="C29" s="40"/>
      <c r="D29" s="40"/>
    </row>
    <row r="30" spans="2:4" ht="16" x14ac:dyDescent="0.15">
      <c r="B30" s="43"/>
      <c r="C30" s="40"/>
      <c r="D30" s="40"/>
    </row>
    <row r="31" spans="2:4" ht="16" x14ac:dyDescent="0.15">
      <c r="B31" s="43"/>
      <c r="C31" s="40"/>
      <c r="D31" s="40"/>
    </row>
    <row r="32" spans="2:4" ht="16" x14ac:dyDescent="0.15">
      <c r="B32" s="43"/>
      <c r="C32" s="40"/>
      <c r="D32" s="40"/>
    </row>
    <row r="33" spans="2:4" ht="16" x14ac:dyDescent="0.15">
      <c r="B33" s="43"/>
      <c r="C33" s="40"/>
      <c r="D33" s="40"/>
    </row>
    <row r="34" spans="2:4" ht="16" x14ac:dyDescent="0.15">
      <c r="B34" s="43"/>
      <c r="C34" s="40"/>
      <c r="D34" s="40"/>
    </row>
    <row r="35" spans="2:4" ht="16" x14ac:dyDescent="0.15">
      <c r="B35" s="43"/>
      <c r="C35" s="40"/>
      <c r="D35" s="40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6"/>
  <sheetViews>
    <sheetView zoomScaleNormal="100" workbookViewId="0">
      <selection activeCell="T29" sqref="T29"/>
    </sheetView>
  </sheetViews>
  <sheetFormatPr baseColWidth="10" defaultColWidth="11.5" defaultRowHeight="12.75" customHeight="1" x14ac:dyDescent="0.15"/>
  <cols>
    <col min="2" max="2" width="20.33203125" customWidth="1"/>
    <col min="12" max="12" width="20.6640625" customWidth="1"/>
  </cols>
  <sheetData>
    <row r="1" spans="1:69" ht="16" x14ac:dyDescent="0.15">
      <c r="A1" s="7" t="s">
        <v>89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</row>
    <row r="2" spans="1:69" ht="13" x14ac:dyDescent="0.15">
      <c r="A2" s="6" t="s">
        <v>90</v>
      </c>
      <c r="B2" s="5" t="s">
        <v>91</v>
      </c>
      <c r="C2" s="5" t="s">
        <v>67</v>
      </c>
      <c r="D2" s="4" t="s">
        <v>92</v>
      </c>
      <c r="E2" s="46" t="s">
        <v>93</v>
      </c>
      <c r="F2" s="44" t="s">
        <v>94</v>
      </c>
      <c r="G2" s="44" t="s">
        <v>95</v>
      </c>
      <c r="H2" s="44" t="s">
        <v>96</v>
      </c>
      <c r="I2" s="44" t="s">
        <v>97</v>
      </c>
      <c r="J2" s="44" t="s">
        <v>98</v>
      </c>
      <c r="K2" s="44" t="s">
        <v>99</v>
      </c>
      <c r="L2" s="44" t="s">
        <v>100</v>
      </c>
      <c r="M2" s="44" t="s">
        <v>101</v>
      </c>
      <c r="N2" s="44" t="s">
        <v>102</v>
      </c>
      <c r="O2" s="44" t="s">
        <v>103</v>
      </c>
      <c r="P2" s="44" t="s">
        <v>104</v>
      </c>
      <c r="Q2" s="44" t="s">
        <v>105</v>
      </c>
      <c r="R2" s="44" t="s">
        <v>106</v>
      </c>
      <c r="S2" s="44" t="s">
        <v>107</v>
      </c>
      <c r="T2" s="44" t="s">
        <v>108</v>
      </c>
      <c r="U2" s="44" t="s">
        <v>109</v>
      </c>
      <c r="V2" s="44" t="s">
        <v>110</v>
      </c>
      <c r="W2" s="44" t="s">
        <v>111</v>
      </c>
      <c r="X2" s="44" t="s">
        <v>112</v>
      </c>
      <c r="Y2" s="44" t="s">
        <v>113</v>
      </c>
      <c r="Z2" s="44" t="s">
        <v>114</v>
      </c>
      <c r="AA2" s="44" t="s">
        <v>115</v>
      </c>
      <c r="AB2" s="44" t="s">
        <v>116</v>
      </c>
      <c r="AC2" s="44" t="s">
        <v>117</v>
      </c>
      <c r="AD2" s="44" t="s">
        <v>118</v>
      </c>
      <c r="AE2" s="44" t="s">
        <v>119</v>
      </c>
      <c r="AF2" s="44" t="s">
        <v>120</v>
      </c>
      <c r="AG2" s="44" t="s">
        <v>121</v>
      </c>
      <c r="AH2" s="44" t="s">
        <v>122</v>
      </c>
      <c r="AI2" s="44" t="s">
        <v>123</v>
      </c>
      <c r="AJ2" s="44" t="s">
        <v>124</v>
      </c>
      <c r="AK2" s="44" t="s">
        <v>125</v>
      </c>
      <c r="AL2" s="44" t="s">
        <v>126</v>
      </c>
      <c r="AM2" s="44" t="s">
        <v>127</v>
      </c>
      <c r="AN2" s="44" t="s">
        <v>128</v>
      </c>
      <c r="AO2" s="44" t="s">
        <v>129</v>
      </c>
      <c r="AP2" s="44" t="s">
        <v>130</v>
      </c>
      <c r="AQ2" s="44" t="s">
        <v>131</v>
      </c>
      <c r="AR2" s="44" t="s">
        <v>132</v>
      </c>
      <c r="AS2" s="44" t="s">
        <v>133</v>
      </c>
      <c r="AT2" s="44" t="s">
        <v>134</v>
      </c>
      <c r="AU2" s="44" t="s">
        <v>135</v>
      </c>
      <c r="AV2" s="44" t="s">
        <v>136</v>
      </c>
      <c r="AW2" s="44" t="s">
        <v>137</v>
      </c>
      <c r="AX2" s="44" t="s">
        <v>138</v>
      </c>
      <c r="AY2" s="44" t="s">
        <v>139</v>
      </c>
      <c r="AZ2" s="44" t="s">
        <v>140</v>
      </c>
      <c r="BA2" s="44" t="s">
        <v>141</v>
      </c>
      <c r="BB2" s="44" t="s">
        <v>142</v>
      </c>
      <c r="BC2" s="44" t="s">
        <v>143</v>
      </c>
      <c r="BD2" s="44" t="s">
        <v>144</v>
      </c>
      <c r="BE2" s="44" t="s">
        <v>145</v>
      </c>
      <c r="BF2" s="44" t="s">
        <v>146</v>
      </c>
      <c r="BG2" s="44" t="s">
        <v>147</v>
      </c>
      <c r="BH2" s="44" t="s">
        <v>148</v>
      </c>
      <c r="BI2" s="44" t="s">
        <v>149</v>
      </c>
      <c r="BJ2" s="44" t="s">
        <v>150</v>
      </c>
      <c r="BK2" s="44" t="s">
        <v>151</v>
      </c>
      <c r="BL2" s="44" t="s">
        <v>152</v>
      </c>
      <c r="BM2" s="44" t="s">
        <v>153</v>
      </c>
      <c r="BN2" s="44" t="s">
        <v>154</v>
      </c>
      <c r="BO2" s="44" t="s">
        <v>155</v>
      </c>
      <c r="BP2" s="44" t="s">
        <v>156</v>
      </c>
      <c r="BQ2" s="44" t="s">
        <v>157</v>
      </c>
    </row>
    <row r="3" spans="1:69" s="48" customFormat="1" ht="13" x14ac:dyDescent="0.15">
      <c r="A3" s="6"/>
      <c r="B3" s="5"/>
      <c r="C3" s="5"/>
      <c r="D3" s="4"/>
      <c r="E3" s="47" t="s">
        <v>158</v>
      </c>
      <c r="F3" s="47">
        <v>9</v>
      </c>
      <c r="G3" s="47">
        <v>23</v>
      </c>
      <c r="H3" s="47">
        <v>24</v>
      </c>
      <c r="I3" s="47">
        <v>27</v>
      </c>
      <c r="J3" s="47">
        <v>31</v>
      </c>
      <c r="K3" s="47">
        <v>34</v>
      </c>
      <c r="L3" s="47">
        <v>35</v>
      </c>
      <c r="M3" s="47">
        <v>39</v>
      </c>
      <c r="N3" s="47">
        <v>44</v>
      </c>
      <c r="O3" s="47">
        <v>45</v>
      </c>
      <c r="P3" s="47">
        <v>47</v>
      </c>
      <c r="Q3" s="47">
        <v>51</v>
      </c>
      <c r="R3" s="47">
        <v>52</v>
      </c>
      <c r="S3" s="47">
        <v>55</v>
      </c>
      <c r="T3" s="47">
        <v>57</v>
      </c>
      <c r="U3" s="47">
        <v>59</v>
      </c>
      <c r="V3" s="47">
        <v>60</v>
      </c>
      <c r="W3" s="47">
        <v>63</v>
      </c>
      <c r="X3" s="47">
        <v>66</v>
      </c>
      <c r="Y3" s="47">
        <v>71</v>
      </c>
      <c r="Z3" s="47">
        <v>72</v>
      </c>
      <c r="AA3" s="47">
        <v>75</v>
      </c>
      <c r="AB3" s="47">
        <v>78</v>
      </c>
      <c r="AC3" s="47">
        <v>85</v>
      </c>
      <c r="AD3" s="47">
        <v>88</v>
      </c>
      <c r="AE3" s="47">
        <v>89</v>
      </c>
      <c r="AF3" s="47">
        <v>90</v>
      </c>
      <c r="AG3" s="47">
        <v>93</v>
      </c>
      <c r="AH3" s="47">
        <v>95</v>
      </c>
      <c r="AI3" s="47">
        <v>101</v>
      </c>
      <c r="AJ3" s="47">
        <v>103</v>
      </c>
      <c r="AK3" s="47">
        <v>105</v>
      </c>
      <c r="AL3" s="47">
        <v>107</v>
      </c>
      <c r="AM3" s="47">
        <v>115</v>
      </c>
      <c r="AN3" s="47">
        <v>121</v>
      </c>
      <c r="AO3" s="47">
        <v>125</v>
      </c>
      <c r="AP3" s="47">
        <v>133</v>
      </c>
      <c r="AQ3" s="47">
        <v>137</v>
      </c>
      <c r="AR3" s="47">
        <v>139</v>
      </c>
      <c r="AS3" s="47">
        <v>140</v>
      </c>
      <c r="AT3" s="47">
        <v>141</v>
      </c>
      <c r="AU3" s="47">
        <v>146</v>
      </c>
      <c r="AV3" s="47">
        <v>147</v>
      </c>
      <c r="AW3" s="47">
        <v>153</v>
      </c>
      <c r="AX3" s="47">
        <v>157</v>
      </c>
      <c r="AY3" s="47">
        <v>159</v>
      </c>
      <c r="AZ3" s="47">
        <v>163</v>
      </c>
      <c r="BA3" s="47">
        <v>165</v>
      </c>
      <c r="BB3" s="47">
        <v>166</v>
      </c>
      <c r="BC3" s="47">
        <v>169</v>
      </c>
      <c r="BD3" s="47">
        <v>172</v>
      </c>
      <c r="BE3" s="47">
        <v>175</v>
      </c>
      <c r="BF3" s="47">
        <v>178</v>
      </c>
      <c r="BG3" s="47">
        <v>181</v>
      </c>
      <c r="BH3" s="47">
        <v>182</v>
      </c>
      <c r="BI3" s="47">
        <v>185</v>
      </c>
      <c r="BJ3" s="47">
        <v>189</v>
      </c>
      <c r="BK3" s="47">
        <v>193</v>
      </c>
      <c r="BL3" s="47">
        <v>195</v>
      </c>
      <c r="BM3" s="47">
        <v>197</v>
      </c>
      <c r="BN3" s="47">
        <v>205</v>
      </c>
      <c r="BO3" s="47">
        <v>209</v>
      </c>
      <c r="BP3" s="47">
        <v>232</v>
      </c>
      <c r="BQ3" s="47">
        <v>238</v>
      </c>
    </row>
    <row r="4" spans="1:69" ht="15" x14ac:dyDescent="0.2">
      <c r="A4" s="49" t="s">
        <v>71</v>
      </c>
      <c r="B4" s="50" t="s">
        <v>159</v>
      </c>
      <c r="C4" s="50" t="s">
        <v>74</v>
      </c>
      <c r="D4" s="51" t="s">
        <v>160</v>
      </c>
      <c r="E4" s="19"/>
      <c r="F4" s="44">
        <v>2.8000000000000001E-2</v>
      </c>
      <c r="G4" s="44">
        <v>923.3</v>
      </c>
      <c r="H4" s="52">
        <v>235.655</v>
      </c>
      <c r="I4" s="52">
        <v>532.70000000000005</v>
      </c>
      <c r="J4" s="52">
        <v>78.015000000000001</v>
      </c>
      <c r="K4" s="44">
        <v>10489.5</v>
      </c>
      <c r="L4" s="44">
        <v>3031000</v>
      </c>
      <c r="M4" s="52">
        <v>103.91500000000001</v>
      </c>
      <c r="N4" s="44">
        <v>1648.15</v>
      </c>
      <c r="O4" s="44">
        <v>4.9700000000000001E-2</v>
      </c>
      <c r="P4" s="52">
        <v>2.1385000000000001</v>
      </c>
      <c r="Q4" s="52">
        <v>8.3055000000000003</v>
      </c>
      <c r="R4" s="52">
        <v>2.2155</v>
      </c>
      <c r="S4" s="52">
        <v>9.0649999999999995</v>
      </c>
      <c r="T4" s="44">
        <v>673.05</v>
      </c>
      <c r="U4" s="52">
        <v>4.3609999999999998</v>
      </c>
      <c r="V4" s="52">
        <v>4.8650000000000002</v>
      </c>
      <c r="W4" s="52">
        <v>2223.5500000000002</v>
      </c>
      <c r="X4" s="52">
        <v>708400</v>
      </c>
      <c r="Y4" s="44">
        <v>0.39584999999999998</v>
      </c>
      <c r="Z4" s="44">
        <v>0.1022</v>
      </c>
      <c r="AA4" s="44">
        <v>167.02</v>
      </c>
      <c r="AB4" s="44">
        <v>47.04</v>
      </c>
      <c r="AC4" s="44" t="s">
        <v>161</v>
      </c>
      <c r="AD4" s="52">
        <v>21.391999999999999</v>
      </c>
      <c r="AE4" s="44">
        <v>0.48544999999999999</v>
      </c>
      <c r="AF4" s="52">
        <v>0.2555</v>
      </c>
      <c r="AG4" s="52">
        <v>0</v>
      </c>
      <c r="AH4" s="52">
        <v>61.39</v>
      </c>
      <c r="AI4" s="44">
        <v>2.1000000000000001E-2</v>
      </c>
      <c r="AJ4" s="44">
        <v>6.3E-3</v>
      </c>
      <c r="AK4" s="44">
        <v>3.1324999999999998</v>
      </c>
      <c r="AL4" s="52">
        <v>33.165999999999997</v>
      </c>
      <c r="AM4" s="52">
        <v>2.8000000000000001E-2</v>
      </c>
      <c r="AN4" s="52">
        <v>0.13650000000000001</v>
      </c>
      <c r="AO4" s="52">
        <v>1.7500000000000002E-2</v>
      </c>
      <c r="AP4" s="52">
        <v>2.8000000000000001E-2</v>
      </c>
      <c r="AQ4" s="44">
        <v>15.302</v>
      </c>
      <c r="AR4" s="44">
        <v>0.70525000000000004</v>
      </c>
      <c r="AS4" s="44">
        <v>1.5071000000000001</v>
      </c>
      <c r="AT4" s="44">
        <v>0.16555</v>
      </c>
      <c r="AU4" s="44">
        <v>0.60270000000000001</v>
      </c>
      <c r="AV4" s="44">
        <v>0.11515</v>
      </c>
      <c r="AW4" s="44">
        <v>2.3099999999999999E-2</v>
      </c>
      <c r="AX4" s="44">
        <v>9.4850000000000004E-2</v>
      </c>
      <c r="AY4" s="44">
        <v>1.3650000000000001E-2</v>
      </c>
      <c r="AZ4" s="44">
        <v>7.6300000000000007E-2</v>
      </c>
      <c r="BA4" s="44">
        <v>1.435E-2</v>
      </c>
      <c r="BB4" s="44">
        <v>3.78E-2</v>
      </c>
      <c r="BC4" s="44">
        <v>4.8999999999999998E-3</v>
      </c>
      <c r="BD4" s="44">
        <v>3.15E-2</v>
      </c>
      <c r="BE4" s="44">
        <v>4.8999999999999998E-3</v>
      </c>
      <c r="BF4" s="52">
        <v>3.5000000000000003E-2</v>
      </c>
      <c r="BG4" s="52">
        <v>0</v>
      </c>
      <c r="BH4" s="52">
        <v>7.0000000000000007E-2</v>
      </c>
      <c r="BI4" s="52">
        <v>3.15E-2</v>
      </c>
      <c r="BJ4" s="52">
        <v>0</v>
      </c>
      <c r="BK4" s="52">
        <v>1.4E-2</v>
      </c>
      <c r="BL4" s="44">
        <v>6.9999999999999999E-4</v>
      </c>
      <c r="BM4" s="44">
        <v>6.8005000000000004</v>
      </c>
      <c r="BN4" s="52">
        <v>1.6835</v>
      </c>
      <c r="BO4" s="52">
        <v>7.3499999999999996E-2</v>
      </c>
      <c r="BP4" s="44">
        <v>0.32024999999999998</v>
      </c>
      <c r="BQ4" s="44">
        <v>5.4740000000000002</v>
      </c>
    </row>
    <row r="5" spans="1:69" ht="15" x14ac:dyDescent="0.2">
      <c r="A5" s="49" t="s">
        <v>71</v>
      </c>
      <c r="B5" s="50" t="s">
        <v>159</v>
      </c>
      <c r="C5" s="50" t="s">
        <v>74</v>
      </c>
      <c r="D5" s="51" t="s">
        <v>160</v>
      </c>
      <c r="E5" s="19"/>
      <c r="F5" s="44">
        <v>0</v>
      </c>
      <c r="G5" s="44">
        <v>929.6</v>
      </c>
      <c r="H5" s="52">
        <v>281.39999999999998</v>
      </c>
      <c r="I5" s="52">
        <v>625.45000000000005</v>
      </c>
      <c r="J5" s="52">
        <v>98.665000000000006</v>
      </c>
      <c r="K5" s="44">
        <v>10447.5</v>
      </c>
      <c r="L5" s="44">
        <v>3185700</v>
      </c>
      <c r="M5" s="52">
        <v>123.16500000000001</v>
      </c>
      <c r="N5" s="44">
        <v>1716.4</v>
      </c>
      <c r="O5" s="44">
        <v>0.1099</v>
      </c>
      <c r="P5" s="52">
        <v>2.7509999999999999</v>
      </c>
      <c r="Q5" s="52">
        <v>9.9365000000000006</v>
      </c>
      <c r="R5" s="52">
        <v>2.4990000000000001</v>
      </c>
      <c r="S5" s="52">
        <v>10.632999999999999</v>
      </c>
      <c r="T5" s="44">
        <v>691.25</v>
      </c>
      <c r="U5" s="52">
        <v>5.2954999999999997</v>
      </c>
      <c r="V5" s="52">
        <v>5.6805000000000003</v>
      </c>
      <c r="W5" s="52">
        <v>2667.7</v>
      </c>
      <c r="X5" s="52">
        <v>849100</v>
      </c>
      <c r="Y5" s="44">
        <v>0.40494999999999998</v>
      </c>
      <c r="Z5" s="44">
        <v>9.7650000000000001E-2</v>
      </c>
      <c r="AA5" s="44">
        <v>174.61500000000001</v>
      </c>
      <c r="AB5" s="44">
        <v>53.795000000000002</v>
      </c>
      <c r="AC5" s="44">
        <v>0.71014999999999995</v>
      </c>
      <c r="AD5" s="52">
        <v>25.9175</v>
      </c>
      <c r="AE5" s="44">
        <v>0.81515000000000004</v>
      </c>
      <c r="AF5" s="52">
        <v>0.34300000000000003</v>
      </c>
      <c r="AG5" s="52">
        <v>0</v>
      </c>
      <c r="AH5" s="52">
        <v>79.974999999999994</v>
      </c>
      <c r="AI5" s="44">
        <v>1.5049999999999999E-2</v>
      </c>
      <c r="AJ5" s="44">
        <v>6.3E-3</v>
      </c>
      <c r="AK5" s="44">
        <v>2.4069500000000001</v>
      </c>
      <c r="AL5" s="52">
        <v>44.38</v>
      </c>
      <c r="AM5" s="52">
        <v>3.85E-2</v>
      </c>
      <c r="AN5" s="52">
        <v>0.14349999999999999</v>
      </c>
      <c r="AO5" s="52">
        <v>0</v>
      </c>
      <c r="AP5" s="52">
        <v>2.8000000000000001E-2</v>
      </c>
      <c r="AQ5" s="44">
        <v>15.316000000000001</v>
      </c>
      <c r="AR5" s="44">
        <v>1.13365</v>
      </c>
      <c r="AS5" s="44">
        <v>2.4310999999999998</v>
      </c>
      <c r="AT5" s="44">
        <v>0.26634999999999998</v>
      </c>
      <c r="AU5" s="44">
        <v>0.95165</v>
      </c>
      <c r="AV5" s="44">
        <v>0.19425000000000001</v>
      </c>
      <c r="AW5" s="44">
        <v>3.6400000000000002E-2</v>
      </c>
      <c r="AX5" s="44">
        <v>0.15154999999999999</v>
      </c>
      <c r="AY5" s="44">
        <v>2.1350000000000001E-2</v>
      </c>
      <c r="AZ5" s="44">
        <v>0.12005</v>
      </c>
      <c r="BA5" s="44">
        <v>2.2749999999999999E-2</v>
      </c>
      <c r="BB5" s="44">
        <v>6.4049999999999996E-2</v>
      </c>
      <c r="BC5" s="44">
        <v>8.3999999999999995E-3</v>
      </c>
      <c r="BD5" s="44">
        <v>5.1450000000000003E-2</v>
      </c>
      <c r="BE5" s="44">
        <v>7.7000000000000002E-3</v>
      </c>
      <c r="BF5" s="52">
        <v>4.2000000000000003E-2</v>
      </c>
      <c r="BG5" s="52">
        <v>3.5000000000000001E-3</v>
      </c>
      <c r="BH5" s="52">
        <v>9.4500000000000001E-2</v>
      </c>
      <c r="BI5" s="52">
        <v>3.85E-2</v>
      </c>
      <c r="BJ5" s="52">
        <v>-3.5000000000000001E-3</v>
      </c>
      <c r="BK5" s="52">
        <v>7.0000000000000001E-3</v>
      </c>
      <c r="BL5" s="44">
        <v>6.9999999999999999E-4</v>
      </c>
      <c r="BM5" s="44">
        <v>3.6225000000000001</v>
      </c>
      <c r="BN5" s="52">
        <v>2.2084999999999999</v>
      </c>
      <c r="BO5" s="52">
        <v>8.7499999999999994E-2</v>
      </c>
      <c r="BP5" s="44">
        <v>0.56735000000000002</v>
      </c>
      <c r="BQ5" s="44">
        <v>8.7535000000000007</v>
      </c>
    </row>
    <row r="6" spans="1:69" ht="15" x14ac:dyDescent="0.2">
      <c r="A6" s="49" t="s">
        <v>71</v>
      </c>
      <c r="B6" s="50" t="s">
        <v>159</v>
      </c>
      <c r="C6" s="50" t="s">
        <v>74</v>
      </c>
      <c r="D6" s="51" t="s">
        <v>160</v>
      </c>
      <c r="E6" s="19"/>
      <c r="F6" s="44">
        <v>0</v>
      </c>
      <c r="G6" s="44">
        <v>938</v>
      </c>
      <c r="H6" s="52">
        <v>248.01</v>
      </c>
      <c r="I6" s="52">
        <v>550.20000000000005</v>
      </c>
      <c r="J6" s="52">
        <v>83.055000000000007</v>
      </c>
      <c r="K6" s="44">
        <v>10801</v>
      </c>
      <c r="L6" s="44">
        <v>3216150</v>
      </c>
      <c r="M6" s="52">
        <v>112.63</v>
      </c>
      <c r="N6" s="44">
        <v>1716.4</v>
      </c>
      <c r="O6" s="44">
        <v>7.4200000000000002E-2</v>
      </c>
      <c r="P6" s="52">
        <v>2.7195</v>
      </c>
      <c r="Q6" s="52">
        <v>8.7185000000000006</v>
      </c>
      <c r="R6" s="52">
        <v>2.2574999999999998</v>
      </c>
      <c r="S6" s="52">
        <v>9.4920000000000009</v>
      </c>
      <c r="T6" s="44">
        <v>684.6</v>
      </c>
      <c r="U6" s="52">
        <v>4.6550000000000002</v>
      </c>
      <c r="V6" s="52">
        <v>5.2465000000000002</v>
      </c>
      <c r="W6" s="52">
        <v>2368.8000000000002</v>
      </c>
      <c r="X6" s="52">
        <v>752500</v>
      </c>
      <c r="Y6" s="44">
        <v>0.41404999999999997</v>
      </c>
      <c r="Z6" s="44">
        <v>0.10639999999999999</v>
      </c>
      <c r="AA6" s="44">
        <v>174.09</v>
      </c>
      <c r="AB6" s="44">
        <v>49.21</v>
      </c>
      <c r="AC6" s="44">
        <v>0.70525000000000004</v>
      </c>
      <c r="AD6" s="52">
        <v>23.24</v>
      </c>
      <c r="AE6" s="44">
        <v>0.77385000000000004</v>
      </c>
      <c r="AF6" s="52">
        <v>0.28699999999999998</v>
      </c>
      <c r="AG6" s="52">
        <v>0</v>
      </c>
      <c r="AH6" s="52">
        <v>73.114999999999995</v>
      </c>
      <c r="AI6" s="44">
        <v>8.7500000000000008E-3</v>
      </c>
      <c r="AJ6" s="44">
        <v>4.1999999999999997E-3</v>
      </c>
      <c r="AK6" s="44">
        <v>1.6936500000000001</v>
      </c>
      <c r="AL6" s="52">
        <v>39.97</v>
      </c>
      <c r="AM6" s="52">
        <v>3.15E-2</v>
      </c>
      <c r="AN6" s="52">
        <v>0.14699999999999999</v>
      </c>
      <c r="AO6" s="52">
        <v>1.7500000000000002E-2</v>
      </c>
      <c r="AP6" s="52">
        <v>2.4500000000000001E-2</v>
      </c>
      <c r="AQ6" s="44">
        <v>14.8575</v>
      </c>
      <c r="AR6" s="44">
        <v>1.1046</v>
      </c>
      <c r="AS6" s="44">
        <v>2.3768500000000001</v>
      </c>
      <c r="AT6" s="44">
        <v>0.26145000000000002</v>
      </c>
      <c r="AU6" s="44">
        <v>0.94535000000000002</v>
      </c>
      <c r="AV6" s="44">
        <v>0.18445</v>
      </c>
      <c r="AW6" s="44">
        <v>3.78E-2</v>
      </c>
      <c r="AX6" s="44">
        <v>0.14910000000000001</v>
      </c>
      <c r="AY6" s="44">
        <v>2.1700000000000001E-2</v>
      </c>
      <c r="AZ6" s="44">
        <v>0.12285</v>
      </c>
      <c r="BA6" s="44">
        <v>2.2749999999999999E-2</v>
      </c>
      <c r="BB6" s="44">
        <v>6.1949999999999998E-2</v>
      </c>
      <c r="BC6" s="44">
        <v>8.0499999999999999E-3</v>
      </c>
      <c r="BD6" s="44">
        <v>5.04E-2</v>
      </c>
      <c r="BE6" s="44">
        <v>7.7000000000000002E-3</v>
      </c>
      <c r="BF6" s="52">
        <v>3.85E-2</v>
      </c>
      <c r="BG6" s="52">
        <v>0</v>
      </c>
      <c r="BH6" s="52">
        <v>9.0999999999999998E-2</v>
      </c>
      <c r="BI6" s="52">
        <v>3.15E-2</v>
      </c>
      <c r="BJ6" s="52">
        <v>0</v>
      </c>
      <c r="BK6" s="52">
        <v>3.5000000000000001E-3</v>
      </c>
      <c r="BL6" s="44">
        <v>6.9999999999999999E-4</v>
      </c>
      <c r="BM6" s="44">
        <v>2.33135</v>
      </c>
      <c r="BN6" s="52">
        <v>2.0964999999999998</v>
      </c>
      <c r="BO6" s="52">
        <v>7.6999999999999999E-2</v>
      </c>
      <c r="BP6" s="44">
        <v>0.55720000000000003</v>
      </c>
      <c r="BQ6" s="44">
        <v>9.1280000000000001</v>
      </c>
    </row>
    <row r="7" spans="1:69" ht="15" x14ac:dyDescent="0.2">
      <c r="A7" s="49" t="s">
        <v>78</v>
      </c>
      <c r="B7" s="50" t="s">
        <v>162</v>
      </c>
      <c r="C7" s="50" t="s">
        <v>81</v>
      </c>
      <c r="D7" s="51" t="s">
        <v>160</v>
      </c>
      <c r="E7" s="19"/>
      <c r="F7" s="44">
        <v>0</v>
      </c>
      <c r="G7" s="44">
        <v>3033.4907063999999</v>
      </c>
      <c r="H7" s="52">
        <v>5486.0592864</v>
      </c>
      <c r="I7" s="52">
        <v>1140684.8376</v>
      </c>
      <c r="J7" s="52">
        <v>-582.84570959999996</v>
      </c>
      <c r="K7" s="44">
        <v>31662.179472</v>
      </c>
      <c r="L7" s="44">
        <v>19389718.655999999</v>
      </c>
      <c r="M7" s="52">
        <v>-546.29762879999998</v>
      </c>
      <c r="N7" s="44">
        <v>5339.8669632000001</v>
      </c>
      <c r="O7" s="44">
        <v>-35.77864752</v>
      </c>
      <c r="P7" s="52">
        <v>1104.1367568000001</v>
      </c>
      <c r="Q7" s="52">
        <v>134.650824</v>
      </c>
      <c r="R7" s="52">
        <v>109.6442424</v>
      </c>
      <c r="S7" s="52">
        <v>448.19488560000002</v>
      </c>
      <c r="T7" s="44">
        <v>14415.332500799999</v>
      </c>
      <c r="U7" s="52">
        <v>5.7707496000000003</v>
      </c>
      <c r="V7" s="52">
        <v>48.089579999999998</v>
      </c>
      <c r="W7" s="52">
        <v>-8194.4644320000007</v>
      </c>
      <c r="X7" s="52">
        <v>165024.202728</v>
      </c>
      <c r="Y7" s="44">
        <v>151.96307279999999</v>
      </c>
      <c r="Z7" s="44">
        <v>1.1541499200000001</v>
      </c>
      <c r="AA7" s="44">
        <v>346.62969263999997</v>
      </c>
      <c r="AB7" s="44">
        <v>-267.3780648</v>
      </c>
      <c r="AC7" s="44">
        <v>0.71924999999999994</v>
      </c>
      <c r="AD7" s="52">
        <v>28.853748</v>
      </c>
      <c r="AE7" s="44">
        <v>3.8471663999999999</v>
      </c>
      <c r="AF7" s="52">
        <v>11.541499200000001</v>
      </c>
      <c r="AG7" s="52">
        <v>0</v>
      </c>
      <c r="AH7" s="52">
        <v>857.91810720000001</v>
      </c>
      <c r="AI7" s="44">
        <v>0.57707496000000003</v>
      </c>
      <c r="AJ7" s="44">
        <v>4.0395247200000002</v>
      </c>
      <c r="AK7" s="44">
        <v>-9.4255576800000007</v>
      </c>
      <c r="AL7" s="52">
        <v>471.27788399999997</v>
      </c>
      <c r="AM7" s="52">
        <v>1.9235831999999999</v>
      </c>
      <c r="AN7" s="52">
        <v>7.6943327999999998</v>
      </c>
      <c r="AO7" s="52">
        <v>0</v>
      </c>
      <c r="AP7" s="52">
        <v>0</v>
      </c>
      <c r="AQ7" s="44">
        <v>414.72453791999999</v>
      </c>
      <c r="AR7" s="44">
        <v>13.65744072</v>
      </c>
      <c r="AS7" s="44">
        <v>11.541499200000001</v>
      </c>
      <c r="AT7" s="44">
        <v>0.96179159999999997</v>
      </c>
      <c r="AU7" s="44">
        <v>3.8471663999999999</v>
      </c>
      <c r="AV7" s="44">
        <v>0.57707496000000003</v>
      </c>
      <c r="AW7" s="44">
        <v>0</v>
      </c>
      <c r="AX7" s="44">
        <v>0.76943328</v>
      </c>
      <c r="AY7" s="44">
        <v>0</v>
      </c>
      <c r="AZ7" s="44">
        <v>0.57707496000000003</v>
      </c>
      <c r="BA7" s="44">
        <v>0</v>
      </c>
      <c r="BB7" s="44">
        <v>0.19235832</v>
      </c>
      <c r="BC7" s="44">
        <v>0</v>
      </c>
      <c r="BD7" s="44">
        <v>0</v>
      </c>
      <c r="BE7" s="44">
        <v>0</v>
      </c>
      <c r="BF7" s="52">
        <v>3.8471663999999999</v>
      </c>
      <c r="BG7" s="52">
        <v>0</v>
      </c>
      <c r="BH7" s="52">
        <v>3.8471663999999999</v>
      </c>
      <c r="BI7" s="52">
        <v>0</v>
      </c>
      <c r="BJ7" s="52">
        <v>0</v>
      </c>
      <c r="BK7" s="52">
        <v>0</v>
      </c>
      <c r="BL7" s="44">
        <v>5.7707496000000003</v>
      </c>
      <c r="BM7" s="44">
        <v>22.1212068</v>
      </c>
      <c r="BN7" s="52">
        <v>23.082998400000001</v>
      </c>
      <c r="BO7" s="52">
        <v>3.8471663999999999</v>
      </c>
      <c r="BP7" s="44">
        <v>-60.208154159999999</v>
      </c>
      <c r="BQ7" s="44">
        <v>50.013163200000001</v>
      </c>
    </row>
    <row r="8" spans="1:69" ht="15" x14ac:dyDescent="0.2">
      <c r="A8" s="49" t="s">
        <v>78</v>
      </c>
      <c r="B8" s="50" t="s">
        <v>162</v>
      </c>
      <c r="C8" s="50" t="s">
        <v>81</v>
      </c>
      <c r="D8" s="51" t="s">
        <v>160</v>
      </c>
      <c r="E8" s="19"/>
      <c r="F8" s="44">
        <v>7.6943327999999998</v>
      </c>
      <c r="G8" s="44">
        <v>2366.0073360000001</v>
      </c>
      <c r="H8" s="52">
        <v>5509.1422848000002</v>
      </c>
      <c r="I8" s="52">
        <v>1111446.3729600001</v>
      </c>
      <c r="J8" s="52">
        <v>-1915.8888672</v>
      </c>
      <c r="K8" s="44">
        <v>28988.398824</v>
      </c>
      <c r="L8" s="44">
        <v>14024845.111199999</v>
      </c>
      <c r="M8" s="52">
        <v>-842.52944160000004</v>
      </c>
      <c r="N8" s="44">
        <v>4524.2676863999995</v>
      </c>
      <c r="O8" s="44">
        <v>-40.972322159999997</v>
      </c>
      <c r="P8" s="52">
        <v>669.40695359999995</v>
      </c>
      <c r="Q8" s="52">
        <v>142.34515680000001</v>
      </c>
      <c r="R8" s="52">
        <v>92.331993600000004</v>
      </c>
      <c r="S8" s="52">
        <v>446.27130240000002</v>
      </c>
      <c r="T8" s="44">
        <v>13324.660826400001</v>
      </c>
      <c r="U8" s="52">
        <v>3.8471663999999999</v>
      </c>
      <c r="V8" s="52">
        <v>134.650824</v>
      </c>
      <c r="W8" s="52">
        <v>-6305.5057296000004</v>
      </c>
      <c r="X8" s="52">
        <v>72480.614975999997</v>
      </c>
      <c r="Y8" s="44">
        <v>143.69166504</v>
      </c>
      <c r="Z8" s="44">
        <v>0.38471664</v>
      </c>
      <c r="AA8" s="44">
        <v>101.18047632</v>
      </c>
      <c r="AB8" s="44">
        <v>-275.07239759999999</v>
      </c>
      <c r="AC8" s="44">
        <v>11.34914088</v>
      </c>
      <c r="AD8" s="52">
        <v>30.777331199999999</v>
      </c>
      <c r="AE8" s="44">
        <v>3.07773312</v>
      </c>
      <c r="AF8" s="52">
        <v>9.6179159999999992</v>
      </c>
      <c r="AG8" s="52">
        <v>0</v>
      </c>
      <c r="AH8" s="52">
        <v>340.47422640000002</v>
      </c>
      <c r="AI8" s="44">
        <v>0.38471664</v>
      </c>
      <c r="AJ8" s="44">
        <v>5.9631079199999997</v>
      </c>
      <c r="AK8" s="44">
        <v>-30.969689519999999</v>
      </c>
      <c r="AL8" s="52">
        <v>207.74698559999999</v>
      </c>
      <c r="AM8" s="52">
        <v>1.9235831999999999</v>
      </c>
      <c r="AN8" s="52">
        <v>11.541499200000001</v>
      </c>
      <c r="AO8" s="52">
        <v>0</v>
      </c>
      <c r="AP8" s="52">
        <v>0</v>
      </c>
      <c r="AQ8" s="44">
        <v>396.83521416000002</v>
      </c>
      <c r="AR8" s="44">
        <v>12.888007440000001</v>
      </c>
      <c r="AS8" s="44">
        <v>9.0408410400000001</v>
      </c>
      <c r="AT8" s="44">
        <v>0.76943328</v>
      </c>
      <c r="AU8" s="44">
        <v>2.3082998400000001</v>
      </c>
      <c r="AV8" s="44">
        <v>0.19235832</v>
      </c>
      <c r="AW8" s="44">
        <v>0</v>
      </c>
      <c r="AX8" s="44">
        <v>0.38471664</v>
      </c>
      <c r="AY8" s="44">
        <v>0</v>
      </c>
      <c r="AZ8" s="44">
        <v>0.38471664</v>
      </c>
      <c r="BA8" s="44">
        <v>0</v>
      </c>
      <c r="BB8" s="44">
        <v>0</v>
      </c>
      <c r="BC8" s="44">
        <v>0</v>
      </c>
      <c r="BD8" s="44">
        <v>0</v>
      </c>
      <c r="BE8" s="44">
        <v>-0.19235832</v>
      </c>
      <c r="BF8" s="52">
        <v>3.8471663999999999</v>
      </c>
      <c r="BG8" s="52">
        <v>0</v>
      </c>
      <c r="BH8" s="52">
        <v>-1.9235831999999999</v>
      </c>
      <c r="BI8" s="52">
        <v>0</v>
      </c>
      <c r="BJ8" s="52">
        <v>0</v>
      </c>
      <c r="BK8" s="52">
        <v>0</v>
      </c>
      <c r="BL8" s="44">
        <v>2.1159415199999998</v>
      </c>
      <c r="BM8" s="44">
        <v>7.8866911200000001</v>
      </c>
      <c r="BN8" s="52">
        <v>13.4650824</v>
      </c>
      <c r="BO8" s="52">
        <v>3.8471663999999999</v>
      </c>
      <c r="BP8" s="44">
        <v>-64.82475384</v>
      </c>
      <c r="BQ8" s="44">
        <v>15.58102392</v>
      </c>
    </row>
    <row r="9" spans="1:69" ht="15" x14ac:dyDescent="0.2">
      <c r="A9" s="49" t="s">
        <v>78</v>
      </c>
      <c r="B9" s="50" t="s">
        <v>162</v>
      </c>
      <c r="C9" s="50" t="s">
        <v>81</v>
      </c>
      <c r="D9" s="51" t="s">
        <v>160</v>
      </c>
      <c r="E9" s="19"/>
      <c r="F9" s="44">
        <v>7.6943327999999998</v>
      </c>
      <c r="G9" s="44">
        <v>2402.5554167999999</v>
      </c>
      <c r="H9" s="52">
        <v>5678.4176064000003</v>
      </c>
      <c r="I9" s="52">
        <v>1232439.75624</v>
      </c>
      <c r="J9" s="52">
        <v>696.33711840000001</v>
      </c>
      <c r="K9" s="44">
        <v>25737.543215999998</v>
      </c>
      <c r="L9" s="44">
        <v>10927876.1592</v>
      </c>
      <c r="M9" s="52">
        <v>-1284.9535776</v>
      </c>
      <c r="N9" s="44">
        <v>3289.327272</v>
      </c>
      <c r="O9" s="44">
        <v>-38.27930568</v>
      </c>
      <c r="P9" s="52">
        <v>1359.9733223999999</v>
      </c>
      <c r="Q9" s="52">
        <v>148.1159064</v>
      </c>
      <c r="R9" s="52">
        <v>136.5744072</v>
      </c>
      <c r="S9" s="52">
        <v>478.97221680000001</v>
      </c>
      <c r="T9" s="44">
        <v>13230.4052496</v>
      </c>
      <c r="U9" s="52">
        <v>3.8471663999999999</v>
      </c>
      <c r="V9" s="52">
        <v>53.8603296</v>
      </c>
      <c r="W9" s="52">
        <v>-7900.1562024000004</v>
      </c>
      <c r="X9" s="52">
        <v>38721.729815999999</v>
      </c>
      <c r="Y9" s="44">
        <v>144.07638168</v>
      </c>
      <c r="Z9" s="44">
        <v>0.19235832</v>
      </c>
      <c r="AA9" s="44">
        <v>71.364936720000003</v>
      </c>
      <c r="AB9" s="44">
        <v>-265.45448160000001</v>
      </c>
      <c r="AC9" s="44">
        <v>12.31093248</v>
      </c>
      <c r="AD9" s="52">
        <v>19.235831999999998</v>
      </c>
      <c r="AE9" s="44">
        <v>2.6930164799999998</v>
      </c>
      <c r="AF9" s="52">
        <v>9.6179159999999992</v>
      </c>
      <c r="AG9" s="52">
        <v>0</v>
      </c>
      <c r="AH9" s="52">
        <v>196.20548640000001</v>
      </c>
      <c r="AI9" s="44">
        <v>0.19235832</v>
      </c>
      <c r="AJ9" s="44">
        <v>3.4624497600000002</v>
      </c>
      <c r="AK9" s="44">
        <v>-37.89458904</v>
      </c>
      <c r="AL9" s="52">
        <v>119.2621584</v>
      </c>
      <c r="AM9" s="52">
        <v>1.9235831999999999</v>
      </c>
      <c r="AN9" s="52">
        <v>3.8471663999999999</v>
      </c>
      <c r="AO9" s="52">
        <v>0</v>
      </c>
      <c r="AP9" s="52">
        <v>0</v>
      </c>
      <c r="AQ9" s="44">
        <v>401.64417215999998</v>
      </c>
      <c r="AR9" s="44">
        <v>12.5032908</v>
      </c>
      <c r="AS9" s="44">
        <v>8.2714077600000007</v>
      </c>
      <c r="AT9" s="44">
        <v>0.57707496000000003</v>
      </c>
      <c r="AU9" s="44">
        <v>2.3082998400000001</v>
      </c>
      <c r="AV9" s="44">
        <v>0.19235832</v>
      </c>
      <c r="AW9" s="44">
        <v>0</v>
      </c>
      <c r="AX9" s="44">
        <v>0.38471664</v>
      </c>
      <c r="AY9" s="44">
        <v>0</v>
      </c>
      <c r="AZ9" s="44">
        <v>0.19235832</v>
      </c>
      <c r="BA9" s="44">
        <v>0</v>
      </c>
      <c r="BB9" s="44">
        <v>0</v>
      </c>
      <c r="BC9" s="44">
        <v>0</v>
      </c>
      <c r="BD9" s="44">
        <v>0</v>
      </c>
      <c r="BE9" s="44">
        <v>-0.19235832</v>
      </c>
      <c r="BF9" s="52">
        <v>3.8471663999999999</v>
      </c>
      <c r="BG9" s="52">
        <v>0</v>
      </c>
      <c r="BH9" s="52">
        <v>1.9235831999999999</v>
      </c>
      <c r="BI9" s="52">
        <v>0</v>
      </c>
      <c r="BJ9" s="52">
        <v>-1.9235831999999999</v>
      </c>
      <c r="BK9" s="52">
        <v>0</v>
      </c>
      <c r="BL9" s="44">
        <v>1.9235831999999999</v>
      </c>
      <c r="BM9" s="44">
        <v>5.57839128</v>
      </c>
      <c r="BN9" s="52">
        <v>9.6179159999999992</v>
      </c>
      <c r="BO9" s="52">
        <v>3.8471663999999999</v>
      </c>
      <c r="BP9" s="44">
        <v>-65.978903759999994</v>
      </c>
      <c r="BQ9" s="44">
        <v>10.38734928</v>
      </c>
    </row>
    <row r="10" spans="1:69" ht="15" x14ac:dyDescent="0.2">
      <c r="A10" s="49" t="s">
        <v>84</v>
      </c>
      <c r="B10" s="50" t="s">
        <v>163</v>
      </c>
      <c r="C10" s="50" t="s">
        <v>85</v>
      </c>
      <c r="D10" s="51" t="s">
        <v>160</v>
      </c>
      <c r="E10" s="19"/>
      <c r="F10" s="44">
        <v>0</v>
      </c>
      <c r="G10" s="44">
        <v>91.385000000000005</v>
      </c>
      <c r="H10" s="52">
        <v>11.893000000000001</v>
      </c>
      <c r="I10" s="52">
        <v>12.6</v>
      </c>
      <c r="J10" s="52">
        <v>2.7054999999999998</v>
      </c>
      <c r="K10" s="44">
        <v>715.75</v>
      </c>
      <c r="L10" s="44">
        <v>2377900</v>
      </c>
      <c r="M10" s="52">
        <v>3.4335</v>
      </c>
      <c r="N10" s="44">
        <v>107.69499999999999</v>
      </c>
      <c r="O10" s="44">
        <v>-7.8399999999999997E-2</v>
      </c>
      <c r="P10" s="52">
        <v>4.2000000000000003E-2</v>
      </c>
      <c r="Q10" s="52">
        <v>0.11550000000000001</v>
      </c>
      <c r="R10" s="52">
        <v>6.3E-2</v>
      </c>
      <c r="S10" s="52">
        <v>0.33950000000000002</v>
      </c>
      <c r="T10" s="44">
        <v>37.555</v>
      </c>
      <c r="U10" s="52">
        <v>0.126</v>
      </c>
      <c r="V10" s="52">
        <v>2.4744999999999999</v>
      </c>
      <c r="W10" s="52">
        <v>775950</v>
      </c>
      <c r="X10" s="52">
        <v>995.05</v>
      </c>
      <c r="Y10" s="44">
        <v>8.0499999999999999E-3</v>
      </c>
      <c r="Z10" s="44">
        <v>2.1000000000000001E-2</v>
      </c>
      <c r="AA10" s="44">
        <v>0.94184999999999997</v>
      </c>
      <c r="AB10" s="44">
        <v>0.47599999999999998</v>
      </c>
      <c r="AC10" s="44">
        <v>12.695649120000001</v>
      </c>
      <c r="AD10" s="52">
        <v>1.2390000000000001</v>
      </c>
      <c r="AE10" s="44">
        <v>3.0099999999999998E-2</v>
      </c>
      <c r="AF10" s="52">
        <v>7.0000000000000001E-3</v>
      </c>
      <c r="AG10" s="52">
        <v>7.0000000000000001E-3</v>
      </c>
      <c r="AH10" s="52">
        <v>0.1225</v>
      </c>
      <c r="AI10" s="44">
        <v>1.12E-2</v>
      </c>
      <c r="AJ10" s="44">
        <v>0.14699999999999999</v>
      </c>
      <c r="AK10" s="44">
        <v>3.2242000000000002</v>
      </c>
      <c r="AL10" s="52">
        <v>13.016500000000001</v>
      </c>
      <c r="AM10" s="52">
        <v>3.5000000000000001E-3</v>
      </c>
      <c r="AN10" s="52">
        <v>1.099</v>
      </c>
      <c r="AO10" s="52">
        <v>0.14349999999999999</v>
      </c>
      <c r="AP10" s="52">
        <v>3.5000000000000001E-3</v>
      </c>
      <c r="AQ10" s="44">
        <v>1.7171000000000001</v>
      </c>
      <c r="AR10" s="44">
        <v>4.0250000000000001E-2</v>
      </c>
      <c r="AS10" s="44">
        <v>8.3650000000000002E-2</v>
      </c>
      <c r="AT10" s="44">
        <v>9.4500000000000001E-3</v>
      </c>
      <c r="AU10" s="44">
        <v>3.465E-2</v>
      </c>
      <c r="AV10" s="44">
        <v>7.3499999999999998E-3</v>
      </c>
      <c r="AW10" s="44">
        <v>1.0499999999999999E-3</v>
      </c>
      <c r="AX10" s="44">
        <v>5.5999999999999999E-3</v>
      </c>
      <c r="AY10" s="44">
        <v>6.9999999999999999E-4</v>
      </c>
      <c r="AZ10" s="44">
        <v>4.1999999999999997E-3</v>
      </c>
      <c r="BA10" s="44">
        <v>6.9999999999999999E-4</v>
      </c>
      <c r="BB10" s="44">
        <v>2.0999999999999999E-3</v>
      </c>
      <c r="BC10" s="44">
        <v>3.5E-4</v>
      </c>
      <c r="BD10" s="44">
        <v>2.0999999999999999E-3</v>
      </c>
      <c r="BE10" s="44">
        <v>0</v>
      </c>
      <c r="BF10" s="52">
        <v>7.0000000000000001E-3</v>
      </c>
      <c r="BG10" s="52">
        <v>3.5000000000000001E-3</v>
      </c>
      <c r="BH10" s="52">
        <v>0</v>
      </c>
      <c r="BI10" s="52">
        <v>0</v>
      </c>
      <c r="BJ10" s="52">
        <v>0</v>
      </c>
      <c r="BK10" s="52">
        <v>3.5000000000000001E-3</v>
      </c>
      <c r="BL10" s="44">
        <v>1.75E-3</v>
      </c>
      <c r="BM10" s="44">
        <v>1.16445</v>
      </c>
      <c r="BN10" s="52">
        <v>0.13650000000000001</v>
      </c>
      <c r="BO10" s="52">
        <v>0.224</v>
      </c>
      <c r="BP10" s="44">
        <v>-0.12845000000000001</v>
      </c>
      <c r="BQ10" s="44">
        <v>2.1000000000000001E-2</v>
      </c>
    </row>
    <row r="11" spans="1:69" ht="15" x14ac:dyDescent="0.2">
      <c r="A11" s="49" t="s">
        <v>84</v>
      </c>
      <c r="B11" s="50" t="s">
        <v>163</v>
      </c>
      <c r="C11" s="50" t="s">
        <v>85</v>
      </c>
      <c r="D11" s="51" t="s">
        <v>160</v>
      </c>
      <c r="E11" s="19"/>
      <c r="F11" s="44">
        <v>0</v>
      </c>
      <c r="G11" s="44">
        <v>95.83</v>
      </c>
      <c r="H11" s="52">
        <v>10.696</v>
      </c>
      <c r="I11" s="52">
        <v>10.9655</v>
      </c>
      <c r="J11" s="52">
        <v>2.94</v>
      </c>
      <c r="K11" s="44">
        <v>617.4</v>
      </c>
      <c r="L11" s="44">
        <v>2448950</v>
      </c>
      <c r="M11" s="52">
        <v>2.7404999999999999</v>
      </c>
      <c r="N11" s="44">
        <v>101.745</v>
      </c>
      <c r="O11" s="44">
        <v>-7.1400000000000005E-2</v>
      </c>
      <c r="P11" s="52">
        <v>1.0500000000000001E-2</v>
      </c>
      <c r="Q11" s="52">
        <v>0.1225</v>
      </c>
      <c r="R11" s="52">
        <v>5.6000000000000001E-2</v>
      </c>
      <c r="S11" s="52">
        <v>0.30099999999999999</v>
      </c>
      <c r="T11" s="44">
        <v>33.152000000000001</v>
      </c>
      <c r="U11" s="52">
        <v>0.112</v>
      </c>
      <c r="V11" s="52">
        <v>2.2050000000000001</v>
      </c>
      <c r="W11" s="52">
        <v>692650</v>
      </c>
      <c r="X11" s="52">
        <v>883.05</v>
      </c>
      <c r="Y11" s="44">
        <v>9.4500000000000001E-3</v>
      </c>
      <c r="Z11" s="44">
        <v>3.8500000000000001E-3</v>
      </c>
      <c r="AA11" s="44">
        <v>0.93589999999999995</v>
      </c>
      <c r="AB11" s="44">
        <v>0.95199999999999996</v>
      </c>
      <c r="AC11" s="44">
        <v>5.04E-2</v>
      </c>
      <c r="AD11" s="52">
        <v>1.1445000000000001</v>
      </c>
      <c r="AE11" s="44">
        <v>4.725E-2</v>
      </c>
      <c r="AF11" s="52">
        <v>7.0000000000000001E-3</v>
      </c>
      <c r="AG11" s="52">
        <v>7.0000000000000001E-3</v>
      </c>
      <c r="AH11" s="52">
        <v>7.6999999999999999E-2</v>
      </c>
      <c r="AI11" s="44">
        <v>1.155E-2</v>
      </c>
      <c r="AJ11" s="44">
        <v>0.25235000000000002</v>
      </c>
      <c r="AK11" s="44">
        <v>4.6094999999999997</v>
      </c>
      <c r="AL11" s="52">
        <v>13.622</v>
      </c>
      <c r="AM11" s="52">
        <v>3.5000000000000001E-3</v>
      </c>
      <c r="AN11" s="52">
        <v>0.95899999999999996</v>
      </c>
      <c r="AO11" s="52">
        <v>0.17849999999999999</v>
      </c>
      <c r="AP11" s="52">
        <v>3.5000000000000001E-3</v>
      </c>
      <c r="AQ11" s="44">
        <v>1.6754500000000001</v>
      </c>
      <c r="AR11" s="44">
        <v>6.1600000000000002E-2</v>
      </c>
      <c r="AS11" s="44">
        <v>0.12039999999999999</v>
      </c>
      <c r="AT11" s="44">
        <v>1.4E-2</v>
      </c>
      <c r="AU11" s="44">
        <v>5.11E-2</v>
      </c>
      <c r="AV11" s="44">
        <v>1.0500000000000001E-2</v>
      </c>
      <c r="AW11" s="44">
        <v>1.75E-3</v>
      </c>
      <c r="AX11" s="44">
        <v>8.3999999999999995E-3</v>
      </c>
      <c r="AY11" s="44">
        <v>1.0499999999999999E-3</v>
      </c>
      <c r="AZ11" s="44">
        <v>7.0000000000000001E-3</v>
      </c>
      <c r="BA11" s="44">
        <v>1.0499999999999999E-3</v>
      </c>
      <c r="BB11" s="44">
        <v>3.5000000000000001E-3</v>
      </c>
      <c r="BC11" s="44">
        <v>3.5E-4</v>
      </c>
      <c r="BD11" s="44">
        <v>2.8E-3</v>
      </c>
      <c r="BE11" s="44">
        <v>3.5E-4</v>
      </c>
      <c r="BF11" s="52">
        <v>3.5000000000000001E-3</v>
      </c>
      <c r="BG11" s="52">
        <v>3.5000000000000001E-3</v>
      </c>
      <c r="BH11" s="52">
        <v>3.5000000000000001E-3</v>
      </c>
      <c r="BI11" s="52">
        <v>0</v>
      </c>
      <c r="BJ11" s="52">
        <v>3.5000000000000001E-3</v>
      </c>
      <c r="BK11" s="52">
        <v>0</v>
      </c>
      <c r="BL11" s="44">
        <v>1.75E-3</v>
      </c>
      <c r="BM11" s="44">
        <v>0.99714999999999998</v>
      </c>
      <c r="BN11" s="52">
        <v>0.1575</v>
      </c>
      <c r="BO11" s="52">
        <v>0.21</v>
      </c>
      <c r="BP11" s="44">
        <v>-0.12809999999999999</v>
      </c>
      <c r="BQ11" s="44">
        <v>2.8000000000000001E-2</v>
      </c>
    </row>
    <row r="12" spans="1:69" ht="15" x14ac:dyDescent="0.2">
      <c r="A12" s="49" t="s">
        <v>84</v>
      </c>
      <c r="B12" s="50" t="s">
        <v>163</v>
      </c>
      <c r="C12" s="50" t="s">
        <v>85</v>
      </c>
      <c r="D12" s="51" t="s">
        <v>160</v>
      </c>
      <c r="E12" s="19"/>
      <c r="F12" s="44">
        <v>0</v>
      </c>
      <c r="G12" s="44">
        <v>101.15</v>
      </c>
      <c r="H12" s="52">
        <v>10.265499999999999</v>
      </c>
      <c r="I12" s="52">
        <v>9.5094999999999992</v>
      </c>
      <c r="J12" s="52">
        <v>4.8440000000000003</v>
      </c>
      <c r="K12" s="44">
        <v>674.45</v>
      </c>
      <c r="L12" s="44">
        <v>2672600</v>
      </c>
      <c r="M12" s="52">
        <v>8.5259999999999998</v>
      </c>
      <c r="N12" s="44">
        <v>109.30500000000001</v>
      </c>
      <c r="O12" s="44">
        <v>-7.5950000000000004E-2</v>
      </c>
      <c r="P12" s="52">
        <v>8.4000000000000005E-2</v>
      </c>
      <c r="Q12" s="52">
        <v>7.6999999999999999E-2</v>
      </c>
      <c r="R12" s="52">
        <v>4.5499999999999999E-2</v>
      </c>
      <c r="S12" s="52">
        <v>0.33250000000000002</v>
      </c>
      <c r="T12" s="44">
        <v>31.979500000000002</v>
      </c>
      <c r="U12" s="52">
        <v>0.112</v>
      </c>
      <c r="V12" s="52">
        <v>2.2610000000000001</v>
      </c>
      <c r="W12" s="52">
        <v>720300</v>
      </c>
      <c r="X12" s="52">
        <v>914.9</v>
      </c>
      <c r="Y12" s="44">
        <v>1.0500000000000001E-2</v>
      </c>
      <c r="Z12" s="44">
        <v>2.3449999999999999E-2</v>
      </c>
      <c r="AA12" s="44">
        <v>0.94430000000000003</v>
      </c>
      <c r="AB12" s="44">
        <v>0.83650000000000002</v>
      </c>
      <c r="AC12" s="44">
        <v>4.9000000000000002E-2</v>
      </c>
      <c r="AD12" s="52">
        <v>1.085</v>
      </c>
      <c r="AE12" s="44">
        <v>4.2000000000000003E-2</v>
      </c>
      <c r="AF12" s="52">
        <v>0</v>
      </c>
      <c r="AG12" s="52">
        <v>3.5000000000000001E-3</v>
      </c>
      <c r="AH12" s="52">
        <v>3.5000000000000003E-2</v>
      </c>
      <c r="AI12" s="44">
        <v>5.9500000000000004E-3</v>
      </c>
      <c r="AJ12" s="44">
        <v>0.25374999999999998</v>
      </c>
      <c r="AK12" s="44">
        <v>3.9794999999999998</v>
      </c>
      <c r="AL12" s="52">
        <v>14.5985</v>
      </c>
      <c r="AM12" s="52">
        <v>3.5000000000000001E-3</v>
      </c>
      <c r="AN12" s="52">
        <v>0.99750000000000005</v>
      </c>
      <c r="AO12" s="52">
        <v>0.17150000000000001</v>
      </c>
      <c r="AP12" s="52">
        <v>3.5000000000000001E-3</v>
      </c>
      <c r="AQ12" s="44">
        <v>1.4770000000000001</v>
      </c>
      <c r="AR12" s="44">
        <v>5.6349999999999997E-2</v>
      </c>
      <c r="AS12" s="44">
        <v>0.11724999999999999</v>
      </c>
      <c r="AT12" s="44">
        <v>1.435E-2</v>
      </c>
      <c r="AU12" s="44">
        <v>4.8300000000000003E-2</v>
      </c>
      <c r="AV12" s="44">
        <v>9.4500000000000001E-3</v>
      </c>
      <c r="AW12" s="44">
        <v>1.75E-3</v>
      </c>
      <c r="AX12" s="44">
        <v>8.7500000000000008E-3</v>
      </c>
      <c r="AY12" s="44">
        <v>1.0499999999999999E-3</v>
      </c>
      <c r="AZ12" s="44">
        <v>5.9500000000000004E-3</v>
      </c>
      <c r="BA12" s="44">
        <v>1.0499999999999999E-3</v>
      </c>
      <c r="BB12" s="44">
        <v>2.4499999999999999E-3</v>
      </c>
      <c r="BC12" s="44">
        <v>3.5E-4</v>
      </c>
      <c r="BD12" s="44">
        <v>2.4499999999999999E-3</v>
      </c>
      <c r="BE12" s="44">
        <v>3.5E-4</v>
      </c>
      <c r="BF12" s="52">
        <v>3.5000000000000001E-3</v>
      </c>
      <c r="BG12" s="52">
        <v>3.5000000000000001E-3</v>
      </c>
      <c r="BH12" s="52">
        <v>-3.5000000000000001E-3</v>
      </c>
      <c r="BI12" s="52">
        <v>0</v>
      </c>
      <c r="BJ12" s="52">
        <v>0</v>
      </c>
      <c r="BK12" s="52">
        <v>3.5000000000000001E-3</v>
      </c>
      <c r="BL12" s="44">
        <v>1.4E-3</v>
      </c>
      <c r="BM12" s="44">
        <v>0.71260000000000001</v>
      </c>
      <c r="BN12" s="52">
        <v>0.17849999999999999</v>
      </c>
      <c r="BO12" s="52">
        <v>0.2205</v>
      </c>
      <c r="BP12" s="44">
        <v>-0.12984999999999999</v>
      </c>
      <c r="BQ12" s="44">
        <v>2.8000000000000001E-2</v>
      </c>
    </row>
    <row r="13" spans="1:69" ht="15" x14ac:dyDescent="0.2">
      <c r="A13" s="49" t="s">
        <v>164</v>
      </c>
      <c r="B13" s="50" t="s">
        <v>165</v>
      </c>
      <c r="C13" s="50" t="s">
        <v>85</v>
      </c>
      <c r="D13" s="51" t="s">
        <v>160</v>
      </c>
      <c r="E13" s="19"/>
      <c r="F13" s="44">
        <v>0</v>
      </c>
      <c r="G13" s="44">
        <v>543.9</v>
      </c>
      <c r="H13" s="52">
        <v>22.666</v>
      </c>
      <c r="I13" s="52">
        <v>122.745</v>
      </c>
      <c r="J13" s="52">
        <v>2.2749999999999999</v>
      </c>
      <c r="K13" s="44">
        <v>3906</v>
      </c>
      <c r="L13" s="44">
        <v>2269400</v>
      </c>
      <c r="M13" s="52">
        <v>17.6995</v>
      </c>
      <c r="N13" s="44">
        <v>599.20000000000005</v>
      </c>
      <c r="O13" s="44">
        <v>-8.1900000000000001E-2</v>
      </c>
      <c r="P13" s="52">
        <v>1.4E-2</v>
      </c>
      <c r="Q13" s="52">
        <v>0.78749999999999998</v>
      </c>
      <c r="R13" s="52">
        <v>5.1100000000000003</v>
      </c>
      <c r="S13" s="52">
        <v>1.5785</v>
      </c>
      <c r="T13" s="44">
        <v>86.24</v>
      </c>
      <c r="U13" s="52">
        <v>7.5389999999999997</v>
      </c>
      <c r="V13" s="52">
        <v>7.3360000000000003</v>
      </c>
      <c r="W13" s="52">
        <v>663250</v>
      </c>
      <c r="X13" s="52">
        <v>427.35</v>
      </c>
      <c r="Y13" s="44">
        <v>2.0650000000000002E-2</v>
      </c>
      <c r="Z13" s="44">
        <v>1.435E-2</v>
      </c>
      <c r="AA13" s="44">
        <v>3.9024999999999999</v>
      </c>
      <c r="AB13" s="44">
        <v>0.58799999999999997</v>
      </c>
      <c r="AC13" s="44">
        <v>4.6899999999999997E-2</v>
      </c>
      <c r="AD13" s="52">
        <v>2.4220000000000002</v>
      </c>
      <c r="AE13" s="44">
        <v>3.2550000000000003E-2</v>
      </c>
      <c r="AF13" s="52">
        <v>1.4E-2</v>
      </c>
      <c r="AG13" s="52">
        <v>3.5000000000000001E-3</v>
      </c>
      <c r="AH13" s="52">
        <v>11.644500000000001</v>
      </c>
      <c r="AI13" s="44">
        <v>3.8500000000000001E-3</v>
      </c>
      <c r="AJ13" s="44">
        <v>0.19564999999999999</v>
      </c>
      <c r="AK13" s="44">
        <v>3.0250499999999998</v>
      </c>
      <c r="AL13" s="52">
        <v>18.521999999999998</v>
      </c>
      <c r="AM13" s="52">
        <v>6.6500000000000004E-2</v>
      </c>
      <c r="AN13" s="52">
        <v>1.3825000000000001</v>
      </c>
      <c r="AO13" s="52">
        <v>0.19600000000000001</v>
      </c>
      <c r="AP13" s="52">
        <v>3.5000000000000001E-3</v>
      </c>
      <c r="AQ13" s="44">
        <v>0.72660000000000002</v>
      </c>
      <c r="AR13" s="44">
        <v>3.9199999999999999E-2</v>
      </c>
      <c r="AS13" s="44">
        <v>7.1749999999999994E-2</v>
      </c>
      <c r="AT13" s="44">
        <v>9.4500000000000001E-3</v>
      </c>
      <c r="AU13" s="44">
        <v>3.2550000000000003E-2</v>
      </c>
      <c r="AV13" s="44">
        <v>7.7000000000000002E-3</v>
      </c>
      <c r="AW13" s="44">
        <v>1.0499999999999999E-3</v>
      </c>
      <c r="AX13" s="44">
        <v>5.9500000000000004E-3</v>
      </c>
      <c r="AY13" s="44">
        <v>6.9999999999999999E-4</v>
      </c>
      <c r="AZ13" s="44">
        <v>5.2500000000000003E-3</v>
      </c>
      <c r="BA13" s="44">
        <v>6.9999999999999999E-4</v>
      </c>
      <c r="BB13" s="44">
        <v>2.0999999999999999E-3</v>
      </c>
      <c r="BC13" s="44">
        <v>0</v>
      </c>
      <c r="BD13" s="44">
        <v>1.75E-3</v>
      </c>
      <c r="BE13" s="44">
        <v>3.5E-4</v>
      </c>
      <c r="BF13" s="52">
        <v>7.0000000000000001E-3</v>
      </c>
      <c r="BG13" s="52">
        <v>0</v>
      </c>
      <c r="BH13" s="52">
        <v>3.5000000000000001E-3</v>
      </c>
      <c r="BI13" s="52">
        <v>0</v>
      </c>
      <c r="BJ13" s="52">
        <v>0</v>
      </c>
      <c r="BK13" s="52">
        <v>3.5000000000000001E-3</v>
      </c>
      <c r="BL13" s="44">
        <v>6.9999999999999999E-4</v>
      </c>
      <c r="BM13" s="44">
        <v>1.1588499999999999</v>
      </c>
      <c r="BN13" s="52">
        <v>0.51449999999999996</v>
      </c>
      <c r="BO13" s="52">
        <v>0.2205</v>
      </c>
      <c r="BP13" s="44">
        <v>-0.13055</v>
      </c>
      <c r="BQ13" s="44">
        <v>0.40005000000000002</v>
      </c>
    </row>
    <row r="14" spans="1:69" ht="15" x14ac:dyDescent="0.2">
      <c r="A14" s="49" t="s">
        <v>164</v>
      </c>
      <c r="B14" s="50" t="s">
        <v>165</v>
      </c>
      <c r="C14" s="50" t="s">
        <v>85</v>
      </c>
      <c r="D14" s="51" t="s">
        <v>160</v>
      </c>
      <c r="E14" s="50"/>
      <c r="F14" s="53">
        <v>0</v>
      </c>
      <c r="G14" s="53">
        <v>579.25</v>
      </c>
      <c r="H14" s="53">
        <v>18.472999999999999</v>
      </c>
      <c r="I14" s="53">
        <v>111.405</v>
      </c>
      <c r="J14" s="53">
        <v>4.7460000000000004</v>
      </c>
      <c r="K14" s="53">
        <v>4214</v>
      </c>
      <c r="L14" s="53">
        <v>2399950</v>
      </c>
      <c r="M14" s="53">
        <v>13.670999999999999</v>
      </c>
      <c r="N14" s="53">
        <v>623.70000000000005</v>
      </c>
      <c r="O14" s="53">
        <v>-7.4899999999999994E-2</v>
      </c>
      <c r="P14" s="52">
        <v>0.17150000000000001</v>
      </c>
      <c r="Q14" s="52">
        <v>0.7</v>
      </c>
      <c r="R14" s="52">
        <v>2.73</v>
      </c>
      <c r="S14" s="52">
        <v>1.0920000000000001</v>
      </c>
      <c r="T14" s="44">
        <v>89.635000000000005</v>
      </c>
      <c r="U14" s="52">
        <v>6.657</v>
      </c>
      <c r="V14" s="52">
        <v>5.9850000000000003</v>
      </c>
      <c r="W14" s="52">
        <v>597100</v>
      </c>
      <c r="X14" s="52">
        <v>389.9</v>
      </c>
      <c r="Y14" s="44">
        <v>1.6449999999999999E-2</v>
      </c>
      <c r="Z14" s="44">
        <v>1.3650000000000001E-2</v>
      </c>
      <c r="AA14" s="44">
        <v>4.1265000000000001</v>
      </c>
      <c r="AB14" s="44">
        <v>1.2635000000000001</v>
      </c>
      <c r="AC14" s="44">
        <v>6.0900000000000003E-2</v>
      </c>
      <c r="AD14" s="52">
        <v>2.2364999999999999</v>
      </c>
      <c r="AE14" s="44">
        <v>3.9899999999999998E-2</v>
      </c>
      <c r="AF14" s="52">
        <v>3.5000000000000001E-3</v>
      </c>
      <c r="AG14" s="52">
        <v>3.5000000000000001E-3</v>
      </c>
      <c r="AH14" s="52">
        <v>10.9305</v>
      </c>
      <c r="AI14" s="44">
        <v>6.3E-3</v>
      </c>
      <c r="AJ14" s="44">
        <v>0.24640000000000001</v>
      </c>
      <c r="AK14" s="44">
        <v>3.4212500000000001</v>
      </c>
      <c r="AL14" s="52">
        <v>18.119499999999999</v>
      </c>
      <c r="AM14" s="52">
        <v>5.9499999999999997E-2</v>
      </c>
      <c r="AN14" s="52">
        <v>1.274</v>
      </c>
      <c r="AO14" s="52">
        <v>6.3E-2</v>
      </c>
      <c r="AP14" s="52">
        <v>3.5000000000000001E-3</v>
      </c>
      <c r="AQ14" s="44">
        <v>0.68459999999999999</v>
      </c>
      <c r="AR14" s="44">
        <v>4.8649999999999999E-2</v>
      </c>
      <c r="AS14" s="44">
        <v>8.7499999999999994E-2</v>
      </c>
      <c r="AT14" s="44">
        <v>1.12E-2</v>
      </c>
      <c r="AU14" s="44">
        <v>4.095E-2</v>
      </c>
      <c r="AV14" s="44">
        <v>1.0500000000000001E-2</v>
      </c>
      <c r="AW14" s="44">
        <v>1.4E-3</v>
      </c>
      <c r="AX14" s="44">
        <v>6.3E-3</v>
      </c>
      <c r="AY14" s="44">
        <v>6.9999999999999999E-4</v>
      </c>
      <c r="AZ14" s="44">
        <v>5.5999999999999999E-3</v>
      </c>
      <c r="BA14" s="44">
        <v>6.9999999999999999E-4</v>
      </c>
      <c r="BB14" s="44">
        <v>2.4499999999999999E-3</v>
      </c>
      <c r="BC14" s="44">
        <v>3.5E-4</v>
      </c>
      <c r="BD14" s="44">
        <v>2.8E-3</v>
      </c>
      <c r="BE14" s="44">
        <v>3.5E-4</v>
      </c>
      <c r="BF14" s="52">
        <v>3.5000000000000001E-3</v>
      </c>
      <c r="BG14" s="52">
        <v>3.5000000000000001E-3</v>
      </c>
      <c r="BH14" s="52">
        <v>3.5000000000000001E-3</v>
      </c>
      <c r="BI14" s="52">
        <v>0</v>
      </c>
      <c r="BJ14" s="52">
        <v>3.5000000000000001E-3</v>
      </c>
      <c r="BK14" s="52">
        <v>3.5000000000000001E-3</v>
      </c>
      <c r="BL14" s="44">
        <v>6.9999999999999999E-4</v>
      </c>
      <c r="BM14" s="44">
        <v>1.3593999999999999</v>
      </c>
      <c r="BN14" s="52">
        <v>0.54249999999999998</v>
      </c>
      <c r="BO14" s="52">
        <v>0.19600000000000001</v>
      </c>
      <c r="BP14" s="44">
        <v>-0.12425</v>
      </c>
      <c r="BQ14" s="44">
        <v>0.51380000000000003</v>
      </c>
    </row>
    <row r="15" spans="1:69" ht="15" x14ac:dyDescent="0.2">
      <c r="A15" s="49" t="s">
        <v>164</v>
      </c>
      <c r="B15" s="50" t="s">
        <v>165</v>
      </c>
      <c r="C15" s="50" t="s">
        <v>85</v>
      </c>
      <c r="D15" s="51" t="s">
        <v>160</v>
      </c>
      <c r="E15" s="50"/>
      <c r="F15" s="53">
        <v>0</v>
      </c>
      <c r="G15" s="53">
        <v>600.25</v>
      </c>
      <c r="H15" s="53">
        <v>19.684000000000001</v>
      </c>
      <c r="I15" s="53">
        <v>119.66500000000001</v>
      </c>
      <c r="J15" s="53">
        <v>-0.189</v>
      </c>
      <c r="K15" s="53">
        <v>4592</v>
      </c>
      <c r="L15" s="53">
        <v>2464700</v>
      </c>
      <c r="M15" s="53">
        <v>16.582999999999998</v>
      </c>
      <c r="N15" s="53">
        <v>618.79999999999995</v>
      </c>
      <c r="O15" s="53">
        <v>-7.0000000000000007E-2</v>
      </c>
      <c r="P15" s="52">
        <v>1.7500000000000002E-2</v>
      </c>
      <c r="Q15" s="52">
        <v>0.70350000000000001</v>
      </c>
      <c r="R15" s="52">
        <v>3.1080000000000001</v>
      </c>
      <c r="S15" s="52">
        <v>1.0814999999999999</v>
      </c>
      <c r="T15" s="44">
        <v>88.935000000000002</v>
      </c>
      <c r="U15" s="52">
        <v>7.3639999999999999</v>
      </c>
      <c r="V15" s="52">
        <v>6.4225000000000003</v>
      </c>
      <c r="W15" s="52">
        <v>649600</v>
      </c>
      <c r="X15" s="52">
        <v>427</v>
      </c>
      <c r="Y15" s="44">
        <v>2.555E-2</v>
      </c>
      <c r="Z15" s="44">
        <v>9.7999999999999997E-3</v>
      </c>
      <c r="AA15" s="44">
        <v>3.948</v>
      </c>
      <c r="AB15" s="44">
        <v>0.1225</v>
      </c>
      <c r="AC15" s="44">
        <v>5.5649999999999998E-2</v>
      </c>
      <c r="AD15" s="52">
        <v>2.3940000000000001</v>
      </c>
      <c r="AE15" s="44">
        <v>3.5349999999999999E-2</v>
      </c>
      <c r="AF15" s="52">
        <v>1.0500000000000001E-2</v>
      </c>
      <c r="AG15" s="52">
        <v>3.5000000000000001E-3</v>
      </c>
      <c r="AH15" s="52">
        <v>12.400499999999999</v>
      </c>
      <c r="AI15" s="44">
        <v>5.2500000000000003E-3</v>
      </c>
      <c r="AJ15" s="44">
        <v>0.23730000000000001</v>
      </c>
      <c r="AK15" s="44">
        <v>3.1748500000000002</v>
      </c>
      <c r="AL15" s="52">
        <v>19.809999999999999</v>
      </c>
      <c r="AM15" s="52">
        <v>6.6500000000000004E-2</v>
      </c>
      <c r="AN15" s="52">
        <v>1.421</v>
      </c>
      <c r="AO15" s="52">
        <v>0.1225</v>
      </c>
      <c r="AP15" s="52">
        <v>3.5000000000000001E-3</v>
      </c>
      <c r="AQ15" s="44">
        <v>0.65344999999999998</v>
      </c>
      <c r="AR15" s="44">
        <v>4.5499999999999999E-2</v>
      </c>
      <c r="AS15" s="44">
        <v>8.4699999999999998E-2</v>
      </c>
      <c r="AT15" s="44">
        <v>1.12E-2</v>
      </c>
      <c r="AU15" s="44">
        <v>3.7449999999999997E-2</v>
      </c>
      <c r="AV15" s="44">
        <v>8.7500000000000008E-3</v>
      </c>
      <c r="AW15" s="44">
        <v>1.75E-3</v>
      </c>
      <c r="AX15" s="44">
        <v>7.0000000000000001E-3</v>
      </c>
      <c r="AY15" s="44">
        <v>6.9999999999999999E-4</v>
      </c>
      <c r="AZ15" s="44">
        <v>4.8999999999999998E-3</v>
      </c>
      <c r="BA15" s="44">
        <v>6.9999999999999999E-4</v>
      </c>
      <c r="BB15" s="44">
        <v>2.4499999999999999E-3</v>
      </c>
      <c r="BC15" s="44">
        <v>3.5E-4</v>
      </c>
      <c r="BD15" s="44">
        <v>2.4499999999999999E-3</v>
      </c>
      <c r="BE15" s="44">
        <v>0</v>
      </c>
      <c r="BF15" s="52">
        <v>7.0000000000000001E-3</v>
      </c>
      <c r="BG15" s="52">
        <v>3.5000000000000001E-3</v>
      </c>
      <c r="BH15" s="52">
        <v>3.5000000000000001E-3</v>
      </c>
      <c r="BI15" s="52">
        <v>0</v>
      </c>
      <c r="BJ15" s="52">
        <v>3.5000000000000001E-3</v>
      </c>
      <c r="BK15" s="52">
        <v>3.5000000000000001E-3</v>
      </c>
      <c r="BL15" s="44">
        <v>1.4E-3</v>
      </c>
      <c r="BM15" s="44">
        <v>1.3590500000000001</v>
      </c>
      <c r="BN15" s="52">
        <v>0.64049999999999996</v>
      </c>
      <c r="BO15" s="52">
        <v>0.224</v>
      </c>
      <c r="BP15" s="44">
        <v>-0.12145</v>
      </c>
      <c r="BQ15" s="44">
        <v>0.5383</v>
      </c>
    </row>
    <row r="16" spans="1:69" ht="15" x14ac:dyDescent="0.2">
      <c r="A16" s="51"/>
      <c r="B16" s="50" t="s">
        <v>166</v>
      </c>
      <c r="C16" s="50"/>
      <c r="D16" s="51"/>
      <c r="E16" s="19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>
        <v>6.1249999999999999E-2</v>
      </c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</row>
    <row r="17" spans="1:69" ht="15" x14ac:dyDescent="0.2">
      <c r="A17" s="51"/>
      <c r="B17" s="50"/>
      <c r="C17" s="50"/>
      <c r="D17" s="51"/>
      <c r="E17" s="19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</row>
    <row r="18" spans="1:69" ht="15" x14ac:dyDescent="0.2">
      <c r="A18" s="51"/>
      <c r="B18" s="50"/>
      <c r="C18" s="50"/>
      <c r="D18" s="51"/>
      <c r="E18" s="19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</row>
    <row r="19" spans="1:69" ht="24.25" customHeight="1" x14ac:dyDescent="0.15">
      <c r="A19" s="51"/>
      <c r="B19" s="3" t="s">
        <v>167</v>
      </c>
      <c r="C19" s="3"/>
      <c r="D19" s="3"/>
      <c r="E19" s="3"/>
      <c r="F19" s="3"/>
      <c r="G19" s="3"/>
      <c r="H19" s="3"/>
      <c r="I19" s="3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</row>
    <row r="20" spans="1:69" ht="15" x14ac:dyDescent="0.2">
      <c r="A20" s="51"/>
      <c r="B20" s="50"/>
      <c r="C20" s="50"/>
      <c r="D20" s="51"/>
      <c r="E20" s="19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</row>
    <row r="21" spans="1:69" ht="15" x14ac:dyDescent="0.2">
      <c r="A21" s="51"/>
      <c r="B21" s="50"/>
      <c r="C21" s="50"/>
      <c r="D21" s="51"/>
      <c r="E21" s="19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</row>
    <row r="22" spans="1:69" ht="15" customHeight="1" x14ac:dyDescent="0.15">
      <c r="A22" s="51"/>
      <c r="B22" s="2" t="s">
        <v>168</v>
      </c>
      <c r="C22" s="45"/>
      <c r="D22" s="4"/>
      <c r="E22" s="46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</row>
    <row r="23" spans="1:69" ht="117.5" customHeight="1" x14ac:dyDescent="0.15">
      <c r="A23" s="51"/>
      <c r="B23" s="2"/>
      <c r="C23" s="45"/>
      <c r="D23" s="4"/>
      <c r="E23" s="46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</row>
    <row r="24" spans="1:69" ht="16" x14ac:dyDescent="0.2">
      <c r="A24" s="51"/>
      <c r="B24" s="54"/>
      <c r="C24" s="54"/>
      <c r="D24" s="19"/>
      <c r="E24" s="19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</row>
    <row r="25" spans="1:69" ht="13" x14ac:dyDescent="0.15">
      <c r="A25" s="51"/>
      <c r="B25" s="1"/>
      <c r="C25" s="1"/>
      <c r="D25" s="1"/>
      <c r="E25" s="1"/>
      <c r="F25" s="1"/>
      <c r="G25" s="1"/>
      <c r="H25" s="1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</row>
    <row r="26" spans="1:69" ht="13" x14ac:dyDescent="0.15">
      <c r="A26" s="51"/>
      <c r="B26" s="1"/>
      <c r="C26" s="1"/>
      <c r="D26" s="1"/>
      <c r="E26" s="1"/>
      <c r="F26" s="1"/>
      <c r="G26" s="1"/>
      <c r="H26" s="1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</row>
  </sheetData>
  <mergeCells count="9">
    <mergeCell ref="B19:I19"/>
    <mergeCell ref="B22:B23"/>
    <mergeCell ref="D22:D23"/>
    <mergeCell ref="B25:H26"/>
    <mergeCell ref="A1:P1"/>
    <mergeCell ref="A2:A3"/>
    <mergeCell ref="B2:B3"/>
    <mergeCell ref="C2:C3"/>
    <mergeCell ref="D2:D3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21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G74" sqref="AG74"/>
    </sheetView>
  </sheetViews>
  <sheetFormatPr baseColWidth="10" defaultColWidth="8.6640625" defaultRowHeight="15" customHeight="1" x14ac:dyDescent="0.2"/>
  <cols>
    <col min="1" max="1" width="31.5" style="51" customWidth="1"/>
    <col min="2" max="2" width="33.1640625" style="45" customWidth="1"/>
    <col min="3" max="3" width="12.5" style="54" customWidth="1"/>
    <col min="4" max="5" width="12.5" style="19" customWidth="1"/>
    <col min="6" max="34" width="12.6640625" style="44" customWidth="1"/>
    <col min="35" max="16346" width="8.6640625" style="19"/>
    <col min="16347" max="16362" width="11.5" customWidth="1"/>
    <col min="16363" max="16365" width="11.5" style="19" customWidth="1"/>
    <col min="16366" max="16384" width="11.5" customWidth="1"/>
  </cols>
  <sheetData>
    <row r="1" spans="1:34 16347:16384" ht="12.75" customHeight="1" x14ac:dyDescent="0.15">
      <c r="A1" s="87" t="s">
        <v>169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 16347:16384" ht="23.25" customHeight="1" x14ac:dyDescent="0.15">
      <c r="A2" s="88" t="s">
        <v>90</v>
      </c>
      <c r="B2" s="89" t="s">
        <v>91</v>
      </c>
      <c r="C2" s="89" t="s">
        <v>67</v>
      </c>
      <c r="D2" s="90" t="s">
        <v>92</v>
      </c>
      <c r="E2" s="56" t="s">
        <v>93</v>
      </c>
      <c r="F2" s="55" t="s">
        <v>104</v>
      </c>
      <c r="G2" s="55" t="s">
        <v>105</v>
      </c>
      <c r="H2" s="55" t="s">
        <v>106</v>
      </c>
      <c r="I2" s="55" t="s">
        <v>107</v>
      </c>
      <c r="J2" s="55" t="s">
        <v>108</v>
      </c>
      <c r="K2" s="55" t="s">
        <v>109</v>
      </c>
      <c r="L2" s="55" t="s">
        <v>110</v>
      </c>
      <c r="M2" s="55" t="s">
        <v>113</v>
      </c>
      <c r="N2" s="55" t="s">
        <v>114</v>
      </c>
      <c r="O2" s="55" t="s">
        <v>115</v>
      </c>
      <c r="P2" s="55" t="s">
        <v>116</v>
      </c>
      <c r="Q2" s="55" t="s">
        <v>117</v>
      </c>
      <c r="R2" s="55" t="s">
        <v>118</v>
      </c>
      <c r="S2" s="55" t="s">
        <v>119</v>
      </c>
      <c r="T2" s="55" t="s">
        <v>120</v>
      </c>
      <c r="U2" s="55" t="s">
        <v>121</v>
      </c>
      <c r="V2" s="55" t="s">
        <v>122</v>
      </c>
      <c r="W2" s="55" t="s">
        <v>123</v>
      </c>
      <c r="X2" s="55" t="s">
        <v>124</v>
      </c>
      <c r="Y2" s="55" t="s">
        <v>125</v>
      </c>
      <c r="Z2" s="55" t="s">
        <v>126</v>
      </c>
      <c r="AA2" s="55" t="s">
        <v>127</v>
      </c>
      <c r="AB2" s="55" t="s">
        <v>128</v>
      </c>
      <c r="AC2" s="55" t="s">
        <v>129</v>
      </c>
      <c r="AD2" s="55" t="s">
        <v>130</v>
      </c>
      <c r="AE2" s="55" t="s">
        <v>150</v>
      </c>
      <c r="AF2" s="55" t="s">
        <v>151</v>
      </c>
      <c r="AG2" s="55" t="s">
        <v>152</v>
      </c>
      <c r="AH2" s="55" t="s">
        <v>153</v>
      </c>
    </row>
    <row r="3" spans="1:34 16347:16384" s="58" customFormat="1" ht="23.25" customHeight="1" x14ac:dyDescent="0.15">
      <c r="A3" s="88"/>
      <c r="B3" s="89"/>
      <c r="C3" s="89"/>
      <c r="D3" s="90"/>
      <c r="E3" s="57" t="s">
        <v>158</v>
      </c>
      <c r="F3" s="55">
        <v>47</v>
      </c>
      <c r="G3" s="55">
        <v>51</v>
      </c>
      <c r="H3" s="55">
        <v>52</v>
      </c>
      <c r="I3" s="55">
        <v>55</v>
      </c>
      <c r="J3" s="55">
        <v>57</v>
      </c>
      <c r="K3" s="55">
        <v>59</v>
      </c>
      <c r="L3" s="55">
        <v>60</v>
      </c>
      <c r="M3" s="55">
        <v>71</v>
      </c>
      <c r="N3" s="55">
        <v>72</v>
      </c>
      <c r="O3" s="55">
        <v>75</v>
      </c>
      <c r="P3" s="55">
        <v>78</v>
      </c>
      <c r="Q3" s="55">
        <v>85</v>
      </c>
      <c r="R3" s="55">
        <v>88</v>
      </c>
      <c r="S3" s="55">
        <v>89</v>
      </c>
      <c r="T3" s="55">
        <v>90</v>
      </c>
      <c r="U3" s="55">
        <v>93</v>
      </c>
      <c r="V3" s="55">
        <v>95</v>
      </c>
      <c r="W3" s="55">
        <v>101</v>
      </c>
      <c r="X3" s="55">
        <v>103</v>
      </c>
      <c r="Y3" s="55">
        <v>105</v>
      </c>
      <c r="Z3" s="55">
        <v>107</v>
      </c>
      <c r="AA3" s="55">
        <v>115</v>
      </c>
      <c r="AB3" s="55">
        <v>121</v>
      </c>
      <c r="AC3" s="55">
        <v>125</v>
      </c>
      <c r="AD3" s="55">
        <v>133</v>
      </c>
      <c r="AE3" s="55">
        <v>189</v>
      </c>
      <c r="AF3" s="55">
        <v>193</v>
      </c>
      <c r="AG3" s="55">
        <v>195</v>
      </c>
      <c r="AH3" s="55">
        <v>197</v>
      </c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34 16347:16384" s="19" customFormat="1" ht="14" x14ac:dyDescent="0.2">
      <c r="A4" s="59" t="s">
        <v>170</v>
      </c>
      <c r="B4" s="60" t="s">
        <v>171</v>
      </c>
      <c r="C4" s="61" t="s">
        <v>74</v>
      </c>
      <c r="D4" s="62" t="s">
        <v>160</v>
      </c>
      <c r="E4" s="63"/>
      <c r="F4" s="64"/>
      <c r="G4" s="64"/>
      <c r="H4" s="64"/>
      <c r="I4" s="64"/>
      <c r="J4" s="55">
        <v>171.78</v>
      </c>
      <c r="K4" s="64"/>
      <c r="L4" s="64"/>
      <c r="M4" s="55">
        <v>6.9650000000000004E-2</v>
      </c>
      <c r="N4" s="55">
        <v>0.1022</v>
      </c>
      <c r="O4" s="55">
        <v>167.02</v>
      </c>
      <c r="P4" s="55"/>
      <c r="Q4" s="55">
        <v>8.2250000000000004E-2</v>
      </c>
      <c r="R4" s="64"/>
      <c r="S4" s="55">
        <v>8.3999999999999995E-3</v>
      </c>
      <c r="T4" s="64"/>
      <c r="U4" s="64"/>
      <c r="V4" s="64"/>
      <c r="W4" s="55">
        <v>2.4499999999999999E-3</v>
      </c>
      <c r="X4" s="55">
        <v>3.5E-4</v>
      </c>
      <c r="Y4" s="55">
        <v>2.8000000000000001E-2</v>
      </c>
      <c r="Z4" s="64"/>
      <c r="AA4" s="64"/>
      <c r="AB4" s="64"/>
      <c r="AC4" s="64"/>
      <c r="AD4" s="64"/>
      <c r="AE4" s="64"/>
      <c r="AF4" s="64"/>
      <c r="AG4" s="55">
        <v>3.5E-4</v>
      </c>
      <c r="AH4" s="55">
        <v>1.12E-2</v>
      </c>
    </row>
    <row r="5" spans="1:34 16347:16384" s="19" customFormat="1" ht="14" x14ac:dyDescent="0.2">
      <c r="A5" s="59" t="s">
        <v>170</v>
      </c>
      <c r="B5" s="60" t="s">
        <v>171</v>
      </c>
      <c r="C5" s="61" t="s">
        <v>74</v>
      </c>
      <c r="D5" s="62" t="s">
        <v>160</v>
      </c>
      <c r="E5" s="63"/>
      <c r="F5" s="64"/>
      <c r="G5" s="64"/>
      <c r="H5" s="64"/>
      <c r="I5" s="64"/>
      <c r="J5" s="55">
        <v>178.465</v>
      </c>
      <c r="K5" s="64"/>
      <c r="L5" s="64"/>
      <c r="M5" s="55">
        <v>6.0900000000000003E-2</v>
      </c>
      <c r="N5" s="55">
        <v>9.7650000000000001E-2</v>
      </c>
      <c r="O5" s="55">
        <v>174.61500000000001</v>
      </c>
      <c r="P5" s="55"/>
      <c r="Q5" s="55">
        <v>8.1900000000000001E-2</v>
      </c>
      <c r="R5" s="64"/>
      <c r="S5" s="55">
        <v>2.205E-2</v>
      </c>
      <c r="T5" s="64"/>
      <c r="U5" s="64"/>
      <c r="V5" s="64"/>
      <c r="W5" s="55">
        <v>5.9500000000000004E-3</v>
      </c>
      <c r="X5" s="55">
        <v>1.0499999999999999E-3</v>
      </c>
      <c r="Y5" s="55">
        <v>7.0699999999999999E-2</v>
      </c>
      <c r="Z5" s="64"/>
      <c r="AA5" s="64"/>
      <c r="AB5" s="64"/>
      <c r="AC5" s="64"/>
      <c r="AD5" s="64"/>
      <c r="AE5" s="64"/>
      <c r="AF5" s="64"/>
      <c r="AG5" s="55">
        <v>1.0499999999999999E-3</v>
      </c>
      <c r="AH5" s="55">
        <v>3.3599999999999998E-2</v>
      </c>
    </row>
    <row r="6" spans="1:34 16347:16384" s="19" customFormat="1" ht="14" x14ac:dyDescent="0.2">
      <c r="A6" s="59" t="s">
        <v>170</v>
      </c>
      <c r="B6" s="60" t="s">
        <v>171</v>
      </c>
      <c r="C6" s="61" t="s">
        <v>74</v>
      </c>
      <c r="D6" s="62" t="s">
        <v>160</v>
      </c>
      <c r="E6" s="63"/>
      <c r="F6" s="64"/>
      <c r="G6" s="64"/>
      <c r="H6" s="64"/>
      <c r="I6" s="64"/>
      <c r="J6" s="55">
        <v>176.68</v>
      </c>
      <c r="K6" s="64"/>
      <c r="L6" s="64"/>
      <c r="M6" s="55">
        <v>6.0199999999999997E-2</v>
      </c>
      <c r="N6" s="55">
        <v>0.10639999999999999</v>
      </c>
      <c r="O6" s="55">
        <v>174.09</v>
      </c>
      <c r="P6" s="55"/>
      <c r="Q6" s="55">
        <v>7.8399999999999997E-2</v>
      </c>
      <c r="R6" s="64"/>
      <c r="S6" s="55">
        <v>2.3800000000000002E-2</v>
      </c>
      <c r="T6" s="64"/>
      <c r="U6" s="64"/>
      <c r="V6" s="64"/>
      <c r="W6" s="55">
        <v>7.7000000000000002E-3</v>
      </c>
      <c r="X6" s="55">
        <v>1.4E-3</v>
      </c>
      <c r="Y6" s="55">
        <v>5.8099999999999999E-2</v>
      </c>
      <c r="Z6" s="64"/>
      <c r="AA6" s="64"/>
      <c r="AB6" s="64"/>
      <c r="AC6" s="64"/>
      <c r="AD6" s="64"/>
      <c r="AE6" s="64"/>
      <c r="AF6" s="64"/>
      <c r="AG6" s="55">
        <v>1.0499999999999999E-3</v>
      </c>
      <c r="AH6" s="55">
        <v>3.3599999999999998E-2</v>
      </c>
    </row>
    <row r="7" spans="1:34 16347:16384" x14ac:dyDescent="0.2">
      <c r="A7" s="65" t="s">
        <v>172</v>
      </c>
      <c r="B7" s="66"/>
      <c r="C7" s="67"/>
      <c r="D7" s="62"/>
      <c r="E7" s="63"/>
      <c r="F7" s="68"/>
      <c r="G7" s="68"/>
      <c r="H7" s="68"/>
      <c r="I7" s="68"/>
      <c r="J7" s="68">
        <f>AVERAGE(J4:J6)</f>
        <v>175.64166666666665</v>
      </c>
      <c r="K7" s="68"/>
      <c r="L7" s="68"/>
      <c r="M7" s="68">
        <f>AVERAGE(M4:M6)</f>
        <v>6.3583333333333339E-2</v>
      </c>
      <c r="N7" s="68">
        <f>AVERAGE(N4:N6)</f>
        <v>0.10208333333333335</v>
      </c>
      <c r="O7" s="68">
        <f>AVERAGE(O4:O6)</f>
        <v>171.90833333333333</v>
      </c>
      <c r="P7" s="68"/>
      <c r="Q7" s="68">
        <f>AVERAGE(Q4:Q6)</f>
        <v>8.0850000000000005E-2</v>
      </c>
      <c r="R7" s="68"/>
      <c r="S7" s="68">
        <f>AVERAGE(S4:S6)</f>
        <v>1.8083333333333333E-2</v>
      </c>
      <c r="T7" s="68"/>
      <c r="U7" s="68"/>
      <c r="V7" s="68"/>
      <c r="W7" s="68">
        <f>AVERAGE(W4:W6)</f>
        <v>5.366666666666668E-3</v>
      </c>
      <c r="X7" s="68">
        <f>AVERAGE(X4:X6)</f>
        <v>9.3333333333333332E-4</v>
      </c>
      <c r="Y7" s="68">
        <f>AVERAGE(Y4:Y6)</f>
        <v>5.2266666666666663E-2</v>
      </c>
      <c r="Z7" s="68"/>
      <c r="AA7" s="68"/>
      <c r="AB7" s="68"/>
      <c r="AC7" s="68"/>
      <c r="AD7" s="68"/>
      <c r="AE7" s="68"/>
      <c r="AF7" s="68"/>
      <c r="AG7" s="68">
        <f>AVERAGE(AG4:AG6)</f>
        <v>8.166666666666666E-4</v>
      </c>
      <c r="AH7" s="68">
        <f>AVERAGE(AH4:AH6)</f>
        <v>2.6133333333333331E-2</v>
      </c>
    </row>
    <row r="8" spans="1:34 16347:16384" s="19" customFormat="1" ht="14" x14ac:dyDescent="0.2">
      <c r="A8" s="60" t="s">
        <v>173</v>
      </c>
      <c r="B8" s="60" t="s">
        <v>174</v>
      </c>
      <c r="C8" s="61" t="s">
        <v>85</v>
      </c>
      <c r="D8" s="62" t="s">
        <v>160</v>
      </c>
      <c r="E8" s="63"/>
      <c r="F8" s="64"/>
      <c r="G8" s="64"/>
      <c r="H8" s="64"/>
      <c r="I8" s="64"/>
      <c r="J8" s="55">
        <v>54.74</v>
      </c>
      <c r="K8" s="64"/>
      <c r="L8" s="64"/>
      <c r="M8" s="55">
        <v>6.9999999999999999E-4</v>
      </c>
      <c r="N8" s="55">
        <v>2.4499999999999999E-3</v>
      </c>
      <c r="O8" s="55">
        <v>2.3572500000000001</v>
      </c>
      <c r="P8" s="55"/>
      <c r="Q8" s="55">
        <v>7.3499999999999998E-3</v>
      </c>
      <c r="R8" s="64"/>
      <c r="S8" s="55">
        <v>2.4499999999999999E-3</v>
      </c>
      <c r="T8" s="64"/>
      <c r="U8" s="64"/>
      <c r="V8" s="64"/>
      <c r="W8" s="55">
        <v>3.5E-4</v>
      </c>
      <c r="X8" s="55">
        <v>9.4500000000000001E-3</v>
      </c>
      <c r="Y8" s="55">
        <v>7.4200000000000002E-2</v>
      </c>
      <c r="Z8" s="64"/>
      <c r="AA8" s="64"/>
      <c r="AB8" s="64"/>
      <c r="AC8" s="64"/>
      <c r="AD8" s="64"/>
      <c r="AE8" s="64"/>
      <c r="AF8" s="64"/>
      <c r="AG8" s="55">
        <v>2.0999999999999999E-3</v>
      </c>
      <c r="AH8" s="55">
        <v>4.3749999999999997E-2</v>
      </c>
    </row>
    <row r="9" spans="1:34 16347:16384" s="19" customFormat="1" ht="14" x14ac:dyDescent="0.2">
      <c r="A9" s="60" t="s">
        <v>173</v>
      </c>
      <c r="B9" s="60" t="s">
        <v>174</v>
      </c>
      <c r="C9" s="61" t="s">
        <v>85</v>
      </c>
      <c r="D9" s="62" t="s">
        <v>160</v>
      </c>
      <c r="E9" s="61"/>
      <c r="F9" s="64"/>
      <c r="G9" s="64"/>
      <c r="H9" s="64"/>
      <c r="I9" s="64"/>
      <c r="J9" s="55">
        <v>53.48</v>
      </c>
      <c r="K9" s="64"/>
      <c r="L9" s="64"/>
      <c r="M9" s="55">
        <v>-1.0499999999999999E-3</v>
      </c>
      <c r="N9" s="55">
        <v>4.5500000000000002E-3</v>
      </c>
      <c r="O9" s="55">
        <v>2.2914500000000002</v>
      </c>
      <c r="P9" s="55"/>
      <c r="Q9" s="55">
        <v>8.3999999999999995E-3</v>
      </c>
      <c r="R9" s="64"/>
      <c r="S9" s="55">
        <v>4.8999999999999998E-3</v>
      </c>
      <c r="T9" s="64"/>
      <c r="U9" s="64"/>
      <c r="V9" s="64"/>
      <c r="W9" s="55">
        <v>1.0499999999999999E-3</v>
      </c>
      <c r="X9" s="55">
        <v>1.925E-2</v>
      </c>
      <c r="Y9" s="55">
        <v>0.22189999999999999</v>
      </c>
      <c r="Z9" s="64"/>
      <c r="AA9" s="64"/>
      <c r="AB9" s="64"/>
      <c r="AC9" s="64"/>
      <c r="AD9" s="64"/>
      <c r="AE9" s="64"/>
      <c r="AF9" s="64"/>
      <c r="AG9" s="55">
        <v>6.6499999999999997E-3</v>
      </c>
      <c r="AH9" s="55">
        <v>0.1169</v>
      </c>
    </row>
    <row r="10" spans="1:34 16347:16384" s="19" customFormat="1" ht="14" x14ac:dyDescent="0.2">
      <c r="A10" s="60" t="s">
        <v>173</v>
      </c>
      <c r="B10" s="60" t="s">
        <v>174</v>
      </c>
      <c r="C10" s="61" t="s">
        <v>85</v>
      </c>
      <c r="D10" s="62" t="s">
        <v>160</v>
      </c>
      <c r="E10" s="61"/>
      <c r="F10" s="64"/>
      <c r="G10" s="64"/>
      <c r="H10" s="64"/>
      <c r="I10" s="64"/>
      <c r="J10" s="55">
        <v>53.655000000000001</v>
      </c>
      <c r="K10" s="64"/>
      <c r="L10" s="64"/>
      <c r="M10" s="55">
        <v>1.0499999999999999E-3</v>
      </c>
      <c r="N10" s="55">
        <v>4.1999999999999997E-3</v>
      </c>
      <c r="O10" s="55">
        <v>2.2487499999999998</v>
      </c>
      <c r="P10" s="55"/>
      <c r="Q10" s="55">
        <v>7.3499999999999998E-3</v>
      </c>
      <c r="R10" s="64"/>
      <c r="S10" s="55">
        <v>4.8999999999999998E-3</v>
      </c>
      <c r="T10" s="64"/>
      <c r="U10" s="64"/>
      <c r="V10" s="64"/>
      <c r="W10" s="55">
        <v>1.0499999999999999E-3</v>
      </c>
      <c r="X10" s="55">
        <v>2.1700000000000001E-2</v>
      </c>
      <c r="Y10" s="55">
        <v>0.25409999999999999</v>
      </c>
      <c r="Z10" s="64"/>
      <c r="AA10" s="64"/>
      <c r="AB10" s="64"/>
      <c r="AC10" s="64"/>
      <c r="AD10" s="64"/>
      <c r="AE10" s="64"/>
      <c r="AF10" s="64"/>
      <c r="AG10" s="55">
        <v>5.9500000000000004E-3</v>
      </c>
      <c r="AH10" s="55">
        <v>0.1386</v>
      </c>
    </row>
    <row r="11" spans="1:34 16347:16384" x14ac:dyDescent="0.2">
      <c r="A11" s="69" t="s">
        <v>175</v>
      </c>
      <c r="B11" s="66"/>
      <c r="C11" s="67"/>
      <c r="D11" s="62"/>
      <c r="E11" s="63"/>
      <c r="F11" s="70"/>
      <c r="G11" s="70"/>
      <c r="H11" s="70"/>
      <c r="I11" s="70"/>
      <c r="J11" s="70">
        <f>AVERAGE(J8:J10)</f>
        <v>53.958333333333336</v>
      </c>
      <c r="K11" s="70"/>
      <c r="L11" s="70"/>
      <c r="M11" s="70">
        <f>AVERAGE(M8:M10)</f>
        <v>2.3333333333333333E-4</v>
      </c>
      <c r="N11" s="70">
        <f>AVERAGE(N8:N10)</f>
        <v>3.7333333333333333E-3</v>
      </c>
      <c r="O11" s="70">
        <f>AVERAGE(O8:O10)</f>
        <v>2.2991499999999996</v>
      </c>
      <c r="P11" s="70"/>
      <c r="Q11" s="70">
        <f>AVERAGE(Q8:Q10)</f>
        <v>7.6999999999999994E-3</v>
      </c>
      <c r="R11" s="70"/>
      <c r="S11" s="70">
        <f>AVERAGE(S8:S10)</f>
        <v>4.0833333333333338E-3</v>
      </c>
      <c r="T11" s="70"/>
      <c r="U11" s="70"/>
      <c r="V11" s="70"/>
      <c r="W11" s="70">
        <f>AVERAGE(W8:W10)</f>
        <v>8.166666666666666E-4</v>
      </c>
      <c r="X11" s="70">
        <f>AVERAGE(X8:X10)</f>
        <v>1.6799999999999999E-2</v>
      </c>
      <c r="Y11" s="70">
        <f>AVERAGE(Y8:Y10)</f>
        <v>0.18340000000000001</v>
      </c>
      <c r="Z11" s="70"/>
      <c r="AA11" s="70"/>
      <c r="AB11" s="70"/>
      <c r="AC11" s="70"/>
      <c r="AD11" s="70"/>
      <c r="AE11" s="70"/>
      <c r="AF11" s="70"/>
      <c r="AG11" s="70">
        <f>AVERAGE(AG8:AG10)</f>
        <v>4.8999999999999998E-3</v>
      </c>
      <c r="AH11" s="70">
        <f>AVERAGE(AH8:AH10)</f>
        <v>9.9750000000000005E-2</v>
      </c>
    </row>
    <row r="12" spans="1:34 16347:16384" ht="16" customHeight="1" x14ac:dyDescent="0.2">
      <c r="A12" s="71"/>
      <c r="B12" s="66"/>
      <c r="C12" s="67"/>
      <c r="D12" s="62"/>
      <c r="E12" s="63"/>
      <c r="F12" s="64"/>
      <c r="G12" s="64"/>
      <c r="H12" s="64"/>
      <c r="I12" s="64"/>
      <c r="J12" s="55"/>
      <c r="K12" s="64"/>
      <c r="L12" s="64"/>
      <c r="M12" s="55"/>
      <c r="N12" s="55"/>
      <c r="O12" s="55"/>
      <c r="P12" s="55"/>
      <c r="Q12" s="55"/>
      <c r="R12" s="64"/>
      <c r="S12" s="55"/>
      <c r="T12" s="64"/>
      <c r="U12" s="64"/>
      <c r="V12" s="64"/>
      <c r="W12" s="55"/>
      <c r="X12" s="55"/>
      <c r="Y12" s="55"/>
      <c r="Z12" s="64"/>
      <c r="AA12" s="64"/>
      <c r="AB12" s="64"/>
      <c r="AC12" s="64"/>
      <c r="AD12" s="64"/>
      <c r="AE12" s="64"/>
      <c r="AF12" s="64"/>
      <c r="AG12" s="55"/>
      <c r="AH12" s="55"/>
    </row>
    <row r="13" spans="1:34 16347:16384" s="78" customFormat="1" ht="31.75" customHeight="1" x14ac:dyDescent="0.2">
      <c r="A13" s="72" t="s">
        <v>176</v>
      </c>
      <c r="B13" s="73" t="s">
        <v>177</v>
      </c>
      <c r="C13" s="74"/>
      <c r="D13" s="75"/>
      <c r="E13" s="76"/>
      <c r="F13" s="77"/>
      <c r="G13" s="77"/>
      <c r="H13" s="77"/>
      <c r="I13" s="77"/>
      <c r="J13" s="77">
        <f>J7+J11</f>
        <v>229.6</v>
      </c>
      <c r="K13" s="77"/>
      <c r="L13" s="77"/>
      <c r="M13" s="77">
        <f>M7+M11</f>
        <v>6.3816666666666674E-2</v>
      </c>
      <c r="N13" s="77">
        <f>N7+N11</f>
        <v>0.10581666666666668</v>
      </c>
      <c r="O13" s="77">
        <f>O7+O11</f>
        <v>174.20748333333333</v>
      </c>
      <c r="P13" s="77"/>
      <c r="Q13" s="77">
        <f>Q7+Q11</f>
        <v>8.8550000000000004E-2</v>
      </c>
      <c r="R13" s="77"/>
      <c r="S13" s="77">
        <f>S7+S11</f>
        <v>2.2166666666666668E-2</v>
      </c>
      <c r="T13" s="77"/>
      <c r="U13" s="77"/>
      <c r="V13" s="77"/>
      <c r="W13" s="77">
        <f>W7+W11</f>
        <v>6.183333333333335E-3</v>
      </c>
      <c r="X13" s="77">
        <f>X7+X11</f>
        <v>1.7733333333333334E-2</v>
      </c>
      <c r="Y13" s="77">
        <f>Y7+Y11</f>
        <v>0.23566666666666666</v>
      </c>
      <c r="Z13" s="77"/>
      <c r="AA13" s="77"/>
      <c r="AB13" s="77"/>
      <c r="AC13" s="77"/>
      <c r="AD13" s="77"/>
      <c r="AE13" s="77"/>
      <c r="AF13" s="77"/>
      <c r="AG13" s="77">
        <f>AG7+AG11</f>
        <v>5.7166666666666668E-3</v>
      </c>
      <c r="AH13" s="77">
        <f>AH7+AH11</f>
        <v>0.12588333333333335</v>
      </c>
      <c r="XDS13" s="32"/>
      <c r="XDT13" s="32"/>
      <c r="XDU13" s="32"/>
      <c r="XDV13" s="32"/>
      <c r="XDW13" s="32"/>
      <c r="XDX13" s="32"/>
      <c r="XDY13" s="32"/>
      <c r="XDZ13" s="32"/>
      <c r="XEA13" s="32"/>
      <c r="XEB13" s="32"/>
      <c r="XEC13" s="32"/>
      <c r="XED13" s="32"/>
      <c r="XEE13" s="32"/>
      <c r="XEF13" s="32"/>
      <c r="XEG13" s="32"/>
      <c r="XEH13" s="32"/>
      <c r="XEL13" s="32"/>
      <c r="XEM13" s="32"/>
      <c r="XEN13" s="32"/>
      <c r="XEO13" s="32"/>
      <c r="XEP13" s="32"/>
      <c r="XEQ13" s="32"/>
      <c r="XER13" s="32"/>
      <c r="XES13" s="32"/>
      <c r="XET13" s="32"/>
      <c r="XEU13" s="32"/>
      <c r="XEV13" s="32"/>
      <c r="XEW13" s="32"/>
      <c r="XEX13" s="32"/>
      <c r="XEY13" s="32"/>
      <c r="XEZ13" s="32"/>
      <c r="XFA13" s="32"/>
      <c r="XFB13" s="32"/>
      <c r="XFC13" s="32"/>
      <c r="XFD13" s="32"/>
    </row>
    <row r="14" spans="1:34 16347:16384" s="78" customFormat="1" ht="31.75" customHeight="1" x14ac:dyDescent="0.2">
      <c r="A14" s="72"/>
      <c r="B14" s="73"/>
      <c r="C14" s="74"/>
      <c r="D14" s="75"/>
      <c r="E14" s="7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XDS14" s="32"/>
      <c r="XDT14" s="32"/>
      <c r="XDU14" s="32"/>
      <c r="XDV14" s="32"/>
      <c r="XDW14" s="32"/>
      <c r="XDX14" s="32"/>
      <c r="XDY14" s="32"/>
      <c r="XDZ14" s="32"/>
      <c r="XEA14" s="32"/>
      <c r="XEB14" s="32"/>
      <c r="XEC14" s="32"/>
      <c r="XED14" s="32"/>
      <c r="XEE14" s="32"/>
      <c r="XEF14" s="32"/>
      <c r="XEG14" s="32"/>
      <c r="XEH14" s="32"/>
      <c r="XEL14" s="32"/>
      <c r="XEM14" s="32"/>
      <c r="XEN14" s="32"/>
      <c r="XEO14" s="32"/>
      <c r="XEP14" s="32"/>
      <c r="XEQ14" s="32"/>
      <c r="XER14" s="32"/>
      <c r="XES14" s="32"/>
      <c r="XET14" s="32"/>
      <c r="XEU14" s="32"/>
      <c r="XEV14" s="32"/>
      <c r="XEW14" s="32"/>
      <c r="XEX14" s="32"/>
      <c r="XEY14" s="32"/>
      <c r="XEZ14" s="32"/>
      <c r="XFA14" s="32"/>
      <c r="XFB14" s="32"/>
      <c r="XFC14" s="32"/>
      <c r="XFD14" s="32"/>
    </row>
    <row r="15" spans="1:34 16347:16384" s="19" customFormat="1" ht="19" customHeight="1" x14ac:dyDescent="0.2">
      <c r="A15" s="60" t="s">
        <v>178</v>
      </c>
      <c r="B15" s="60" t="s">
        <v>179</v>
      </c>
      <c r="C15" s="61" t="s">
        <v>74</v>
      </c>
      <c r="D15" s="62" t="s">
        <v>160</v>
      </c>
      <c r="E15" s="63"/>
      <c r="F15" s="64"/>
      <c r="G15" s="64"/>
      <c r="H15" s="64"/>
      <c r="I15" s="64"/>
      <c r="J15" s="64">
        <v>115.675</v>
      </c>
      <c r="K15" s="64"/>
      <c r="L15" s="64"/>
      <c r="M15" s="64">
        <v>4.725E-2</v>
      </c>
      <c r="N15" s="64">
        <v>1.295E-2</v>
      </c>
      <c r="O15" s="64">
        <v>25.105499999999999</v>
      </c>
      <c r="P15" s="64"/>
      <c r="Q15" s="64">
        <v>4.41E-2</v>
      </c>
      <c r="R15" s="64"/>
      <c r="S15" s="64">
        <v>9.4500000000000001E-3</v>
      </c>
      <c r="T15" s="64"/>
      <c r="U15" s="64"/>
      <c r="V15" s="64"/>
      <c r="W15" s="64">
        <v>3.5000000000000001E-3</v>
      </c>
      <c r="X15" s="64">
        <v>3.5E-4</v>
      </c>
      <c r="Y15" s="64">
        <v>2.1000000000000001E-2</v>
      </c>
      <c r="Z15" s="64"/>
      <c r="AA15" s="64"/>
      <c r="AB15" s="64"/>
      <c r="AC15" s="64"/>
      <c r="AD15" s="64"/>
      <c r="AE15" s="64"/>
      <c r="AF15" s="64"/>
      <c r="AG15" s="64">
        <v>3.5E-4</v>
      </c>
      <c r="AH15" s="64">
        <v>1.225E-2</v>
      </c>
    </row>
    <row r="16" spans="1:34 16347:16384" s="19" customFormat="1" ht="19" customHeight="1" x14ac:dyDescent="0.2">
      <c r="A16" s="60" t="s">
        <v>178</v>
      </c>
      <c r="B16" s="60" t="s">
        <v>179</v>
      </c>
      <c r="C16" s="61" t="s">
        <v>74</v>
      </c>
      <c r="D16" s="62" t="s">
        <v>160</v>
      </c>
      <c r="E16" s="63"/>
      <c r="F16" s="64"/>
      <c r="G16" s="64"/>
      <c r="H16" s="64"/>
      <c r="I16" s="64"/>
      <c r="J16" s="64">
        <v>110.985</v>
      </c>
      <c r="K16" s="64"/>
      <c r="L16" s="64"/>
      <c r="M16" s="64">
        <v>4.6199999999999998E-2</v>
      </c>
      <c r="N16" s="64">
        <v>9.7999999999999997E-3</v>
      </c>
      <c r="O16" s="64">
        <v>24.745000000000001</v>
      </c>
      <c r="P16" s="64"/>
      <c r="Q16" s="64">
        <v>4.725E-2</v>
      </c>
      <c r="R16" s="64"/>
      <c r="S16" s="64">
        <v>1.47E-2</v>
      </c>
      <c r="T16" s="64"/>
      <c r="U16" s="64"/>
      <c r="V16" s="64"/>
      <c r="W16" s="64">
        <v>5.5999999999999999E-3</v>
      </c>
      <c r="X16" s="64">
        <v>6.9999999999999999E-4</v>
      </c>
      <c r="Y16" s="64">
        <v>4.2000000000000003E-2</v>
      </c>
      <c r="Z16" s="64"/>
      <c r="AA16" s="64"/>
      <c r="AB16" s="64"/>
      <c r="AC16" s="64"/>
      <c r="AD16" s="64"/>
      <c r="AE16" s="64"/>
      <c r="AF16" s="64"/>
      <c r="AG16" s="64">
        <v>6.9999999999999999E-4</v>
      </c>
      <c r="AH16" s="64">
        <v>1.89E-2</v>
      </c>
    </row>
    <row r="17" spans="1:34 16347:16384" s="19" customFormat="1" ht="14" x14ac:dyDescent="0.2">
      <c r="A17" s="60" t="s">
        <v>178</v>
      </c>
      <c r="B17" s="60" t="s">
        <v>179</v>
      </c>
      <c r="C17" s="61" t="s">
        <v>74</v>
      </c>
      <c r="D17" s="62" t="s">
        <v>160</v>
      </c>
      <c r="E17" s="63"/>
      <c r="F17" s="64"/>
      <c r="G17" s="64"/>
      <c r="H17" s="64"/>
      <c r="I17" s="64"/>
      <c r="J17" s="64">
        <v>118.685</v>
      </c>
      <c r="K17" s="64"/>
      <c r="L17" s="64"/>
      <c r="M17" s="64">
        <v>5.0049999999999997E-2</v>
      </c>
      <c r="N17" s="64">
        <v>1.225E-2</v>
      </c>
      <c r="O17" s="64">
        <v>26.1205</v>
      </c>
      <c r="P17" s="64"/>
      <c r="Q17" s="64">
        <v>4.795E-2</v>
      </c>
      <c r="R17" s="64"/>
      <c r="S17" s="64">
        <v>1.4E-2</v>
      </c>
      <c r="T17" s="64"/>
      <c r="U17" s="64"/>
      <c r="V17" s="64"/>
      <c r="W17" s="64">
        <v>5.5999999999999999E-3</v>
      </c>
      <c r="X17" s="64">
        <v>6.9999999999999999E-4</v>
      </c>
      <c r="Y17" s="64">
        <v>3.9199999999999999E-2</v>
      </c>
      <c r="Z17" s="64"/>
      <c r="AA17" s="64"/>
      <c r="AB17" s="64"/>
      <c r="AC17" s="64"/>
      <c r="AD17" s="64"/>
      <c r="AE17" s="64"/>
      <c r="AF17" s="64"/>
      <c r="AG17" s="64">
        <v>6.9999999999999999E-4</v>
      </c>
      <c r="AH17" s="64">
        <v>1.575E-2</v>
      </c>
    </row>
    <row r="18" spans="1:34 16347:16384" x14ac:dyDescent="0.2">
      <c r="A18" s="65" t="s">
        <v>172</v>
      </c>
      <c r="B18" s="66"/>
      <c r="C18" s="67"/>
      <c r="D18" s="62"/>
      <c r="E18" s="63"/>
      <c r="F18" s="68"/>
      <c r="G18" s="68"/>
      <c r="H18" s="68"/>
      <c r="I18" s="68"/>
      <c r="J18" s="68">
        <f>AVERAGE(J15:J17)</f>
        <v>115.11500000000001</v>
      </c>
      <c r="K18" s="68"/>
      <c r="L18" s="68"/>
      <c r="M18" s="68">
        <f>AVERAGE(M15:M17)</f>
        <v>4.7833333333333339E-2</v>
      </c>
      <c r="N18" s="68">
        <f>AVERAGE(N15:N17)</f>
        <v>1.1666666666666667E-2</v>
      </c>
      <c r="O18" s="68">
        <f>AVERAGE(O15:O17)</f>
        <v>25.323666666666668</v>
      </c>
      <c r="P18" s="68"/>
      <c r="Q18" s="68">
        <f>AVERAGE(Q15:Q17)</f>
        <v>4.6433333333333333E-2</v>
      </c>
      <c r="R18" s="68"/>
      <c r="S18" s="68">
        <f>AVERAGE(S15:S17)</f>
        <v>1.2716666666666666E-2</v>
      </c>
      <c r="T18" s="68"/>
      <c r="U18" s="68"/>
      <c r="V18" s="68"/>
      <c r="W18" s="68">
        <f>AVERAGE(W15:W17)</f>
        <v>4.9000000000000007E-3</v>
      </c>
      <c r="X18" s="68">
        <f>AVERAGE(X15:X17)</f>
        <v>5.8333333333333327E-4</v>
      </c>
      <c r="Y18" s="68">
        <f>AVERAGE(Y15:Y17)</f>
        <v>3.4066666666666669E-2</v>
      </c>
      <c r="Z18" s="68"/>
      <c r="AA18" s="68"/>
      <c r="AB18" s="68"/>
      <c r="AC18" s="68"/>
      <c r="AD18" s="68"/>
      <c r="AE18" s="68"/>
      <c r="AF18" s="68"/>
      <c r="AG18" s="68">
        <f>AVERAGE(AG15:AG17)</f>
        <v>5.8333333333333327E-4</v>
      </c>
      <c r="AH18" s="68">
        <f>AVERAGE(AH15:AH17)</f>
        <v>1.5633333333333332E-2</v>
      </c>
    </row>
    <row r="19" spans="1:34 16347:16384" s="19" customFormat="1" ht="14" x14ac:dyDescent="0.2">
      <c r="A19" s="60" t="s">
        <v>180</v>
      </c>
      <c r="B19" s="60" t="s">
        <v>181</v>
      </c>
      <c r="C19" s="61" t="s">
        <v>85</v>
      </c>
      <c r="D19" s="62" t="s">
        <v>160</v>
      </c>
      <c r="E19" s="63"/>
      <c r="F19" s="64"/>
      <c r="G19" s="64"/>
      <c r="H19" s="64"/>
      <c r="I19" s="64"/>
      <c r="J19" s="64">
        <v>12.8485</v>
      </c>
      <c r="K19" s="64"/>
      <c r="L19" s="64"/>
      <c r="M19" s="64">
        <v>-1.0499999999999999E-3</v>
      </c>
      <c r="N19" s="64">
        <v>1.4E-3</v>
      </c>
      <c r="O19" s="64">
        <v>4.83</v>
      </c>
      <c r="P19" s="64"/>
      <c r="Q19" s="64">
        <v>5.2500000000000003E-3</v>
      </c>
      <c r="R19" s="64"/>
      <c r="S19" s="64">
        <v>1.4E-3</v>
      </c>
      <c r="T19" s="64"/>
      <c r="U19" s="64"/>
      <c r="V19" s="64"/>
      <c r="W19" s="64">
        <v>3.5E-4</v>
      </c>
      <c r="X19" s="64">
        <v>1.4E-2</v>
      </c>
      <c r="Y19" s="64">
        <v>0.11795</v>
      </c>
      <c r="Z19" s="64"/>
      <c r="AA19" s="64"/>
      <c r="AB19" s="64"/>
      <c r="AC19" s="64"/>
      <c r="AD19" s="64"/>
      <c r="AE19" s="64"/>
      <c r="AF19" s="64"/>
      <c r="AG19" s="64">
        <v>2.4499999999999999E-3</v>
      </c>
      <c r="AH19" s="64">
        <v>7.4200000000000002E-2</v>
      </c>
    </row>
    <row r="20" spans="1:34 16347:16384" s="19" customFormat="1" ht="14" x14ac:dyDescent="0.2">
      <c r="A20" s="60" t="s">
        <v>180</v>
      </c>
      <c r="B20" s="60" t="s">
        <v>181</v>
      </c>
      <c r="C20" s="61" t="s">
        <v>85</v>
      </c>
      <c r="D20" s="62" t="s">
        <v>160</v>
      </c>
      <c r="E20" s="63"/>
      <c r="F20" s="64"/>
      <c r="G20" s="64"/>
      <c r="H20" s="64"/>
      <c r="I20" s="64"/>
      <c r="J20" s="64">
        <v>11.151</v>
      </c>
      <c r="K20" s="64"/>
      <c r="L20" s="64"/>
      <c r="M20" s="64">
        <v>-1.4E-3</v>
      </c>
      <c r="N20" s="64">
        <v>2.0999999999999999E-3</v>
      </c>
      <c r="O20" s="64">
        <v>4.8544999999999998</v>
      </c>
      <c r="P20" s="64"/>
      <c r="Q20" s="64">
        <v>6.3E-3</v>
      </c>
      <c r="R20" s="64"/>
      <c r="S20" s="64">
        <v>3.15E-3</v>
      </c>
      <c r="T20" s="64"/>
      <c r="U20" s="64"/>
      <c r="V20" s="64"/>
      <c r="W20" s="64">
        <v>1.0499999999999999E-3</v>
      </c>
      <c r="X20" s="64">
        <v>2.6950000000000002E-2</v>
      </c>
      <c r="Y20" s="64">
        <v>0.21385000000000001</v>
      </c>
      <c r="Z20" s="64"/>
      <c r="AA20" s="64"/>
      <c r="AB20" s="64"/>
      <c r="AC20" s="64"/>
      <c r="AD20" s="64"/>
      <c r="AE20" s="64"/>
      <c r="AF20" s="64"/>
      <c r="AG20" s="64">
        <v>3.5000000000000001E-3</v>
      </c>
      <c r="AH20" s="64">
        <v>0.13789999999999999</v>
      </c>
    </row>
    <row r="21" spans="1:34 16347:16384" s="19" customFormat="1" ht="14" x14ac:dyDescent="0.2">
      <c r="A21" s="60" t="s">
        <v>180</v>
      </c>
      <c r="B21" s="60" t="s">
        <v>181</v>
      </c>
      <c r="C21" s="61" t="s">
        <v>85</v>
      </c>
      <c r="D21" s="62" t="s">
        <v>160</v>
      </c>
      <c r="E21" s="63"/>
      <c r="F21" s="64"/>
      <c r="G21" s="64"/>
      <c r="H21" s="64"/>
      <c r="I21" s="64"/>
      <c r="J21" s="64">
        <v>11.494</v>
      </c>
      <c r="K21" s="64"/>
      <c r="L21" s="64"/>
      <c r="M21" s="64">
        <v>-1.4E-3</v>
      </c>
      <c r="N21" s="64">
        <v>1.75E-3</v>
      </c>
      <c r="O21" s="64">
        <v>4.7949999999999999</v>
      </c>
      <c r="P21" s="64"/>
      <c r="Q21" s="64">
        <v>4.5500000000000002E-3</v>
      </c>
      <c r="R21" s="64"/>
      <c r="S21" s="64">
        <v>3.15E-3</v>
      </c>
      <c r="T21" s="64"/>
      <c r="U21" s="64"/>
      <c r="V21" s="64"/>
      <c r="W21" s="64">
        <v>6.9999999999999999E-4</v>
      </c>
      <c r="X21" s="64">
        <v>3.0099999999999998E-2</v>
      </c>
      <c r="Y21" s="64">
        <v>0.22015000000000001</v>
      </c>
      <c r="Z21" s="64"/>
      <c r="AA21" s="64"/>
      <c r="AB21" s="64"/>
      <c r="AC21" s="64"/>
      <c r="AD21" s="64"/>
      <c r="AE21" s="64"/>
      <c r="AF21" s="64"/>
      <c r="AG21" s="64">
        <v>3.5000000000000001E-3</v>
      </c>
      <c r="AH21" s="64">
        <v>0.13264999999999999</v>
      </c>
    </row>
    <row r="22" spans="1:34 16347:16384" x14ac:dyDescent="0.2">
      <c r="A22" s="69" t="s">
        <v>175</v>
      </c>
      <c r="B22" s="66"/>
      <c r="C22" s="67"/>
      <c r="D22" s="62"/>
      <c r="E22" s="63"/>
      <c r="F22" s="70"/>
      <c r="G22" s="70"/>
      <c r="H22" s="70"/>
      <c r="I22" s="70"/>
      <c r="J22" s="70">
        <f>AVERAGE(J19:J21)</f>
        <v>11.831166666666666</v>
      </c>
      <c r="K22" s="70"/>
      <c r="L22" s="70"/>
      <c r="M22" s="70">
        <f>AVERAGE(M19:M21)</f>
        <v>-1.2833333333333334E-3</v>
      </c>
      <c r="N22" s="70">
        <f>AVERAGE(N19:N21)</f>
        <v>1.7499999999999998E-3</v>
      </c>
      <c r="O22" s="70">
        <f>AVERAGE(O19:O21)</f>
        <v>4.8265000000000002</v>
      </c>
      <c r="P22" s="70"/>
      <c r="Q22" s="70">
        <f>AVERAGE(Q19:Q21)</f>
        <v>5.366666666666668E-3</v>
      </c>
      <c r="R22" s="70"/>
      <c r="S22" s="70">
        <f>AVERAGE(S19:S21)</f>
        <v>2.5666666666666667E-3</v>
      </c>
      <c r="T22" s="70"/>
      <c r="U22" s="70"/>
      <c r="V22" s="70"/>
      <c r="W22" s="70">
        <f>AVERAGE(W19:W21)</f>
        <v>6.9999999999999999E-4</v>
      </c>
      <c r="X22" s="70">
        <f>AVERAGE(X19:X21)</f>
        <v>2.3683333333333334E-2</v>
      </c>
      <c r="Y22" s="70">
        <f>AVERAGE(Y19:Y21)</f>
        <v>0.1839833333333333</v>
      </c>
      <c r="Z22" s="70"/>
      <c r="AA22" s="70"/>
      <c r="AB22" s="70"/>
      <c r="AC22" s="70"/>
      <c r="AD22" s="70"/>
      <c r="AE22" s="70"/>
      <c r="AF22" s="70"/>
      <c r="AG22" s="70">
        <f>AVERAGE(AG19:AG21)</f>
        <v>3.15E-3</v>
      </c>
      <c r="AH22" s="70">
        <f>AVERAGE(AH19:AH21)</f>
        <v>0.11491666666666667</v>
      </c>
    </row>
    <row r="23" spans="1:34 16347:16384" x14ac:dyDescent="0.2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</row>
    <row r="24" spans="1:34 16347:16384" s="78" customFormat="1" ht="31.75" customHeight="1" x14ac:dyDescent="0.2">
      <c r="A24" s="72" t="s">
        <v>176</v>
      </c>
      <c r="B24" s="73" t="s">
        <v>177</v>
      </c>
      <c r="C24" s="74"/>
      <c r="D24" s="75"/>
      <c r="E24" s="76"/>
      <c r="F24" s="77"/>
      <c r="G24" s="77"/>
      <c r="H24" s="77"/>
      <c r="I24" s="77"/>
      <c r="J24" s="77">
        <f>J18+J22</f>
        <v>126.94616666666667</v>
      </c>
      <c r="K24" s="77"/>
      <c r="L24" s="77"/>
      <c r="M24" s="77">
        <f>M18+M22</f>
        <v>4.6550000000000008E-2</v>
      </c>
      <c r="N24" s="77">
        <f>N18+N22</f>
        <v>1.3416666666666667E-2</v>
      </c>
      <c r="O24" s="77">
        <f>O18+O22</f>
        <v>30.150166666666667</v>
      </c>
      <c r="P24" s="77"/>
      <c r="Q24" s="77">
        <f>Q18+Q22</f>
        <v>5.1799999999999999E-2</v>
      </c>
      <c r="R24" s="77"/>
      <c r="S24" s="77">
        <f>S18+S22</f>
        <v>1.5283333333333333E-2</v>
      </c>
      <c r="T24" s="77"/>
      <c r="U24" s="77"/>
      <c r="V24" s="77"/>
      <c r="W24" s="77">
        <f>W18+W22</f>
        <v>5.6000000000000008E-3</v>
      </c>
      <c r="X24" s="77">
        <f>X18+X22</f>
        <v>2.4266666666666666E-2</v>
      </c>
      <c r="Y24" s="77">
        <f>Y18+Y22</f>
        <v>0.21804999999999997</v>
      </c>
      <c r="Z24" s="77"/>
      <c r="AA24" s="77"/>
      <c r="AB24" s="77"/>
      <c r="AC24" s="77"/>
      <c r="AD24" s="77"/>
      <c r="AE24" s="77"/>
      <c r="AF24" s="77"/>
      <c r="AG24" s="77">
        <f>AG18+AG22</f>
        <v>3.7333333333333333E-3</v>
      </c>
      <c r="AH24" s="77">
        <f>AH18+AH22</f>
        <v>0.13055</v>
      </c>
      <c r="XDS24" s="32"/>
      <c r="XDT24" s="32"/>
      <c r="XDU24" s="32"/>
      <c r="XDV24" s="32"/>
      <c r="XDW24" s="32"/>
      <c r="XDX24" s="32"/>
      <c r="XDY24" s="32"/>
      <c r="XDZ24" s="32"/>
      <c r="XEA24" s="32"/>
      <c r="XEB24" s="32"/>
      <c r="XEC24" s="32"/>
      <c r="XED24" s="32"/>
      <c r="XEE24" s="32"/>
      <c r="XEF24" s="32"/>
      <c r="XEG24" s="32"/>
      <c r="XEH24" s="32"/>
      <c r="XEL24" s="32"/>
      <c r="XEM24" s="32"/>
      <c r="XEN24" s="32"/>
      <c r="XEO24" s="32"/>
      <c r="XEP24" s="32"/>
      <c r="XEQ24" s="32"/>
      <c r="XER24" s="32"/>
      <c r="XES24" s="32"/>
      <c r="XET24" s="32"/>
      <c r="XEU24" s="32"/>
      <c r="XEV24" s="32"/>
      <c r="XEW24" s="32"/>
      <c r="XEX24" s="32"/>
      <c r="XEY24" s="32"/>
      <c r="XEZ24" s="32"/>
      <c r="XFA24" s="32"/>
      <c r="XFB24" s="32"/>
      <c r="XFC24" s="32"/>
      <c r="XFD24" s="32"/>
    </row>
    <row r="25" spans="1:34 16347:16384" s="78" customFormat="1" ht="31.75" customHeight="1" x14ac:dyDescent="0.2">
      <c r="A25" s="72"/>
      <c r="B25" s="73"/>
      <c r="C25" s="74"/>
      <c r="D25" s="75"/>
      <c r="E25" s="76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XDS25" s="32"/>
      <c r="XDT25" s="32"/>
      <c r="XDU25" s="32"/>
      <c r="XDV25" s="32"/>
      <c r="XDW25" s="32"/>
      <c r="XDX25" s="32"/>
      <c r="XDY25" s="32"/>
      <c r="XDZ25" s="32"/>
      <c r="XEA25" s="32"/>
      <c r="XEB25" s="32"/>
      <c r="XEC25" s="32"/>
      <c r="XED25" s="32"/>
      <c r="XEE25" s="32"/>
      <c r="XEF25" s="32"/>
      <c r="XEG25" s="32"/>
      <c r="XEH25" s="32"/>
      <c r="XEL25" s="32"/>
      <c r="XEM25" s="32"/>
      <c r="XEN25" s="32"/>
      <c r="XEO25" s="32"/>
      <c r="XEP25" s="32"/>
      <c r="XEQ25" s="32"/>
      <c r="XER25" s="32"/>
      <c r="XES25" s="32"/>
      <c r="XET25" s="32"/>
      <c r="XEU25" s="32"/>
      <c r="XEV25" s="32"/>
      <c r="XEW25" s="32"/>
      <c r="XEX25" s="32"/>
      <c r="XEY25" s="32"/>
      <c r="XEZ25" s="32"/>
      <c r="XFA25" s="32"/>
      <c r="XFB25" s="32"/>
      <c r="XFC25" s="32"/>
      <c r="XFD25" s="32"/>
    </row>
    <row r="26" spans="1:34 16347:16384" x14ac:dyDescent="0.2">
      <c r="A26" s="60" t="s">
        <v>182</v>
      </c>
      <c r="B26" s="60" t="s">
        <v>183</v>
      </c>
      <c r="C26" s="71"/>
      <c r="D26" s="71"/>
      <c r="E26" s="71"/>
      <c r="F26" s="79"/>
      <c r="G26" s="79"/>
      <c r="H26" s="79"/>
      <c r="I26" s="79"/>
      <c r="J26" s="80">
        <v>74.27</v>
      </c>
      <c r="K26" s="79"/>
      <c r="L26" s="79"/>
      <c r="M26" s="80">
        <v>3.0800000000000001E-2</v>
      </c>
      <c r="N26" s="80">
        <v>4.5500000000000002E-3</v>
      </c>
      <c r="O26" s="80">
        <v>9.2750000000000004</v>
      </c>
      <c r="P26" s="79"/>
      <c r="Q26" s="80">
        <v>1.61E-2</v>
      </c>
      <c r="R26" s="79"/>
      <c r="S26" s="80">
        <v>2.0999999999999999E-3</v>
      </c>
      <c r="T26" s="79"/>
      <c r="U26" s="79"/>
      <c r="V26" s="79"/>
      <c r="W26" s="80">
        <v>2.0999999999999999E-3</v>
      </c>
      <c r="X26" s="80">
        <v>3.5E-4</v>
      </c>
      <c r="Y26" s="80">
        <v>4.1999999999999997E-3</v>
      </c>
      <c r="Z26" s="79"/>
      <c r="AA26" s="79"/>
      <c r="AB26" s="79"/>
      <c r="AC26" s="79"/>
      <c r="AD26" s="79"/>
      <c r="AE26" s="79"/>
      <c r="AF26" s="79"/>
      <c r="AG26" s="80">
        <v>0</v>
      </c>
      <c r="AH26" s="80">
        <v>-3.5E-4</v>
      </c>
    </row>
    <row r="27" spans="1:34 16347:16384" x14ac:dyDescent="0.2">
      <c r="A27" s="60" t="s">
        <v>182</v>
      </c>
      <c r="B27" s="60" t="s">
        <v>183</v>
      </c>
      <c r="C27" s="71"/>
      <c r="D27" s="71"/>
      <c r="E27" s="71"/>
      <c r="F27" s="79"/>
      <c r="G27" s="79"/>
      <c r="H27" s="79"/>
      <c r="I27" s="79"/>
      <c r="J27" s="80">
        <v>74.13</v>
      </c>
      <c r="K27" s="79"/>
      <c r="L27" s="79"/>
      <c r="M27" s="80">
        <v>2.4150000000000001E-2</v>
      </c>
      <c r="N27" s="80">
        <v>3.15E-3</v>
      </c>
      <c r="O27" s="80">
        <v>9.4009999999999998</v>
      </c>
      <c r="P27" s="79"/>
      <c r="Q27" s="80">
        <v>1.7850000000000001E-2</v>
      </c>
      <c r="R27" s="79"/>
      <c r="S27" s="80">
        <v>3.15E-3</v>
      </c>
      <c r="T27" s="79"/>
      <c r="U27" s="79"/>
      <c r="V27" s="79"/>
      <c r="W27" s="80">
        <v>4.8999999999999998E-3</v>
      </c>
      <c r="X27" s="80">
        <v>6.9999999999999999E-4</v>
      </c>
      <c r="Y27" s="80">
        <v>2.4500000000000001E-2</v>
      </c>
      <c r="Z27" s="79"/>
      <c r="AA27" s="79"/>
      <c r="AB27" s="79"/>
      <c r="AC27" s="79"/>
      <c r="AD27" s="79"/>
      <c r="AE27" s="79"/>
      <c r="AF27" s="79"/>
      <c r="AG27" s="80">
        <v>6.9999999999999999E-4</v>
      </c>
      <c r="AH27" s="80">
        <v>1.155E-2</v>
      </c>
    </row>
    <row r="28" spans="1:34 16347:16384" x14ac:dyDescent="0.2">
      <c r="A28" s="60" t="s">
        <v>182</v>
      </c>
      <c r="B28" s="60" t="s">
        <v>183</v>
      </c>
      <c r="C28" s="71"/>
      <c r="D28" s="71"/>
      <c r="E28" s="71"/>
      <c r="F28" s="79"/>
      <c r="G28" s="79"/>
      <c r="H28" s="79"/>
      <c r="I28" s="79"/>
      <c r="J28" s="80">
        <v>73.465000000000003</v>
      </c>
      <c r="K28" s="79"/>
      <c r="L28" s="79"/>
      <c r="M28" s="80">
        <v>2.835E-2</v>
      </c>
      <c r="N28" s="80">
        <v>8.0499999999999999E-3</v>
      </c>
      <c r="O28" s="80">
        <v>9.3450000000000006</v>
      </c>
      <c r="P28" s="79"/>
      <c r="Q28" s="80">
        <v>1.6799999999999999E-2</v>
      </c>
      <c r="R28" s="79"/>
      <c r="S28" s="80">
        <v>3.5000000000000001E-3</v>
      </c>
      <c r="T28" s="79"/>
      <c r="U28" s="79"/>
      <c r="V28" s="79"/>
      <c r="W28" s="80">
        <v>5.2500000000000003E-3</v>
      </c>
      <c r="X28" s="80">
        <v>6.9999999999999999E-4</v>
      </c>
      <c r="Y28" s="80">
        <v>2.24E-2</v>
      </c>
      <c r="Z28" s="79"/>
      <c r="AA28" s="79"/>
      <c r="AB28" s="79"/>
      <c r="AC28" s="79"/>
      <c r="AD28" s="79"/>
      <c r="AE28" s="79"/>
      <c r="AF28" s="79"/>
      <c r="AG28" s="80">
        <v>3.5E-4</v>
      </c>
      <c r="AH28" s="80">
        <v>1.435E-2</v>
      </c>
    </row>
    <row r="29" spans="1:34 16347:16384" x14ac:dyDescent="0.2">
      <c r="A29" s="65" t="s">
        <v>172</v>
      </c>
      <c r="B29" s="66"/>
      <c r="C29" s="67"/>
      <c r="D29" s="62"/>
      <c r="E29" s="63"/>
      <c r="F29" s="68"/>
      <c r="G29" s="68"/>
      <c r="H29" s="68"/>
      <c r="I29" s="68"/>
      <c r="J29" s="68">
        <f>AVERAGE(J26:J28)</f>
        <v>73.954999999999998</v>
      </c>
      <c r="K29" s="68"/>
      <c r="L29" s="68"/>
      <c r="M29" s="68">
        <f>AVERAGE(M26:M28)</f>
        <v>2.7766666666666665E-2</v>
      </c>
      <c r="N29" s="68">
        <f>AVERAGE(N26:N28)</f>
        <v>5.2500000000000003E-3</v>
      </c>
      <c r="O29" s="68">
        <f>AVERAGE(O26:O28)</f>
        <v>9.3403333333333336</v>
      </c>
      <c r="P29" s="68"/>
      <c r="Q29" s="68">
        <f>AVERAGE(Q26:Q28)</f>
        <v>1.6916666666666667E-2</v>
      </c>
      <c r="R29" s="68"/>
      <c r="S29" s="68">
        <f>AVERAGE(S26:S28)</f>
        <v>2.9166666666666664E-3</v>
      </c>
      <c r="T29" s="68"/>
      <c r="U29" s="68"/>
      <c r="V29" s="68"/>
      <c r="W29" s="68">
        <f>AVERAGE(W26:W28)</f>
        <v>4.0833333333333338E-3</v>
      </c>
      <c r="X29" s="68">
        <f>AVERAGE(X26:X28)</f>
        <v>5.8333333333333327E-4</v>
      </c>
      <c r="Y29" s="68">
        <f>AVERAGE(Y26:Y28)</f>
        <v>1.7033333333333334E-2</v>
      </c>
      <c r="Z29" s="68"/>
      <c r="AA29" s="68"/>
      <c r="AB29" s="68"/>
      <c r="AC29" s="68"/>
      <c r="AD29" s="68"/>
      <c r="AE29" s="68"/>
      <c r="AF29" s="68"/>
      <c r="AG29" s="68">
        <f>AVERAGE(AG26:AG28)</f>
        <v>3.5E-4</v>
      </c>
      <c r="AH29" s="68">
        <f>AVERAGE(AH26:AH28)</f>
        <v>8.5166666666666672E-3</v>
      </c>
    </row>
    <row r="30" spans="1:34 16347:16384" x14ac:dyDescent="0.2">
      <c r="A30" s="60" t="s">
        <v>184</v>
      </c>
      <c r="B30" s="60" t="s">
        <v>185</v>
      </c>
      <c r="C30" s="71"/>
      <c r="D30" s="71"/>
      <c r="E30" s="71"/>
      <c r="F30" s="79"/>
      <c r="G30" s="79"/>
      <c r="H30" s="79"/>
      <c r="I30" s="79"/>
      <c r="J30" s="80">
        <v>96.915000000000006</v>
      </c>
      <c r="K30" s="79"/>
      <c r="L30" s="79"/>
      <c r="M30" s="80">
        <v>3.8500000000000001E-3</v>
      </c>
      <c r="N30" s="80">
        <v>4.5500000000000002E-3</v>
      </c>
      <c r="O30" s="80">
        <v>1.3069</v>
      </c>
      <c r="P30" s="79"/>
      <c r="Q30" s="80">
        <v>1.7149999999999999E-2</v>
      </c>
      <c r="R30" s="79"/>
      <c r="S30" s="80">
        <v>2.8E-3</v>
      </c>
      <c r="T30" s="79"/>
      <c r="U30" s="79"/>
      <c r="V30" s="79"/>
      <c r="W30" s="80">
        <v>0</v>
      </c>
      <c r="X30" s="80">
        <v>1.12E-2</v>
      </c>
      <c r="Y30" s="80">
        <v>0.10675</v>
      </c>
      <c r="Z30" s="79"/>
      <c r="AA30" s="79"/>
      <c r="AB30" s="79"/>
      <c r="AC30" s="79"/>
      <c r="AD30" s="79"/>
      <c r="AE30" s="79"/>
      <c r="AF30" s="79"/>
      <c r="AG30" s="80">
        <v>1.75E-3</v>
      </c>
      <c r="AH30" s="80">
        <v>0.12809999999999999</v>
      </c>
    </row>
    <row r="31" spans="1:34 16347:16384" x14ac:dyDescent="0.2">
      <c r="A31" s="60" t="s">
        <v>184</v>
      </c>
      <c r="B31" s="60" t="s">
        <v>185</v>
      </c>
      <c r="C31" s="71"/>
      <c r="D31" s="71"/>
      <c r="E31" s="71"/>
      <c r="F31" s="79"/>
      <c r="G31" s="79"/>
      <c r="H31" s="79"/>
      <c r="I31" s="79"/>
      <c r="J31" s="80">
        <v>75.11</v>
      </c>
      <c r="K31" s="79"/>
      <c r="L31" s="79"/>
      <c r="M31" s="80">
        <v>1.0499999999999999E-3</v>
      </c>
      <c r="N31" s="80">
        <v>4.8999999999999998E-3</v>
      </c>
      <c r="O31" s="80">
        <v>0.96355000000000002</v>
      </c>
      <c r="P31" s="79"/>
      <c r="Q31" s="80">
        <v>8.7500000000000008E-3</v>
      </c>
      <c r="R31" s="79"/>
      <c r="S31" s="80">
        <v>4.1999999999999997E-3</v>
      </c>
      <c r="T31" s="79"/>
      <c r="U31" s="79"/>
      <c r="V31" s="79"/>
      <c r="W31" s="80">
        <v>6.9999999999999999E-4</v>
      </c>
      <c r="X31" s="80">
        <v>1.6799999999999999E-2</v>
      </c>
      <c r="Y31" s="80">
        <v>0.18725</v>
      </c>
      <c r="Z31" s="79"/>
      <c r="AA31" s="79"/>
      <c r="AB31" s="79"/>
      <c r="AC31" s="79"/>
      <c r="AD31" s="79"/>
      <c r="AE31" s="79"/>
      <c r="AF31" s="79"/>
      <c r="AG31" s="80">
        <v>4.1999999999999997E-3</v>
      </c>
      <c r="AH31" s="80">
        <v>0.20755000000000001</v>
      </c>
    </row>
    <row r="32" spans="1:34 16347:16384" x14ac:dyDescent="0.2">
      <c r="A32" s="60" t="s">
        <v>184</v>
      </c>
      <c r="B32" s="60" t="s">
        <v>185</v>
      </c>
      <c r="C32" s="71"/>
      <c r="D32" s="71"/>
      <c r="E32" s="71"/>
      <c r="F32" s="79"/>
      <c r="G32" s="79"/>
      <c r="H32" s="79"/>
      <c r="I32" s="79"/>
      <c r="J32" s="80">
        <v>76.125</v>
      </c>
      <c r="K32" s="79"/>
      <c r="L32" s="79"/>
      <c r="M32" s="80">
        <v>3.15E-3</v>
      </c>
      <c r="N32" s="80">
        <v>4.8999999999999998E-3</v>
      </c>
      <c r="O32" s="80">
        <v>0.94325000000000003</v>
      </c>
      <c r="P32" s="79"/>
      <c r="Q32" s="80">
        <v>8.7500000000000008E-3</v>
      </c>
      <c r="R32" s="79"/>
      <c r="S32" s="80">
        <v>4.5500000000000002E-3</v>
      </c>
      <c r="T32" s="79"/>
      <c r="U32" s="79"/>
      <c r="V32" s="79"/>
      <c r="W32" s="80">
        <v>3.5E-4</v>
      </c>
      <c r="X32" s="80">
        <v>1.6799999999999999E-2</v>
      </c>
      <c r="Y32" s="80">
        <v>0.1792</v>
      </c>
      <c r="Z32" s="79"/>
      <c r="AA32" s="79"/>
      <c r="AB32" s="79"/>
      <c r="AC32" s="79"/>
      <c r="AD32" s="79"/>
      <c r="AE32" s="79"/>
      <c r="AF32" s="79"/>
      <c r="AG32" s="80">
        <v>3.5000000000000001E-3</v>
      </c>
      <c r="AH32" s="80">
        <v>0.22925000000000001</v>
      </c>
    </row>
    <row r="33" spans="1:34 16347:16384" x14ac:dyDescent="0.2">
      <c r="A33" s="69" t="s">
        <v>175</v>
      </c>
      <c r="B33" s="66"/>
      <c r="C33" s="67"/>
      <c r="D33" s="62"/>
      <c r="E33" s="63"/>
      <c r="F33" s="70"/>
      <c r="G33" s="70"/>
      <c r="H33" s="70"/>
      <c r="I33" s="70"/>
      <c r="J33" s="70">
        <f>AVERAGE(J30:J32)</f>
        <v>82.716666666666669</v>
      </c>
      <c r="K33" s="70"/>
      <c r="L33" s="70"/>
      <c r="M33" s="70">
        <f>AVERAGE(M30:M32)</f>
        <v>2.6833333333333331E-3</v>
      </c>
      <c r="N33" s="70">
        <f>AVERAGE(N30:N32)</f>
        <v>4.783333333333333E-3</v>
      </c>
      <c r="O33" s="70">
        <f>AVERAGE(O30:O32)</f>
        <v>1.0712333333333333</v>
      </c>
      <c r="P33" s="70"/>
      <c r="Q33" s="70">
        <f>AVERAGE(Q30:Q32)</f>
        <v>1.155E-2</v>
      </c>
      <c r="R33" s="70"/>
      <c r="S33" s="70">
        <f>AVERAGE(S30:S32)</f>
        <v>3.8499999999999997E-3</v>
      </c>
      <c r="T33" s="70"/>
      <c r="U33" s="70"/>
      <c r="V33" s="70"/>
      <c r="W33" s="70">
        <f>AVERAGE(W30:W32)</f>
        <v>3.5E-4</v>
      </c>
      <c r="X33" s="70">
        <f>AVERAGE(X30:X32)</f>
        <v>1.4933333333333331E-2</v>
      </c>
      <c r="Y33" s="70">
        <f>AVERAGE(Y30:Y32)</f>
        <v>0.15773333333333331</v>
      </c>
      <c r="Z33" s="70"/>
      <c r="AA33" s="70"/>
      <c r="AB33" s="70"/>
      <c r="AC33" s="70"/>
      <c r="AD33" s="70"/>
      <c r="AE33" s="70"/>
      <c r="AF33" s="70"/>
      <c r="AG33" s="70">
        <f>AVERAGE(AG30:AG32)</f>
        <v>3.15E-3</v>
      </c>
      <c r="AH33" s="70">
        <f>AVERAGE(AH30:AH32)</f>
        <v>0.1883</v>
      </c>
    </row>
    <row r="34" spans="1:34 16347:16384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</row>
    <row r="35" spans="1:34 16347:16384" s="78" customFormat="1" ht="31.75" customHeight="1" x14ac:dyDescent="0.2">
      <c r="A35" s="72" t="s">
        <v>176</v>
      </c>
      <c r="B35" s="73" t="s">
        <v>177</v>
      </c>
      <c r="C35" s="74"/>
      <c r="D35" s="75"/>
      <c r="E35" s="76"/>
      <c r="F35" s="77"/>
      <c r="G35" s="77"/>
      <c r="H35" s="77"/>
      <c r="I35" s="77"/>
      <c r="J35" s="77">
        <f>J29+J33</f>
        <v>156.67166666666668</v>
      </c>
      <c r="K35" s="77"/>
      <c r="L35" s="77"/>
      <c r="M35" s="77">
        <f>M29+M33</f>
        <v>3.0449999999999998E-2</v>
      </c>
      <c r="N35" s="77">
        <f>N29+N33</f>
        <v>1.0033333333333333E-2</v>
      </c>
      <c r="O35" s="77">
        <f>O29+O33</f>
        <v>10.411566666666667</v>
      </c>
      <c r="P35" s="77"/>
      <c r="Q35" s="77">
        <f>Q29+Q33</f>
        <v>2.8466666666666668E-2</v>
      </c>
      <c r="R35" s="77"/>
      <c r="S35" s="77">
        <f>S29+S33</f>
        <v>6.7666666666666656E-3</v>
      </c>
      <c r="T35" s="77"/>
      <c r="U35" s="77"/>
      <c r="V35" s="77"/>
      <c r="W35" s="77">
        <f>W29+W33</f>
        <v>4.4333333333333334E-3</v>
      </c>
      <c r="X35" s="77">
        <f>X29+X33</f>
        <v>1.5516666666666665E-2</v>
      </c>
      <c r="Y35" s="77">
        <f>Y29+Y33</f>
        <v>0.17476666666666665</v>
      </c>
      <c r="Z35" s="77"/>
      <c r="AA35" s="77"/>
      <c r="AB35" s="77"/>
      <c r="AC35" s="77"/>
      <c r="AD35" s="77"/>
      <c r="AE35" s="77"/>
      <c r="AF35" s="77"/>
      <c r="AG35" s="77">
        <f>AG29+AG33</f>
        <v>3.5000000000000001E-3</v>
      </c>
      <c r="AH35" s="77">
        <f>AH29+AH33</f>
        <v>0.19681666666666667</v>
      </c>
      <c r="XDS35" s="32"/>
      <c r="XDT35" s="32"/>
      <c r="XDU35" s="32"/>
      <c r="XDV35" s="32"/>
      <c r="XDW35" s="32"/>
      <c r="XDX35" s="32"/>
      <c r="XDY35" s="32"/>
      <c r="XDZ35" s="32"/>
      <c r="XEA35" s="32"/>
      <c r="XEB35" s="32"/>
      <c r="XEC35" s="32"/>
      <c r="XED35" s="32"/>
      <c r="XEE35" s="32"/>
      <c r="XEF35" s="32"/>
      <c r="XEG35" s="32"/>
      <c r="XEH35" s="32"/>
      <c r="XEL35" s="32"/>
      <c r="XEM35" s="32"/>
      <c r="XEN35" s="32"/>
      <c r="XEO35" s="32"/>
      <c r="XEP35" s="32"/>
      <c r="XEQ35" s="32"/>
      <c r="XER35" s="32"/>
      <c r="XES35" s="32"/>
      <c r="XET35" s="32"/>
      <c r="XEU35" s="32"/>
      <c r="XEV35" s="32"/>
      <c r="XEW35" s="32"/>
      <c r="XEX35" s="32"/>
      <c r="XEY35" s="32"/>
      <c r="XEZ35" s="32"/>
      <c r="XFA35" s="32"/>
      <c r="XFB35" s="32"/>
      <c r="XFC35" s="32"/>
      <c r="XFD35" s="32"/>
    </row>
    <row r="36" spans="1:34 16347:16384" ht="27.25" customHeight="1" x14ac:dyDescent="0.2">
      <c r="A36" s="71"/>
      <c r="B36" s="81"/>
      <c r="C36" s="71"/>
      <c r="D36" s="71"/>
      <c r="E36" s="71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4 16347:16384" ht="16.75" customHeight="1" x14ac:dyDescent="0.2">
      <c r="A37" s="82" t="s">
        <v>186</v>
      </c>
      <c r="B37" s="60" t="s">
        <v>187</v>
      </c>
      <c r="C37" s="71"/>
      <c r="D37" s="71"/>
      <c r="E37" s="71"/>
      <c r="F37" s="79"/>
      <c r="G37" s="79"/>
      <c r="H37" s="79"/>
      <c r="I37" s="79"/>
      <c r="J37" s="80">
        <v>140.245</v>
      </c>
      <c r="K37" s="79"/>
      <c r="L37" s="79"/>
      <c r="M37" s="80">
        <v>5.8099999999999999E-2</v>
      </c>
      <c r="N37" s="80">
        <v>1.12E-2</v>
      </c>
      <c r="O37" s="80">
        <v>26.18</v>
      </c>
      <c r="P37" s="79"/>
      <c r="Q37" s="80">
        <v>6.0199999999999997E-2</v>
      </c>
      <c r="R37" s="79"/>
      <c r="S37" s="80">
        <v>7.3499999999999998E-3</v>
      </c>
      <c r="T37" s="79"/>
      <c r="U37" s="79"/>
      <c r="V37" s="79"/>
      <c r="W37" s="80">
        <v>3.8500000000000001E-3</v>
      </c>
      <c r="X37" s="80">
        <v>6.9999999999999999E-4</v>
      </c>
      <c r="Y37" s="80">
        <v>-3.5000000000000001E-3</v>
      </c>
      <c r="Z37" s="79"/>
      <c r="AA37" s="79"/>
      <c r="AB37" s="79"/>
      <c r="AC37" s="79"/>
      <c r="AD37" s="79"/>
      <c r="AE37" s="79"/>
      <c r="AF37" s="79"/>
      <c r="AG37" s="80">
        <v>0</v>
      </c>
      <c r="AH37" s="80">
        <v>5.9500000000000004E-3</v>
      </c>
    </row>
    <row r="38" spans="1:34 16347:16384" ht="19" customHeight="1" x14ac:dyDescent="0.2">
      <c r="A38" s="82" t="s">
        <v>186</v>
      </c>
      <c r="B38" s="60" t="s">
        <v>187</v>
      </c>
      <c r="C38" s="71"/>
      <c r="D38" s="71"/>
      <c r="E38" s="71"/>
      <c r="F38" s="79"/>
      <c r="G38" s="79"/>
      <c r="H38" s="79"/>
      <c r="I38" s="79"/>
      <c r="J38" s="80">
        <v>152.14500000000001</v>
      </c>
      <c r="K38" s="79"/>
      <c r="L38" s="79"/>
      <c r="M38" s="80">
        <v>6.3E-2</v>
      </c>
      <c r="N38" s="80">
        <v>2.3099999999999999E-2</v>
      </c>
      <c r="O38" s="80">
        <v>26.988499999999998</v>
      </c>
      <c r="P38" s="79"/>
      <c r="Q38" s="80">
        <v>6.7549999999999999E-2</v>
      </c>
      <c r="R38" s="79"/>
      <c r="S38" s="80">
        <v>1.435E-2</v>
      </c>
      <c r="T38" s="79"/>
      <c r="U38" s="79"/>
      <c r="V38" s="79"/>
      <c r="W38" s="80">
        <v>1.1900000000000001E-2</v>
      </c>
      <c r="X38" s="80">
        <v>1.4E-3</v>
      </c>
      <c r="Y38" s="80">
        <v>2.4850000000000001E-2</v>
      </c>
      <c r="Z38" s="79"/>
      <c r="AA38" s="79"/>
      <c r="AB38" s="79"/>
      <c r="AC38" s="79"/>
      <c r="AD38" s="79"/>
      <c r="AE38" s="79"/>
      <c r="AF38" s="79"/>
      <c r="AG38" s="80">
        <v>6.9999999999999999E-4</v>
      </c>
      <c r="AH38" s="80">
        <v>2.4150000000000001E-2</v>
      </c>
    </row>
    <row r="39" spans="1:34 16347:16384" ht="17.5" customHeight="1" x14ac:dyDescent="0.2">
      <c r="A39" s="82" t="s">
        <v>186</v>
      </c>
      <c r="B39" s="60" t="s">
        <v>187</v>
      </c>
      <c r="C39" s="71"/>
      <c r="D39" s="71"/>
      <c r="E39" s="71"/>
      <c r="F39" s="79"/>
      <c r="G39" s="79"/>
      <c r="H39" s="79"/>
      <c r="I39" s="79"/>
      <c r="J39" s="80">
        <v>145.94999999999999</v>
      </c>
      <c r="K39" s="79"/>
      <c r="L39" s="79"/>
      <c r="M39" s="80">
        <v>6.055E-2</v>
      </c>
      <c r="N39" s="80">
        <v>1.5049999999999999E-2</v>
      </c>
      <c r="O39" s="80">
        <v>26.589500000000001</v>
      </c>
      <c r="P39" s="79"/>
      <c r="Q39" s="80">
        <v>6.3350000000000004E-2</v>
      </c>
      <c r="R39" s="79"/>
      <c r="S39" s="80">
        <v>1.61E-2</v>
      </c>
      <c r="T39" s="79"/>
      <c r="U39" s="79"/>
      <c r="V39" s="79"/>
      <c r="W39" s="80">
        <v>1.0500000000000001E-2</v>
      </c>
      <c r="X39" s="80">
        <v>1.4E-3</v>
      </c>
      <c r="Y39" s="80">
        <v>2.87E-2</v>
      </c>
      <c r="Z39" s="79"/>
      <c r="AA39" s="79"/>
      <c r="AB39" s="79"/>
      <c r="AC39" s="79"/>
      <c r="AD39" s="79"/>
      <c r="AE39" s="79"/>
      <c r="AF39" s="79"/>
      <c r="AG39" s="80">
        <v>1.0499999999999999E-3</v>
      </c>
      <c r="AH39" s="80">
        <v>2.5899999999999999E-2</v>
      </c>
    </row>
    <row r="40" spans="1:34 16347:16384" x14ac:dyDescent="0.2">
      <c r="A40" s="65" t="s">
        <v>172</v>
      </c>
      <c r="B40" s="66"/>
      <c r="C40" s="67"/>
      <c r="D40" s="62"/>
      <c r="E40" s="63"/>
      <c r="F40" s="68"/>
      <c r="G40" s="68"/>
      <c r="H40" s="68"/>
      <c r="I40" s="68"/>
      <c r="J40" s="68">
        <f>AVERAGE(J37:J39)</f>
        <v>146.11333333333332</v>
      </c>
      <c r="K40" s="68"/>
      <c r="L40" s="68"/>
      <c r="M40" s="68">
        <f>AVERAGE(M37:M39)</f>
        <v>6.055E-2</v>
      </c>
      <c r="N40" s="68">
        <f>AVERAGE(N37:N39)</f>
        <v>1.6449999999999999E-2</v>
      </c>
      <c r="O40" s="68">
        <f>AVERAGE(O37:O39)</f>
        <v>26.585999999999999</v>
      </c>
      <c r="P40" s="68"/>
      <c r="Q40" s="68">
        <f>AVERAGE(Q37:Q39)</f>
        <v>6.3699999999999993E-2</v>
      </c>
      <c r="R40" s="68"/>
      <c r="S40" s="68">
        <f>AVERAGE(S37:S39)</f>
        <v>1.26E-2</v>
      </c>
      <c r="T40" s="68"/>
      <c r="U40" s="68"/>
      <c r="V40" s="68"/>
      <c r="W40" s="68">
        <f>AVERAGE(W37:W39)</f>
        <v>8.7500000000000008E-3</v>
      </c>
      <c r="X40" s="68">
        <f>AVERAGE(X37:X39)</f>
        <v>1.1666666666666665E-3</v>
      </c>
      <c r="Y40" s="68">
        <f>AVERAGE(Y37:Y39)</f>
        <v>1.6683333333333331E-2</v>
      </c>
      <c r="Z40" s="68"/>
      <c r="AA40" s="68"/>
      <c r="AB40" s="68"/>
      <c r="AC40" s="68"/>
      <c r="AD40" s="68"/>
      <c r="AE40" s="68"/>
      <c r="AF40" s="68"/>
      <c r="AG40" s="68">
        <f>AVERAGE(AG37:AG39)</f>
        <v>5.8333333333333327E-4</v>
      </c>
      <c r="AH40" s="68">
        <f>AVERAGE(AH37:AH39)</f>
        <v>1.8666666666666668E-2</v>
      </c>
    </row>
    <row r="41" spans="1:34 16347:16384" x14ac:dyDescent="0.2">
      <c r="A41" s="92" t="s">
        <v>188</v>
      </c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</row>
    <row r="42" spans="1:34 16347:16384" ht="19" customHeight="1" x14ac:dyDescent="0.2">
      <c r="A42" s="82" t="s">
        <v>189</v>
      </c>
      <c r="B42" s="60" t="s">
        <v>190</v>
      </c>
      <c r="C42" s="71"/>
      <c r="D42" s="71"/>
      <c r="E42" s="71"/>
      <c r="F42" s="79"/>
      <c r="G42" s="79"/>
      <c r="H42" s="79"/>
      <c r="I42" s="79"/>
      <c r="J42" s="55">
        <v>10.667999999999999</v>
      </c>
      <c r="K42" s="79"/>
      <c r="L42" s="79"/>
      <c r="M42" s="80">
        <v>-1.75E-3</v>
      </c>
      <c r="N42" s="80">
        <v>0</v>
      </c>
      <c r="O42" s="80">
        <v>1.7318</v>
      </c>
      <c r="P42" s="79"/>
      <c r="Q42" s="80">
        <v>1.4E-3</v>
      </c>
      <c r="R42" s="79"/>
      <c r="S42" s="80">
        <v>6.9999999999999999E-4</v>
      </c>
      <c r="T42" s="79"/>
      <c r="U42" s="79"/>
      <c r="V42" s="79"/>
      <c r="W42" s="80">
        <v>3.5E-4</v>
      </c>
      <c r="X42" s="80">
        <v>6.6499999999999997E-3</v>
      </c>
      <c r="Y42" s="80">
        <v>9.6250000000000002E-2</v>
      </c>
      <c r="Z42" s="79"/>
      <c r="AA42" s="79"/>
      <c r="AB42" s="79"/>
      <c r="AC42" s="79"/>
      <c r="AD42" s="79"/>
      <c r="AE42" s="79"/>
      <c r="AF42" s="79"/>
      <c r="AG42" s="80">
        <v>1.75E-3</v>
      </c>
      <c r="AH42" s="80">
        <v>0.14910000000000001</v>
      </c>
    </row>
    <row r="43" spans="1:34 16347:16384" x14ac:dyDescent="0.2">
      <c r="A43" s="82" t="s">
        <v>189</v>
      </c>
      <c r="B43" s="60" t="s">
        <v>190</v>
      </c>
      <c r="C43" s="71"/>
      <c r="D43" s="71"/>
      <c r="E43" s="71"/>
      <c r="F43" s="79"/>
      <c r="G43" s="79"/>
      <c r="H43" s="79"/>
      <c r="I43" s="79"/>
      <c r="J43" s="55">
        <v>7.8434999999999997</v>
      </c>
      <c r="K43" s="79"/>
      <c r="L43" s="79"/>
      <c r="M43" s="80">
        <v>-2.0999999999999999E-3</v>
      </c>
      <c r="N43" s="80">
        <v>-6.9999999999999999E-4</v>
      </c>
      <c r="O43" s="80">
        <v>1.63625</v>
      </c>
      <c r="P43" s="79"/>
      <c r="Q43" s="80">
        <v>0</v>
      </c>
      <c r="R43" s="79"/>
      <c r="S43" s="80">
        <v>6.9999999999999999E-4</v>
      </c>
      <c r="T43" s="79"/>
      <c r="U43" s="79"/>
      <c r="V43" s="79"/>
      <c r="W43" s="80">
        <v>3.5E-4</v>
      </c>
      <c r="X43" s="80">
        <v>1.0500000000000001E-2</v>
      </c>
      <c r="Y43" s="80">
        <v>0.15540000000000001</v>
      </c>
      <c r="Z43" s="79"/>
      <c r="AA43" s="79"/>
      <c r="AB43" s="79"/>
      <c r="AC43" s="79"/>
      <c r="AD43" s="79"/>
      <c r="AE43" s="79"/>
      <c r="AF43" s="79"/>
      <c r="AG43" s="80">
        <v>3.5000000000000001E-3</v>
      </c>
      <c r="AH43" s="80">
        <v>0.20405000000000001</v>
      </c>
    </row>
    <row r="44" spans="1:34 16347:16384" x14ac:dyDescent="0.2">
      <c r="A44" s="82" t="s">
        <v>189</v>
      </c>
      <c r="B44" s="60" t="s">
        <v>190</v>
      </c>
      <c r="C44" s="71"/>
      <c r="D44" s="71"/>
      <c r="E44" s="71"/>
      <c r="F44" s="79"/>
      <c r="G44" s="79"/>
      <c r="H44" s="79"/>
      <c r="I44" s="79"/>
      <c r="J44" s="55">
        <v>7.0244999999999997</v>
      </c>
      <c r="K44" s="79"/>
      <c r="L44" s="79"/>
      <c r="M44" s="80">
        <v>-1.4E-3</v>
      </c>
      <c r="N44" s="80">
        <v>0</v>
      </c>
      <c r="O44" s="80">
        <v>1.7279500000000001</v>
      </c>
      <c r="P44" s="79"/>
      <c r="Q44" s="80">
        <v>1.0499999999999999E-3</v>
      </c>
      <c r="R44" s="79"/>
      <c r="S44" s="80">
        <v>1.0499999999999999E-3</v>
      </c>
      <c r="T44" s="79"/>
      <c r="U44" s="79"/>
      <c r="V44" s="79"/>
      <c r="W44" s="80">
        <v>3.5E-4</v>
      </c>
      <c r="X44" s="80">
        <v>1.085E-2</v>
      </c>
      <c r="Y44" s="80">
        <v>0.15645000000000001</v>
      </c>
      <c r="Z44" s="79"/>
      <c r="AA44" s="79"/>
      <c r="AB44" s="79"/>
      <c r="AC44" s="79"/>
      <c r="AD44" s="79"/>
      <c r="AE44" s="79"/>
      <c r="AF44" s="79"/>
      <c r="AG44" s="80">
        <v>2.8E-3</v>
      </c>
      <c r="AH44" s="80">
        <v>0.20019999999999999</v>
      </c>
    </row>
    <row r="45" spans="1:34 16347:16384" x14ac:dyDescent="0.2">
      <c r="A45" s="69" t="s">
        <v>175</v>
      </c>
      <c r="B45" s="66"/>
      <c r="C45" s="67"/>
      <c r="D45" s="62"/>
      <c r="E45" s="63"/>
      <c r="F45" s="70"/>
      <c r="G45" s="70"/>
      <c r="H45" s="70"/>
      <c r="I45" s="70"/>
      <c r="J45" s="70">
        <f>AVERAGE(J42:J44)</f>
        <v>8.5119999999999987</v>
      </c>
      <c r="K45" s="70"/>
      <c r="L45" s="70"/>
      <c r="M45" s="70">
        <f>AVERAGE(M42:M44)</f>
        <v>-1.75E-3</v>
      </c>
      <c r="N45" s="70">
        <f>AVERAGE(N42:N44)</f>
        <v>-2.3333333333333333E-4</v>
      </c>
      <c r="O45" s="70">
        <f>AVERAGE(O42:O44)</f>
        <v>1.6986666666666668</v>
      </c>
      <c r="P45" s="70"/>
      <c r="Q45" s="70">
        <f>AVERAGE(Q42:Q44)</f>
        <v>8.166666666666666E-4</v>
      </c>
      <c r="R45" s="70"/>
      <c r="S45" s="70">
        <f>AVERAGE(S42:S44)</f>
        <v>8.166666666666666E-4</v>
      </c>
      <c r="T45" s="70"/>
      <c r="U45" s="70"/>
      <c r="V45" s="70"/>
      <c r="W45" s="70">
        <f>AVERAGE(W42:W44)</f>
        <v>3.5E-4</v>
      </c>
      <c r="X45" s="70">
        <f>AVERAGE(X42:X44)</f>
        <v>9.3333333333333324E-3</v>
      </c>
      <c r="Y45" s="70">
        <f>AVERAGE(Y42:Y44)</f>
        <v>0.13603333333333334</v>
      </c>
      <c r="Z45" s="70"/>
      <c r="AA45" s="70"/>
      <c r="AB45" s="70"/>
      <c r="AC45" s="70"/>
      <c r="AD45" s="70"/>
      <c r="AE45" s="70"/>
      <c r="AF45" s="70"/>
      <c r="AG45" s="70">
        <f>AVERAGE(AG42:AG44)</f>
        <v>2.6833333333333331E-3</v>
      </c>
      <c r="AH45" s="70">
        <f>AVERAGE(AH42:AH44)</f>
        <v>0.18445</v>
      </c>
    </row>
    <row r="46" spans="1:34 16347:16384" ht="13" x14ac:dyDescent="0.15">
      <c r="A46"/>
      <c r="B46" s="14" t="s">
        <v>191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 16347:16384" s="78" customFormat="1" ht="31.75" customHeight="1" x14ac:dyDescent="0.2">
      <c r="A47" s="72" t="s">
        <v>176</v>
      </c>
      <c r="B47" s="73" t="s">
        <v>177</v>
      </c>
      <c r="C47" s="74"/>
      <c r="D47" s="75"/>
      <c r="E47" s="76"/>
      <c r="F47" s="77"/>
      <c r="G47" s="77"/>
      <c r="H47" s="77"/>
      <c r="I47" s="77"/>
      <c r="J47" s="77">
        <f>J40+J45</f>
        <v>154.62533333333332</v>
      </c>
      <c r="K47" s="77"/>
      <c r="L47" s="77"/>
      <c r="M47" s="77">
        <f>M40+M45</f>
        <v>5.8799999999999998E-2</v>
      </c>
      <c r="N47" s="77">
        <f>N40+N45</f>
        <v>1.6216666666666667E-2</v>
      </c>
      <c r="O47" s="77">
        <f>O40+O45</f>
        <v>28.284666666666666</v>
      </c>
      <c r="P47" s="77"/>
      <c r="Q47" s="77">
        <f>Q40+Q45</f>
        <v>6.4516666666666653E-2</v>
      </c>
      <c r="R47" s="77"/>
      <c r="S47" s="77">
        <f>S40+S45</f>
        <v>1.3416666666666667E-2</v>
      </c>
      <c r="T47" s="77"/>
      <c r="U47" s="77"/>
      <c r="V47" s="77"/>
      <c r="W47" s="77">
        <f>W40+W45</f>
        <v>9.1000000000000004E-3</v>
      </c>
      <c r="X47" s="77">
        <f>X40+X45</f>
        <v>1.0499999999999999E-2</v>
      </c>
      <c r="Y47" s="77">
        <f>Y40+Y45</f>
        <v>0.15271666666666667</v>
      </c>
      <c r="Z47" s="77"/>
      <c r="AA47" s="77"/>
      <c r="AB47" s="77"/>
      <c r="AC47" s="77"/>
      <c r="AD47" s="77"/>
      <c r="AE47" s="77"/>
      <c r="AF47" s="77"/>
      <c r="AG47" s="77">
        <f>AG40+AG45</f>
        <v>3.2666666666666664E-3</v>
      </c>
      <c r="AH47" s="77">
        <f>AH40+AH45</f>
        <v>0.20311666666666667</v>
      </c>
      <c r="XDS47" s="32"/>
      <c r="XDT47" s="32"/>
      <c r="XDU47" s="32"/>
      <c r="XDV47" s="32"/>
      <c r="XDW47" s="32"/>
      <c r="XDX47" s="32"/>
      <c r="XDY47" s="32"/>
      <c r="XDZ47" s="32"/>
      <c r="XEA47" s="32"/>
      <c r="XEB47" s="32"/>
      <c r="XEC47" s="32"/>
      <c r="XED47" s="32"/>
      <c r="XEE47" s="32"/>
      <c r="XEF47" s="32"/>
      <c r="XEG47" s="32"/>
      <c r="XEH47" s="32"/>
      <c r="XEL47" s="32"/>
      <c r="XEM47" s="32"/>
      <c r="XEN47" s="32"/>
      <c r="XEO47" s="32"/>
      <c r="XEP47" s="32"/>
      <c r="XEQ47" s="32"/>
      <c r="XER47" s="32"/>
      <c r="XES47" s="32"/>
      <c r="XET47" s="32"/>
      <c r="XEU47" s="32"/>
      <c r="XEV47" s="32"/>
      <c r="XEW47" s="32"/>
      <c r="XEX47" s="32"/>
      <c r="XEY47" s="32"/>
      <c r="XEZ47" s="32"/>
      <c r="XFA47" s="32"/>
      <c r="XFB47" s="32"/>
      <c r="XFC47" s="32"/>
      <c r="XFD47" s="32"/>
    </row>
    <row r="48" spans="1:34 16347:16384" s="78" customFormat="1" ht="31.75" customHeight="1" x14ac:dyDescent="0.2">
      <c r="A48" s="72"/>
      <c r="B48" s="83"/>
      <c r="C48" s="74"/>
      <c r="D48" s="75"/>
      <c r="E48" s="76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XDS48" s="32"/>
      <c r="XDT48" s="32"/>
      <c r="XDU48" s="32"/>
      <c r="XDV48" s="32"/>
      <c r="XDW48" s="32"/>
      <c r="XDX48" s="32"/>
      <c r="XDY48" s="32"/>
      <c r="XDZ48" s="32"/>
      <c r="XEA48" s="32"/>
      <c r="XEB48" s="32"/>
      <c r="XEC48" s="32"/>
      <c r="XED48" s="32"/>
      <c r="XEE48" s="32"/>
      <c r="XEF48" s="32"/>
      <c r="XEG48" s="32"/>
      <c r="XEH48" s="32"/>
      <c r="XEL48" s="32"/>
      <c r="XEM48" s="32"/>
      <c r="XEN48" s="32"/>
      <c r="XEO48" s="32"/>
      <c r="XEP48" s="32"/>
      <c r="XEQ48" s="32"/>
      <c r="XER48" s="32"/>
      <c r="XES48" s="32"/>
      <c r="XET48" s="32"/>
      <c r="XEU48" s="32"/>
      <c r="XEV48" s="32"/>
      <c r="XEW48" s="32"/>
      <c r="XEX48" s="32"/>
      <c r="XEY48" s="32"/>
      <c r="XEZ48" s="32"/>
      <c r="XFA48" s="32"/>
      <c r="XFB48" s="32"/>
      <c r="XFC48" s="32"/>
      <c r="XFD48" s="32"/>
    </row>
    <row r="49" spans="1:34 16347:16384" x14ac:dyDescent="0.2">
      <c r="A49" s="60" t="s">
        <v>192</v>
      </c>
      <c r="B49" s="60" t="s">
        <v>193</v>
      </c>
      <c r="C49" s="71"/>
      <c r="D49" s="71"/>
      <c r="E49" s="71"/>
      <c r="F49" s="79"/>
      <c r="G49" s="79"/>
      <c r="H49" s="79"/>
      <c r="I49" s="79"/>
      <c r="J49" s="80">
        <v>86.064999999999998</v>
      </c>
      <c r="K49" s="79"/>
      <c r="L49" s="79"/>
      <c r="M49" s="80">
        <v>5.425E-2</v>
      </c>
      <c r="N49" s="80">
        <v>1.0149999999999999E-2</v>
      </c>
      <c r="O49" s="80">
        <v>90.965000000000003</v>
      </c>
      <c r="P49" s="79"/>
      <c r="Q49" s="80">
        <v>3.6749999999999998E-2</v>
      </c>
      <c r="R49" s="79"/>
      <c r="S49" s="80">
        <v>5.2500000000000003E-3</v>
      </c>
      <c r="T49" s="79"/>
      <c r="U49" s="79"/>
      <c r="V49" s="79"/>
      <c r="W49" s="80">
        <v>3.8500000000000001E-3</v>
      </c>
      <c r="X49" s="80">
        <v>3.5E-4</v>
      </c>
      <c r="Y49" s="80">
        <v>-3.5000000000000001E-3</v>
      </c>
      <c r="Z49" s="79"/>
      <c r="AA49" s="79"/>
      <c r="AB49" s="79"/>
      <c r="AC49" s="79"/>
      <c r="AD49" s="79"/>
      <c r="AE49" s="79"/>
      <c r="AF49" s="79"/>
      <c r="AG49" s="80">
        <v>0</v>
      </c>
      <c r="AH49" s="80">
        <v>1.7850000000000001E-2</v>
      </c>
    </row>
    <row r="50" spans="1:34 16347:16384" x14ac:dyDescent="0.2">
      <c r="A50" s="60" t="s">
        <v>192</v>
      </c>
      <c r="B50" s="60" t="s">
        <v>193</v>
      </c>
      <c r="C50" s="71"/>
      <c r="D50" s="71"/>
      <c r="E50" s="71"/>
      <c r="F50" s="79"/>
      <c r="G50" s="79"/>
      <c r="H50" s="79"/>
      <c r="I50" s="79"/>
      <c r="J50" s="80">
        <v>85.575000000000003</v>
      </c>
      <c r="K50" s="79"/>
      <c r="L50" s="79"/>
      <c r="M50" s="80">
        <v>4.3400000000000001E-2</v>
      </c>
      <c r="N50" s="80">
        <v>7.7000000000000002E-3</v>
      </c>
      <c r="O50" s="80">
        <v>94.64</v>
      </c>
      <c r="P50" s="79"/>
      <c r="Q50" s="80">
        <v>3.4299999999999997E-2</v>
      </c>
      <c r="R50" s="79"/>
      <c r="S50" s="80">
        <v>1.0500000000000001E-2</v>
      </c>
      <c r="T50" s="79"/>
      <c r="U50" s="79"/>
      <c r="V50" s="79"/>
      <c r="W50" s="80">
        <v>8.3999999999999995E-3</v>
      </c>
      <c r="X50" s="80">
        <v>1.4E-3</v>
      </c>
      <c r="Y50" s="80">
        <v>2.8000000000000001E-2</v>
      </c>
      <c r="Z50" s="79"/>
      <c r="AA50" s="79"/>
      <c r="AB50" s="79"/>
      <c r="AC50" s="79"/>
      <c r="AD50" s="79"/>
      <c r="AE50" s="79"/>
      <c r="AF50" s="79"/>
      <c r="AG50" s="80">
        <v>3.5E-4</v>
      </c>
      <c r="AH50" s="80">
        <v>5.355E-2</v>
      </c>
    </row>
    <row r="51" spans="1:34 16347:16384" x14ac:dyDescent="0.2">
      <c r="A51" s="60" t="s">
        <v>192</v>
      </c>
      <c r="B51" s="60" t="s">
        <v>193</v>
      </c>
      <c r="C51" s="71"/>
      <c r="D51" s="71"/>
      <c r="E51" s="71"/>
      <c r="F51" s="79"/>
      <c r="G51" s="79"/>
      <c r="H51" s="79"/>
      <c r="I51" s="79"/>
      <c r="J51" s="80">
        <v>86.24</v>
      </c>
      <c r="K51" s="79"/>
      <c r="L51" s="79"/>
      <c r="M51" s="80">
        <v>5.0750000000000003E-2</v>
      </c>
      <c r="N51" s="80">
        <v>9.4500000000000001E-3</v>
      </c>
      <c r="O51" s="80">
        <v>94.15</v>
      </c>
      <c r="P51" s="79"/>
      <c r="Q51" s="80">
        <v>3.6049999999999999E-2</v>
      </c>
      <c r="R51" s="79"/>
      <c r="S51" s="80">
        <v>1.085E-2</v>
      </c>
      <c r="T51" s="79"/>
      <c r="U51" s="79"/>
      <c r="V51" s="79"/>
      <c r="W51" s="80">
        <v>9.4500000000000001E-3</v>
      </c>
      <c r="X51" s="80">
        <v>1.4E-3</v>
      </c>
      <c r="Y51" s="80">
        <v>2.9399999999999999E-2</v>
      </c>
      <c r="Z51" s="79"/>
      <c r="AA51" s="79"/>
      <c r="AB51" s="79"/>
      <c r="AC51" s="79"/>
      <c r="AD51" s="79"/>
      <c r="AE51" s="79"/>
      <c r="AF51" s="79"/>
      <c r="AG51" s="80">
        <v>6.9999999999999999E-4</v>
      </c>
      <c r="AH51" s="80">
        <v>5.8450000000000002E-2</v>
      </c>
    </row>
    <row r="52" spans="1:34 16347:16384" x14ac:dyDescent="0.2">
      <c r="A52" s="65" t="s">
        <v>172</v>
      </c>
      <c r="B52" s="66"/>
      <c r="C52" s="67"/>
      <c r="D52" s="62"/>
      <c r="E52" s="63"/>
      <c r="F52" s="68"/>
      <c r="G52" s="68"/>
      <c r="H52" s="68"/>
      <c r="I52" s="68"/>
      <c r="J52" s="68">
        <f>AVERAGE(J49:J51)</f>
        <v>85.96</v>
      </c>
      <c r="K52" s="68"/>
      <c r="L52" s="68"/>
      <c r="M52" s="68">
        <f>AVERAGE(M49:M51)</f>
        <v>4.9466666666666666E-2</v>
      </c>
      <c r="N52" s="68">
        <f>AVERAGE(N49:N51)</f>
        <v>9.0999999999999987E-3</v>
      </c>
      <c r="O52" s="68">
        <f>AVERAGE(O49:O51)</f>
        <v>93.251666666666665</v>
      </c>
      <c r="P52" s="68"/>
      <c r="Q52" s="68">
        <f>AVERAGE(Q49:Q51)</f>
        <v>3.5700000000000003E-2</v>
      </c>
      <c r="R52" s="68"/>
      <c r="S52" s="68">
        <f>AVERAGE(S49:S51)</f>
        <v>8.8666666666666668E-3</v>
      </c>
      <c r="T52" s="68"/>
      <c r="U52" s="68"/>
      <c r="V52" s="68"/>
      <c r="W52" s="68">
        <f>AVERAGE(W49:W51)</f>
        <v>7.2333333333333338E-3</v>
      </c>
      <c r="X52" s="68">
        <f>AVERAGE(X49:X51)</f>
        <v>1.0499999999999999E-3</v>
      </c>
      <c r="Y52" s="68">
        <f>AVERAGE(Y49:Y51)</f>
        <v>1.7966666666666669E-2</v>
      </c>
      <c r="Z52" s="68"/>
      <c r="AA52" s="68"/>
      <c r="AB52" s="68"/>
      <c r="AC52" s="68"/>
      <c r="AD52" s="68"/>
      <c r="AE52" s="68"/>
      <c r="AF52" s="68"/>
      <c r="AG52" s="68">
        <f>AVERAGE(AG49:AG51)</f>
        <v>3.5E-4</v>
      </c>
      <c r="AH52" s="68">
        <f>AVERAGE(AH49:AH51)</f>
        <v>4.328333333333334E-2</v>
      </c>
    </row>
    <row r="53" spans="1:34 16347:16384" x14ac:dyDescent="0.2">
      <c r="A53" s="60" t="s">
        <v>194</v>
      </c>
      <c r="B53" s="60" t="s">
        <v>195</v>
      </c>
      <c r="C53" s="71"/>
      <c r="D53" s="71"/>
      <c r="E53" s="71"/>
      <c r="F53" s="79"/>
      <c r="G53" s="79"/>
      <c r="H53" s="79"/>
      <c r="I53" s="79"/>
      <c r="J53" s="80">
        <v>249.58500000000001</v>
      </c>
      <c r="K53" s="79"/>
      <c r="L53" s="79"/>
      <c r="M53" s="80">
        <v>1.295E-2</v>
      </c>
      <c r="N53" s="80">
        <v>1.8200000000000001E-2</v>
      </c>
      <c r="O53" s="80">
        <v>71.715000000000003</v>
      </c>
      <c r="P53" s="79"/>
      <c r="Q53" s="80">
        <v>5.355E-2</v>
      </c>
      <c r="R53" s="79"/>
      <c r="S53" s="80">
        <v>1.7500000000000002E-2</v>
      </c>
      <c r="T53" s="79"/>
      <c r="U53" s="79"/>
      <c r="V53" s="79"/>
      <c r="W53" s="80">
        <v>3.5E-4</v>
      </c>
      <c r="X53" s="80">
        <v>9.7999999999999997E-3</v>
      </c>
      <c r="Y53" s="80">
        <v>9.5899999999999999E-2</v>
      </c>
      <c r="Z53" s="79"/>
      <c r="AA53" s="79"/>
      <c r="AB53" s="79"/>
      <c r="AC53" s="79"/>
      <c r="AD53" s="79"/>
      <c r="AE53" s="79"/>
      <c r="AF53" s="79"/>
      <c r="AG53" s="80">
        <v>1.75E-3</v>
      </c>
      <c r="AH53" s="80">
        <v>0.27789999999999998</v>
      </c>
    </row>
    <row r="54" spans="1:34 16347:16384" x14ac:dyDescent="0.2">
      <c r="A54" s="60" t="s">
        <v>194</v>
      </c>
      <c r="B54" s="60" t="s">
        <v>195</v>
      </c>
      <c r="C54" s="71"/>
      <c r="D54" s="71"/>
      <c r="E54" s="71"/>
      <c r="F54" s="79"/>
      <c r="G54" s="79"/>
      <c r="H54" s="79"/>
      <c r="I54" s="79"/>
      <c r="J54" s="80">
        <v>274.61</v>
      </c>
      <c r="K54" s="79"/>
      <c r="L54" s="79"/>
      <c r="M54" s="80">
        <v>1.225E-2</v>
      </c>
      <c r="N54" s="80">
        <v>2.0299999999999999E-2</v>
      </c>
      <c r="O54" s="80">
        <v>74.06</v>
      </c>
      <c r="P54" s="79"/>
      <c r="Q54" s="80">
        <v>5.8099999999999999E-2</v>
      </c>
      <c r="R54" s="79"/>
      <c r="S54" s="80">
        <v>2.7300000000000001E-2</v>
      </c>
      <c r="T54" s="79"/>
      <c r="U54" s="79"/>
      <c r="V54" s="79"/>
      <c r="W54" s="80">
        <v>6.9999999999999999E-4</v>
      </c>
      <c r="X54" s="80">
        <v>1.5049999999999999E-2</v>
      </c>
      <c r="Y54" s="80">
        <v>0.154</v>
      </c>
      <c r="Z54" s="79"/>
      <c r="AA54" s="79"/>
      <c r="AB54" s="79"/>
      <c r="AC54" s="79"/>
      <c r="AD54" s="79"/>
      <c r="AE54" s="79"/>
      <c r="AF54" s="79"/>
      <c r="AG54" s="80">
        <v>2.0999999999999999E-3</v>
      </c>
      <c r="AH54" s="80">
        <v>0.57609999999999995</v>
      </c>
    </row>
    <row r="55" spans="1:34 16347:16384" x14ac:dyDescent="0.2">
      <c r="A55" s="60" t="s">
        <v>194</v>
      </c>
      <c r="B55" s="60" t="s">
        <v>195</v>
      </c>
      <c r="C55" s="71"/>
      <c r="D55" s="71"/>
      <c r="E55" s="71"/>
      <c r="F55" s="79"/>
      <c r="G55" s="79"/>
      <c r="H55" s="79"/>
      <c r="I55" s="79"/>
      <c r="J55" s="80">
        <v>268.69499999999999</v>
      </c>
      <c r="K55" s="79"/>
      <c r="L55" s="79"/>
      <c r="M55" s="80">
        <v>1.435E-2</v>
      </c>
      <c r="N55" s="80">
        <v>1.7149999999999999E-2</v>
      </c>
      <c r="O55" s="80">
        <v>73.010000000000005</v>
      </c>
      <c r="P55" s="79"/>
      <c r="Q55" s="80">
        <v>5.6349999999999997E-2</v>
      </c>
      <c r="R55" s="79"/>
      <c r="S55" s="80">
        <v>2.7300000000000001E-2</v>
      </c>
      <c r="T55" s="79"/>
      <c r="U55" s="79"/>
      <c r="V55" s="79"/>
      <c r="W55" s="80">
        <v>1.0499999999999999E-3</v>
      </c>
      <c r="X55" s="80">
        <v>1.435E-2</v>
      </c>
      <c r="Y55" s="80">
        <v>0.14560000000000001</v>
      </c>
      <c r="Z55" s="79"/>
      <c r="AA55" s="79"/>
      <c r="AB55" s="79"/>
      <c r="AC55" s="79"/>
      <c r="AD55" s="79"/>
      <c r="AE55" s="79"/>
      <c r="AF55" s="79"/>
      <c r="AG55" s="80">
        <v>2.0999999999999999E-3</v>
      </c>
      <c r="AH55" s="80">
        <v>0.66884999999999994</v>
      </c>
    </row>
    <row r="56" spans="1:34 16347:16384" x14ac:dyDescent="0.2">
      <c r="A56" s="69" t="s">
        <v>175</v>
      </c>
      <c r="B56" s="66"/>
      <c r="C56" s="67"/>
      <c r="D56" s="62"/>
      <c r="E56" s="63"/>
      <c r="F56" s="70"/>
      <c r="G56" s="70"/>
      <c r="H56" s="70"/>
      <c r="I56" s="70"/>
      <c r="J56" s="70">
        <f>AVERAGE(J53:J55)</f>
        <v>264.29666666666668</v>
      </c>
      <c r="K56" s="70"/>
      <c r="L56" s="70"/>
      <c r="M56" s="70">
        <f>AVERAGE(M53:M55)</f>
        <v>1.3183333333333333E-2</v>
      </c>
      <c r="N56" s="70">
        <f>AVERAGE(N53:N55)</f>
        <v>1.8550000000000001E-2</v>
      </c>
      <c r="O56" s="70">
        <f>AVERAGE(O53:O55)</f>
        <v>72.928333333333342</v>
      </c>
      <c r="P56" s="70"/>
      <c r="Q56" s="70">
        <f>AVERAGE(Q53:Q55)</f>
        <v>5.5999999999999994E-2</v>
      </c>
      <c r="R56" s="70"/>
      <c r="S56" s="70">
        <f>AVERAGE(S53:S55)</f>
        <v>2.4033333333333337E-2</v>
      </c>
      <c r="T56" s="70"/>
      <c r="U56" s="70"/>
      <c r="V56" s="70"/>
      <c r="W56" s="70">
        <f>AVERAGE(W53:W55)</f>
        <v>6.9999999999999999E-4</v>
      </c>
      <c r="X56" s="70">
        <f>AVERAGE(X53:X55)</f>
        <v>1.3066666666666666E-2</v>
      </c>
      <c r="Y56" s="70">
        <f>AVERAGE(Y53:Y55)</f>
        <v>0.13183333333333333</v>
      </c>
      <c r="Z56" s="70"/>
      <c r="AA56" s="70"/>
      <c r="AB56" s="70"/>
      <c r="AC56" s="70"/>
      <c r="AD56" s="70"/>
      <c r="AE56" s="70"/>
      <c r="AF56" s="70"/>
      <c r="AG56" s="70">
        <f>AVERAGE(AG53:AG55)</f>
        <v>1.9833333333333335E-3</v>
      </c>
      <c r="AH56" s="70">
        <f>AVERAGE(AH53:AH55)</f>
        <v>0.5076166666666666</v>
      </c>
    </row>
    <row r="57" spans="1:34 16347:16384" x14ac:dyDescent="0.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</row>
    <row r="58" spans="1:34 16347:16384" s="78" customFormat="1" ht="31.75" customHeight="1" x14ac:dyDescent="0.2">
      <c r="A58" s="72" t="s">
        <v>176</v>
      </c>
      <c r="B58" s="73" t="s">
        <v>177</v>
      </c>
      <c r="C58" s="74"/>
      <c r="D58" s="75"/>
      <c r="E58" s="76"/>
      <c r="F58" s="77"/>
      <c r="G58" s="77"/>
      <c r="H58" s="77"/>
      <c r="I58" s="77"/>
      <c r="J58" s="77">
        <f>J52+J56</f>
        <v>350.25666666666666</v>
      </c>
      <c r="K58" s="77"/>
      <c r="L58" s="77"/>
      <c r="M58" s="77">
        <f>M52+M56</f>
        <v>6.2649999999999997E-2</v>
      </c>
      <c r="N58" s="77">
        <f>N52+N56</f>
        <v>2.7650000000000001E-2</v>
      </c>
      <c r="O58" s="77">
        <f>O52+O56</f>
        <v>166.18</v>
      </c>
      <c r="P58" s="77"/>
      <c r="Q58" s="77">
        <f>Q52+Q56</f>
        <v>9.1700000000000004E-2</v>
      </c>
      <c r="R58" s="77"/>
      <c r="S58" s="77">
        <f>S52+S56</f>
        <v>3.2900000000000006E-2</v>
      </c>
      <c r="T58" s="77"/>
      <c r="U58" s="77"/>
      <c r="V58" s="77"/>
      <c r="W58" s="77">
        <f>W52+W56</f>
        <v>7.9333333333333339E-3</v>
      </c>
      <c r="X58" s="77">
        <f>X52+X56</f>
        <v>1.4116666666666666E-2</v>
      </c>
      <c r="Y58" s="77">
        <f>Y52+Y56</f>
        <v>0.14979999999999999</v>
      </c>
      <c r="Z58" s="77"/>
      <c r="AA58" s="77"/>
      <c r="AB58" s="77"/>
      <c r="AC58" s="77"/>
      <c r="AD58" s="77"/>
      <c r="AE58" s="77"/>
      <c r="AF58" s="77"/>
      <c r="AG58" s="77">
        <f>AG52+AG56</f>
        <v>2.3333333333333335E-3</v>
      </c>
      <c r="AH58" s="77">
        <f>AH52+AH56</f>
        <v>0.55089999999999995</v>
      </c>
      <c r="XDS58" s="32"/>
      <c r="XDT58" s="32"/>
      <c r="XDU58" s="32"/>
      <c r="XDV58" s="32"/>
      <c r="XDW58" s="32"/>
      <c r="XDX58" s="32"/>
      <c r="XDY58" s="32"/>
      <c r="XDZ58" s="32"/>
      <c r="XEA58" s="32"/>
      <c r="XEB58" s="32"/>
      <c r="XEC58" s="32"/>
      <c r="XED58" s="32"/>
      <c r="XEE58" s="32"/>
      <c r="XEF58" s="32"/>
      <c r="XEG58" s="32"/>
      <c r="XEH58" s="32"/>
      <c r="XEL58" s="32"/>
      <c r="XEM58" s="32"/>
      <c r="XEN58" s="32"/>
      <c r="XEO58" s="32"/>
      <c r="XEP58" s="32"/>
      <c r="XEQ58" s="32"/>
      <c r="XER58" s="32"/>
      <c r="XES58" s="32"/>
      <c r="XET58" s="32"/>
      <c r="XEU58" s="32"/>
      <c r="XEV58" s="32"/>
      <c r="XEW58" s="32"/>
      <c r="XEX58" s="32"/>
      <c r="XEY58" s="32"/>
      <c r="XEZ58" s="32"/>
      <c r="XFA58" s="32"/>
      <c r="XFB58" s="32"/>
      <c r="XFC58" s="32"/>
      <c r="XFD58" s="32"/>
    </row>
    <row r="59" spans="1:34 16347:16384" ht="25.75" customHeight="1" x14ac:dyDescent="0.2">
      <c r="A59" s="71"/>
      <c r="B59" s="81"/>
      <c r="C59" s="71"/>
      <c r="D59" s="71"/>
      <c r="E59" s="71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</row>
    <row r="60" spans="1:34 16347:16384" x14ac:dyDescent="0.2">
      <c r="A60" s="60" t="s">
        <v>196</v>
      </c>
      <c r="B60" s="60" t="s">
        <v>197</v>
      </c>
      <c r="C60" s="71"/>
      <c r="D60" s="71"/>
      <c r="E60" s="71"/>
      <c r="F60" s="79"/>
      <c r="G60" s="79"/>
      <c r="H60" s="79"/>
      <c r="I60" s="79"/>
      <c r="J60" s="80">
        <v>232.54</v>
      </c>
      <c r="K60" s="79"/>
      <c r="L60" s="79"/>
      <c r="M60" s="80">
        <v>8.8200000000000001E-2</v>
      </c>
      <c r="N60" s="80">
        <v>2.9749999999999999E-2</v>
      </c>
      <c r="O60" s="80">
        <v>149.16999999999999</v>
      </c>
      <c r="P60" s="79"/>
      <c r="Q60" s="80">
        <v>0.1547</v>
      </c>
      <c r="R60" s="79"/>
      <c r="S60" s="80">
        <v>2.205E-2</v>
      </c>
      <c r="T60" s="79"/>
      <c r="U60" s="79"/>
      <c r="V60" s="79"/>
      <c r="W60" s="80">
        <v>6.6499999999999997E-3</v>
      </c>
      <c r="X60" s="80">
        <v>1.0499999999999999E-3</v>
      </c>
      <c r="Y60" s="80">
        <v>-2.8E-3</v>
      </c>
      <c r="Z60" s="79"/>
      <c r="AA60" s="79"/>
      <c r="AB60" s="79"/>
      <c r="AC60" s="79"/>
      <c r="AD60" s="79"/>
      <c r="AE60" s="79"/>
      <c r="AF60" s="79"/>
      <c r="AG60" s="80">
        <v>0</v>
      </c>
      <c r="AH60" s="80">
        <v>2.3099999999999999E-2</v>
      </c>
    </row>
    <row r="61" spans="1:34 16347:16384" x14ac:dyDescent="0.2">
      <c r="A61" s="60" t="s">
        <v>196</v>
      </c>
      <c r="B61" s="60" t="s">
        <v>197</v>
      </c>
      <c r="C61" s="71"/>
      <c r="D61" s="71"/>
      <c r="E61" s="71"/>
      <c r="F61" s="79"/>
      <c r="G61" s="79"/>
      <c r="H61" s="79"/>
      <c r="I61" s="79"/>
      <c r="J61" s="80">
        <v>233.52</v>
      </c>
      <c r="K61" s="79"/>
      <c r="L61" s="79"/>
      <c r="M61" s="80">
        <v>8.9950000000000002E-2</v>
      </c>
      <c r="N61" s="80">
        <v>1.6799999999999999E-2</v>
      </c>
      <c r="O61" s="80">
        <v>144.51499999999999</v>
      </c>
      <c r="P61" s="79"/>
      <c r="Q61" s="80">
        <v>0.15015000000000001</v>
      </c>
      <c r="R61" s="79"/>
      <c r="S61" s="80">
        <v>4.3749999999999997E-2</v>
      </c>
      <c r="T61" s="79"/>
      <c r="U61" s="79"/>
      <c r="V61" s="79"/>
      <c r="W61" s="80">
        <v>1.435E-2</v>
      </c>
      <c r="X61" s="80">
        <v>2.0999999999999999E-3</v>
      </c>
      <c r="Y61" s="80">
        <v>2.0650000000000002E-2</v>
      </c>
      <c r="Z61" s="79"/>
      <c r="AA61" s="79"/>
      <c r="AB61" s="79"/>
      <c r="AC61" s="79"/>
      <c r="AD61" s="79"/>
      <c r="AE61" s="79"/>
      <c r="AF61" s="79"/>
      <c r="AG61" s="80">
        <v>6.9999999999999999E-4</v>
      </c>
      <c r="AH61" s="80">
        <v>5.6349999999999997E-2</v>
      </c>
    </row>
    <row r="62" spans="1:34 16347:16384" x14ac:dyDescent="0.2">
      <c r="A62" s="60" t="s">
        <v>196</v>
      </c>
      <c r="B62" s="60" t="s">
        <v>197</v>
      </c>
      <c r="C62" s="71"/>
      <c r="D62" s="71"/>
      <c r="E62" s="71"/>
      <c r="F62" s="79"/>
      <c r="G62" s="79"/>
      <c r="H62" s="79"/>
      <c r="I62" s="79"/>
      <c r="J62" s="80">
        <v>227.32499999999999</v>
      </c>
      <c r="K62" s="79"/>
      <c r="L62" s="79"/>
      <c r="M62" s="80">
        <v>8.5050000000000001E-2</v>
      </c>
      <c r="N62" s="80">
        <v>2.555E-2</v>
      </c>
      <c r="O62" s="80">
        <v>140</v>
      </c>
      <c r="P62" s="79"/>
      <c r="Q62" s="80">
        <v>0.14035</v>
      </c>
      <c r="R62" s="79"/>
      <c r="S62" s="80">
        <v>4.6550000000000001E-2</v>
      </c>
      <c r="T62" s="79"/>
      <c r="U62" s="79"/>
      <c r="V62" s="79"/>
      <c r="W62" s="80">
        <v>1.47E-2</v>
      </c>
      <c r="X62" s="80">
        <v>1.75E-3</v>
      </c>
      <c r="Y62" s="80">
        <v>1.8200000000000001E-2</v>
      </c>
      <c r="Z62" s="79"/>
      <c r="AA62" s="79"/>
      <c r="AB62" s="79"/>
      <c r="AC62" s="79"/>
      <c r="AD62" s="79"/>
      <c r="AE62" s="79"/>
      <c r="AF62" s="79"/>
      <c r="AG62" s="80">
        <v>3.5E-4</v>
      </c>
      <c r="AH62" s="80">
        <v>5.7750000000000003E-2</v>
      </c>
    </row>
    <row r="63" spans="1:34 16347:16384" x14ac:dyDescent="0.2">
      <c r="A63" s="65" t="s">
        <v>172</v>
      </c>
      <c r="B63" s="66"/>
      <c r="C63" s="67"/>
      <c r="D63" s="62"/>
      <c r="E63" s="63"/>
      <c r="F63" s="68"/>
      <c r="G63" s="68"/>
      <c r="H63" s="68"/>
      <c r="I63" s="68"/>
      <c r="J63" s="68">
        <f>AVERAGE(J60:J62)</f>
        <v>231.12833333333333</v>
      </c>
      <c r="K63" s="68"/>
      <c r="L63" s="68"/>
      <c r="M63" s="68">
        <f>AVERAGE(M60:M62)</f>
        <v>8.773333333333333E-2</v>
      </c>
      <c r="N63" s="68">
        <f>AVERAGE(N60:N62)</f>
        <v>2.4033333333333334E-2</v>
      </c>
      <c r="O63" s="68">
        <f>AVERAGE(O60:O62)</f>
        <v>144.56166666666664</v>
      </c>
      <c r="P63" s="68"/>
      <c r="Q63" s="68">
        <f>AVERAGE(Q60:Q62)</f>
        <v>0.1484</v>
      </c>
      <c r="R63" s="68"/>
      <c r="S63" s="68">
        <f>AVERAGE(S60:S62)</f>
        <v>3.7450000000000004E-2</v>
      </c>
      <c r="T63" s="68"/>
      <c r="U63" s="68"/>
      <c r="V63" s="68"/>
      <c r="W63" s="68">
        <f>AVERAGE(W60:W62)</f>
        <v>1.1899999999999999E-2</v>
      </c>
      <c r="X63" s="68">
        <f>AVERAGE(X60:X62)</f>
        <v>1.6333333333333332E-3</v>
      </c>
      <c r="Y63" s="68">
        <f>AVERAGE(Y60:Y62)</f>
        <v>1.2016666666666667E-2</v>
      </c>
      <c r="Z63" s="68"/>
      <c r="AA63" s="68"/>
      <c r="AB63" s="68"/>
      <c r="AC63" s="68"/>
      <c r="AD63" s="68"/>
      <c r="AE63" s="68"/>
      <c r="AF63" s="68"/>
      <c r="AG63" s="68">
        <f>AVERAGE(AG60:AG62)</f>
        <v>3.5E-4</v>
      </c>
      <c r="AH63" s="68">
        <f>AVERAGE(AH60:AH62)</f>
        <v>4.5733333333333327E-2</v>
      </c>
    </row>
    <row r="64" spans="1:34 16347:16384" x14ac:dyDescent="0.2">
      <c r="A64" s="60" t="s">
        <v>198</v>
      </c>
      <c r="B64" s="60" t="s">
        <v>199</v>
      </c>
      <c r="C64" s="71"/>
      <c r="D64" s="71"/>
      <c r="E64" s="71"/>
      <c r="F64" s="79"/>
      <c r="G64" s="79"/>
      <c r="H64" s="79"/>
      <c r="I64" s="79"/>
      <c r="J64" s="80">
        <v>230.685</v>
      </c>
      <c r="K64" s="79"/>
      <c r="L64" s="79"/>
      <c r="M64" s="80">
        <v>3.4299999999999997E-2</v>
      </c>
      <c r="N64" s="80">
        <v>1.435E-2</v>
      </c>
      <c r="O64" s="80">
        <v>45.29</v>
      </c>
      <c r="P64" s="79"/>
      <c r="Q64" s="80">
        <v>8.0850000000000005E-2</v>
      </c>
      <c r="R64" s="79"/>
      <c r="S64" s="80">
        <v>2.6249999999999999E-2</v>
      </c>
      <c r="T64" s="79"/>
      <c r="U64" s="79"/>
      <c r="V64" s="79"/>
      <c r="W64" s="80">
        <v>3.5E-4</v>
      </c>
      <c r="X64" s="80">
        <v>1.3650000000000001E-2</v>
      </c>
      <c r="Y64" s="80">
        <v>0.10920000000000001</v>
      </c>
      <c r="Z64" s="79"/>
      <c r="AA64" s="79"/>
      <c r="AB64" s="79"/>
      <c r="AC64" s="79"/>
      <c r="AD64" s="79"/>
      <c r="AE64" s="79"/>
      <c r="AF64" s="79"/>
      <c r="AG64" s="80">
        <v>1.4E-3</v>
      </c>
      <c r="AH64" s="80">
        <v>0.52324999999999999</v>
      </c>
    </row>
    <row r="65" spans="1:34 16347:16384" x14ac:dyDescent="0.2">
      <c r="A65" s="60" t="s">
        <v>198</v>
      </c>
      <c r="B65" s="60" t="s">
        <v>199</v>
      </c>
      <c r="C65" s="71"/>
      <c r="D65" s="71"/>
      <c r="E65" s="71"/>
      <c r="F65" s="79"/>
      <c r="G65" s="79"/>
      <c r="H65" s="79"/>
      <c r="I65" s="79"/>
      <c r="J65" s="80">
        <v>233.1</v>
      </c>
      <c r="K65" s="79"/>
      <c r="L65" s="79"/>
      <c r="M65" s="80">
        <v>3.6049999999999999E-2</v>
      </c>
      <c r="N65" s="80">
        <v>1.7500000000000002E-2</v>
      </c>
      <c r="O65" s="80">
        <v>45.71</v>
      </c>
      <c r="P65" s="79"/>
      <c r="Q65" s="80">
        <v>7.8750000000000001E-2</v>
      </c>
      <c r="R65" s="79"/>
      <c r="S65" s="80">
        <v>3.85E-2</v>
      </c>
      <c r="T65" s="79"/>
      <c r="U65" s="79"/>
      <c r="V65" s="79"/>
      <c r="W65" s="80">
        <v>1.4E-3</v>
      </c>
      <c r="X65" s="80">
        <v>2.1350000000000001E-2</v>
      </c>
      <c r="Y65" s="80">
        <v>0.16869999999999999</v>
      </c>
      <c r="Z65" s="79"/>
      <c r="AA65" s="79"/>
      <c r="AB65" s="79"/>
      <c r="AC65" s="79"/>
      <c r="AD65" s="79"/>
      <c r="AE65" s="79"/>
      <c r="AF65" s="79"/>
      <c r="AG65" s="80">
        <v>1.75E-3</v>
      </c>
      <c r="AH65" s="80">
        <v>0.80745</v>
      </c>
    </row>
    <row r="66" spans="1:34 16347:16384" x14ac:dyDescent="0.2">
      <c r="A66" s="60" t="s">
        <v>198</v>
      </c>
      <c r="B66" s="60" t="s">
        <v>199</v>
      </c>
      <c r="C66" s="71"/>
      <c r="D66" s="71"/>
      <c r="E66" s="71"/>
      <c r="F66" s="79"/>
      <c r="G66" s="79"/>
      <c r="H66" s="79"/>
      <c r="I66" s="79"/>
      <c r="J66" s="80">
        <v>233.52</v>
      </c>
      <c r="K66" s="79"/>
      <c r="L66" s="79"/>
      <c r="M66" s="80">
        <v>3.85E-2</v>
      </c>
      <c r="N66" s="80">
        <v>1.925E-2</v>
      </c>
      <c r="O66" s="80">
        <v>45.85</v>
      </c>
      <c r="P66" s="79"/>
      <c r="Q66" s="80">
        <v>8.5400000000000004E-2</v>
      </c>
      <c r="R66" s="79"/>
      <c r="S66" s="80">
        <v>3.7449999999999997E-2</v>
      </c>
      <c r="T66" s="79"/>
      <c r="U66" s="79"/>
      <c r="V66" s="79"/>
      <c r="W66" s="80">
        <v>6.9999999999999999E-4</v>
      </c>
      <c r="X66" s="80">
        <v>2.0650000000000002E-2</v>
      </c>
      <c r="Y66" s="80">
        <v>0.154</v>
      </c>
      <c r="Z66" s="79"/>
      <c r="AA66" s="79"/>
      <c r="AB66" s="79"/>
      <c r="AC66" s="79"/>
      <c r="AD66" s="79"/>
      <c r="AE66" s="79"/>
      <c r="AF66" s="79"/>
      <c r="AG66" s="80">
        <v>1.75E-3</v>
      </c>
      <c r="AH66" s="80">
        <v>0.87675000000000003</v>
      </c>
    </row>
    <row r="67" spans="1:34 16347:16384" x14ac:dyDescent="0.2">
      <c r="A67" s="69" t="s">
        <v>175</v>
      </c>
      <c r="B67" s="66"/>
      <c r="C67" s="67"/>
      <c r="D67" s="62"/>
      <c r="E67" s="63"/>
      <c r="F67" s="70"/>
      <c r="G67" s="70"/>
      <c r="H67" s="70"/>
      <c r="I67" s="70"/>
      <c r="J67" s="70">
        <f>AVERAGE(J64:J66)</f>
        <v>232.43499999999997</v>
      </c>
      <c r="K67" s="70"/>
      <c r="L67" s="70"/>
      <c r="M67" s="70">
        <f>AVERAGE(M64:M66)</f>
        <v>3.6283333333333334E-2</v>
      </c>
      <c r="N67" s="70">
        <f>AVERAGE(N64:N66)</f>
        <v>1.7033333333333334E-2</v>
      </c>
      <c r="O67" s="70">
        <f>AVERAGE(O64:O66)</f>
        <v>45.616666666666667</v>
      </c>
      <c r="P67" s="70"/>
      <c r="Q67" s="70">
        <f>AVERAGE(Q64:Q66)</f>
        <v>8.1666666666666679E-2</v>
      </c>
      <c r="R67" s="70"/>
      <c r="S67" s="70">
        <f>AVERAGE(S64:S66)</f>
        <v>3.4066666666666669E-2</v>
      </c>
      <c r="T67" s="70"/>
      <c r="U67" s="70"/>
      <c r="V67" s="70"/>
      <c r="W67" s="70">
        <f>AVERAGE(W64:W66)</f>
        <v>8.166666666666666E-4</v>
      </c>
      <c r="X67" s="70">
        <f>AVERAGE(X64:X66)</f>
        <v>1.8550000000000001E-2</v>
      </c>
      <c r="Y67" s="70">
        <f>AVERAGE(Y64:Y66)</f>
        <v>0.14396666666666666</v>
      </c>
      <c r="Z67" s="70"/>
      <c r="AA67" s="70"/>
      <c r="AB67" s="70"/>
      <c r="AC67" s="70"/>
      <c r="AD67" s="70"/>
      <c r="AE67" s="70"/>
      <c r="AF67" s="70"/>
      <c r="AG67" s="70">
        <f>AVERAGE(AG64:AG66)</f>
        <v>1.6333333333333332E-3</v>
      </c>
      <c r="AH67" s="70">
        <f>AVERAGE(AH64:AH66)</f>
        <v>0.73581666666666667</v>
      </c>
    </row>
    <row r="68" spans="1:34 16347:16384" x14ac:dyDescent="0.2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</row>
    <row r="69" spans="1:34 16347:16384" s="78" customFormat="1" ht="31.75" customHeight="1" x14ac:dyDescent="0.2">
      <c r="A69" s="72" t="s">
        <v>176</v>
      </c>
      <c r="B69" s="73" t="s">
        <v>177</v>
      </c>
      <c r="C69" s="74"/>
      <c r="D69" s="75"/>
      <c r="E69" s="76"/>
      <c r="F69" s="77"/>
      <c r="G69" s="77"/>
      <c r="H69" s="77"/>
      <c r="I69" s="77"/>
      <c r="J69" s="77">
        <f>J63+J67</f>
        <v>463.56333333333328</v>
      </c>
      <c r="K69" s="77"/>
      <c r="L69" s="77"/>
      <c r="M69" s="77">
        <f>M63+M67</f>
        <v>0.12401666666666666</v>
      </c>
      <c r="N69" s="77">
        <f>N63+N67</f>
        <v>4.1066666666666668E-2</v>
      </c>
      <c r="O69" s="77">
        <f>O63+O67</f>
        <v>190.17833333333331</v>
      </c>
      <c r="P69" s="77"/>
      <c r="Q69" s="77">
        <f>Q63+Q67</f>
        <v>0.2300666666666667</v>
      </c>
      <c r="R69" s="77"/>
      <c r="S69" s="77">
        <f>S63+S67</f>
        <v>7.1516666666666673E-2</v>
      </c>
      <c r="T69" s="77"/>
      <c r="U69" s="77"/>
      <c r="V69" s="77"/>
      <c r="W69" s="77">
        <f>W63+W67</f>
        <v>1.2716666666666666E-2</v>
      </c>
      <c r="X69" s="77">
        <f>X63+X67</f>
        <v>2.0183333333333334E-2</v>
      </c>
      <c r="Y69" s="77">
        <f>Y63+Y67</f>
        <v>0.15598333333333333</v>
      </c>
      <c r="Z69" s="77"/>
      <c r="AA69" s="77"/>
      <c r="AB69" s="77"/>
      <c r="AC69" s="77"/>
      <c r="AD69" s="77"/>
      <c r="AE69" s="77"/>
      <c r="AF69" s="77"/>
      <c r="AG69" s="77">
        <f>AG63+AG67</f>
        <v>1.983333333333333E-3</v>
      </c>
      <c r="AH69" s="77">
        <f>AH63+AH67</f>
        <v>0.78154999999999997</v>
      </c>
      <c r="XDS69" s="32"/>
      <c r="XDT69" s="32"/>
      <c r="XDU69" s="32"/>
      <c r="XDV69" s="32"/>
      <c r="XDW69" s="32"/>
      <c r="XDX69" s="32"/>
      <c r="XDY69" s="32"/>
      <c r="XDZ69" s="32"/>
      <c r="XEA69" s="32"/>
      <c r="XEB69" s="32"/>
      <c r="XEC69" s="32"/>
      <c r="XED69" s="32"/>
      <c r="XEE69" s="32"/>
      <c r="XEF69" s="32"/>
      <c r="XEG69" s="32"/>
      <c r="XEH69" s="32"/>
      <c r="XEL69" s="32"/>
      <c r="XEM69" s="32"/>
      <c r="XEN69" s="32"/>
      <c r="XEO69" s="32"/>
      <c r="XEP69" s="32"/>
      <c r="XEQ69" s="32"/>
      <c r="XER69" s="32"/>
      <c r="XES69" s="32"/>
      <c r="XET69" s="32"/>
      <c r="XEU69" s="32"/>
      <c r="XEV69" s="32"/>
      <c r="XEW69" s="32"/>
      <c r="XEX69" s="32"/>
      <c r="XEY69" s="32"/>
      <c r="XEZ69" s="32"/>
      <c r="XFA69" s="32"/>
      <c r="XFB69" s="32"/>
      <c r="XFC69" s="32"/>
      <c r="XFD69" s="32"/>
    </row>
    <row r="70" spans="1:34 16347:16384" x14ac:dyDescent="0.2">
      <c r="A70" s="71"/>
      <c r="B70" s="81"/>
      <c r="C70" s="71"/>
      <c r="D70" s="71"/>
      <c r="E70" s="71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</row>
    <row r="71" spans="1:34 16347:16384" x14ac:dyDescent="0.2">
      <c r="A71" s="60" t="s">
        <v>200</v>
      </c>
      <c r="B71" s="60" t="s">
        <v>201</v>
      </c>
      <c r="C71" s="71"/>
      <c r="D71" s="71"/>
      <c r="E71" s="71"/>
      <c r="F71" s="79"/>
      <c r="G71" s="79"/>
      <c r="H71" s="79"/>
      <c r="I71" s="79"/>
      <c r="J71" s="80">
        <v>28.640499999999999</v>
      </c>
      <c r="K71" s="79"/>
      <c r="L71" s="79"/>
      <c r="M71" s="80">
        <v>2.0999999999999999E-3</v>
      </c>
      <c r="N71" s="80">
        <v>2.8E-3</v>
      </c>
      <c r="O71" s="80">
        <v>21.206499999999998</v>
      </c>
      <c r="P71" s="79"/>
      <c r="Q71" s="80">
        <v>2.205E-2</v>
      </c>
      <c r="R71" s="79"/>
      <c r="S71" s="80">
        <v>1.4E-2</v>
      </c>
      <c r="T71" s="79"/>
      <c r="U71" s="79"/>
      <c r="V71" s="79"/>
      <c r="W71" s="80">
        <v>1.75E-3</v>
      </c>
      <c r="X71" s="80">
        <v>8.1549999999999997E-2</v>
      </c>
      <c r="Y71" s="80">
        <v>0.4214</v>
      </c>
      <c r="Z71" s="79"/>
      <c r="AA71" s="79"/>
      <c r="AB71" s="79"/>
      <c r="AC71" s="79"/>
      <c r="AD71" s="79"/>
      <c r="AE71" s="79"/>
      <c r="AF71" s="79"/>
      <c r="AG71" s="80">
        <v>1.75E-3</v>
      </c>
      <c r="AH71" s="80">
        <v>0.81479999999999997</v>
      </c>
    </row>
    <row r="72" spans="1:34 16347:16384" x14ac:dyDescent="0.2">
      <c r="A72" s="60" t="s">
        <v>200</v>
      </c>
      <c r="B72" s="60" t="s">
        <v>201</v>
      </c>
      <c r="C72" s="71"/>
      <c r="D72" s="71"/>
      <c r="E72" s="71"/>
      <c r="F72" s="79"/>
      <c r="G72" s="79"/>
      <c r="H72" s="79"/>
      <c r="I72" s="79"/>
      <c r="J72" s="80">
        <v>25.7425</v>
      </c>
      <c r="K72" s="79"/>
      <c r="L72" s="79"/>
      <c r="M72" s="80">
        <v>4.5500000000000002E-3</v>
      </c>
      <c r="N72" s="80">
        <v>4.8999999999999998E-3</v>
      </c>
      <c r="O72" s="80">
        <v>20.4785</v>
      </c>
      <c r="P72" s="79"/>
      <c r="Q72" s="80">
        <v>1.8550000000000001E-2</v>
      </c>
      <c r="R72" s="79"/>
      <c r="S72" s="80">
        <v>1.8200000000000001E-2</v>
      </c>
      <c r="T72" s="79"/>
      <c r="U72" s="79"/>
      <c r="V72" s="79"/>
      <c r="W72" s="80">
        <v>2.8E-3</v>
      </c>
      <c r="X72" s="80">
        <v>0.12214999999999999</v>
      </c>
      <c r="Y72" s="80">
        <v>0.6391</v>
      </c>
      <c r="Z72" s="79"/>
      <c r="AA72" s="79"/>
      <c r="AB72" s="79"/>
      <c r="AC72" s="79"/>
      <c r="AD72" s="79"/>
      <c r="AE72" s="79"/>
      <c r="AF72" s="79"/>
      <c r="AG72" s="80">
        <v>1.4E-3</v>
      </c>
      <c r="AH72" s="80">
        <v>1.0125500000000001</v>
      </c>
    </row>
    <row r="73" spans="1:34 16347:16384" x14ac:dyDescent="0.2">
      <c r="A73" s="60" t="s">
        <v>200</v>
      </c>
      <c r="B73" s="60" t="s">
        <v>201</v>
      </c>
      <c r="C73" s="71"/>
      <c r="D73" s="71"/>
      <c r="E73" s="71"/>
      <c r="F73" s="79"/>
      <c r="G73" s="79"/>
      <c r="H73" s="79"/>
      <c r="I73" s="79"/>
      <c r="J73" s="80">
        <v>24.821999999999999</v>
      </c>
      <c r="K73" s="79"/>
      <c r="L73" s="79"/>
      <c r="M73" s="80">
        <v>3.8500000000000001E-3</v>
      </c>
      <c r="N73" s="80">
        <v>3.15E-3</v>
      </c>
      <c r="O73" s="80">
        <v>19.95</v>
      </c>
      <c r="P73" s="79"/>
      <c r="Q73" s="80">
        <v>2.6249999999999999E-2</v>
      </c>
      <c r="R73" s="79"/>
      <c r="S73" s="80">
        <v>1.89E-2</v>
      </c>
      <c r="T73" s="79"/>
      <c r="U73" s="79"/>
      <c r="V73" s="79"/>
      <c r="W73" s="80">
        <v>1.4E-3</v>
      </c>
      <c r="X73" s="80">
        <v>0.1232</v>
      </c>
      <c r="Y73" s="80">
        <v>0.63734999999999997</v>
      </c>
      <c r="Z73" s="79"/>
      <c r="AA73" s="79"/>
      <c r="AB73" s="79"/>
      <c r="AC73" s="79"/>
      <c r="AD73" s="79"/>
      <c r="AE73" s="79"/>
      <c r="AF73" s="79"/>
      <c r="AG73" s="80">
        <v>1.75E-3</v>
      </c>
      <c r="AH73" s="80">
        <v>0.92645</v>
      </c>
    </row>
    <row r="74" spans="1:34 16347:16384" x14ac:dyDescent="0.2">
      <c r="A74" s="65" t="s">
        <v>172</v>
      </c>
      <c r="B74" s="66"/>
      <c r="C74" s="67"/>
      <c r="D74" s="62"/>
      <c r="E74" s="63"/>
      <c r="F74" s="68"/>
      <c r="G74" s="68"/>
      <c r="H74" s="68"/>
      <c r="I74" s="68"/>
      <c r="J74" s="68">
        <f>AVERAGE(J71:J73)</f>
        <v>26.401666666666667</v>
      </c>
      <c r="K74" s="68"/>
      <c r="L74" s="68"/>
      <c r="M74" s="68">
        <f>AVERAGE(M71:M73)</f>
        <v>3.4999999999999996E-3</v>
      </c>
      <c r="N74" s="68">
        <f>AVERAGE(N71:N73)</f>
        <v>3.6166666666666669E-3</v>
      </c>
      <c r="O74" s="68">
        <f>AVERAGE(O71:O73)</f>
        <v>20.545000000000002</v>
      </c>
      <c r="P74" s="68"/>
      <c r="Q74" s="68">
        <f>AVERAGE(Q71:Q73)</f>
        <v>2.2283333333333332E-2</v>
      </c>
      <c r="R74" s="68"/>
      <c r="S74" s="68">
        <f>AVERAGE(S71:S73)</f>
        <v>1.7033333333333334E-2</v>
      </c>
      <c r="T74" s="68"/>
      <c r="U74" s="68"/>
      <c r="V74" s="68"/>
      <c r="W74" s="68">
        <f>AVERAGE(W71:W73)</f>
        <v>1.9833333333333335E-3</v>
      </c>
      <c r="X74" s="68">
        <f>AVERAGE(X71:X73)</f>
        <v>0.10896666666666666</v>
      </c>
      <c r="Y74" s="68">
        <f>AVERAGE(Y71:Y73)</f>
        <v>0.56594999999999995</v>
      </c>
      <c r="Z74" s="68"/>
      <c r="AA74" s="68"/>
      <c r="AB74" s="68"/>
      <c r="AC74" s="68"/>
      <c r="AD74" s="68"/>
      <c r="AE74" s="68"/>
      <c r="AF74" s="68"/>
      <c r="AG74" s="68">
        <f>AVERAGE(AG71:AG73)</f>
        <v>1.6333333333333332E-3</v>
      </c>
      <c r="AH74" s="68">
        <f>AVERAGE(AH71:AH73)</f>
        <v>0.91793333333333338</v>
      </c>
    </row>
    <row r="75" spans="1:34 16347:16384" x14ac:dyDescent="0.2">
      <c r="A75" s="71"/>
      <c r="B75" s="81"/>
      <c r="C75" s="71"/>
      <c r="D75" s="71"/>
      <c r="E75" s="71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</row>
    <row r="76" spans="1:34 16347:16384" x14ac:dyDescent="0.2">
      <c r="A76" s="71"/>
      <c r="B76" s="81"/>
      <c r="C76" s="71"/>
      <c r="D76" s="71"/>
      <c r="E76" s="71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</row>
    <row r="77" spans="1:34 16347:16384" x14ac:dyDescent="0.2">
      <c r="A77" s="71"/>
      <c r="B77" s="81"/>
      <c r="C77" s="71"/>
      <c r="D77" s="71"/>
      <c r="E77" s="71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</row>
    <row r="78" spans="1:34 16347:16384" x14ac:dyDescent="0.2">
      <c r="A78" s="49"/>
      <c r="B78" s="84"/>
      <c r="C78" s="50"/>
      <c r="D78" s="51"/>
      <c r="F78" s="52"/>
      <c r="G78" s="52"/>
      <c r="H78" s="52"/>
      <c r="I78" s="52"/>
      <c r="K78" s="52"/>
      <c r="L78" s="52"/>
      <c r="R78" s="52"/>
      <c r="T78" s="52"/>
      <c r="U78" s="52"/>
      <c r="V78" s="52"/>
      <c r="Z78" s="52"/>
      <c r="AA78" s="52"/>
      <c r="AB78" s="52"/>
      <c r="AC78" s="52"/>
      <c r="AD78" s="52"/>
      <c r="AE78" s="52"/>
      <c r="AF78" s="52"/>
    </row>
    <row r="79" spans="1:34 16347:16384" ht="15" customHeight="1" x14ac:dyDescent="0.2">
      <c r="A79" s="6" t="s">
        <v>202</v>
      </c>
      <c r="B79" s="93" t="s">
        <v>203</v>
      </c>
      <c r="C79" s="50"/>
      <c r="D79" s="51"/>
    </row>
    <row r="80" spans="1:34 16347:16384" x14ac:dyDescent="0.2">
      <c r="A80" s="6"/>
      <c r="B80" s="93"/>
      <c r="C80" s="50"/>
      <c r="D80" s="51"/>
      <c r="AH80" s="85"/>
    </row>
    <row r="81" spans="1:6" x14ac:dyDescent="0.2">
      <c r="A81" s="6"/>
      <c r="B81" s="93"/>
      <c r="C81" s="50"/>
      <c r="D81" s="51"/>
    </row>
    <row r="82" spans="1:6" x14ac:dyDescent="0.2">
      <c r="A82" s="6"/>
      <c r="B82" s="93"/>
      <c r="C82" s="86"/>
      <c r="D82" s="86"/>
      <c r="E82" s="86"/>
    </row>
    <row r="83" spans="1:6" x14ac:dyDescent="0.2">
      <c r="A83" s="6"/>
      <c r="B83" s="93"/>
      <c r="C83" s="50"/>
      <c r="D83" s="51"/>
    </row>
    <row r="84" spans="1:6" x14ac:dyDescent="0.2">
      <c r="A84" s="6"/>
      <c r="B84" s="93"/>
      <c r="C84" s="50"/>
      <c r="D84" s="51"/>
    </row>
    <row r="85" spans="1:6" ht="15" customHeight="1" x14ac:dyDescent="0.15">
      <c r="A85" s="6"/>
      <c r="B85" s="93"/>
      <c r="C85" s="45"/>
      <c r="D85" s="4"/>
      <c r="E85" s="46"/>
    </row>
    <row r="86" spans="1:6" ht="80.25" customHeight="1" x14ac:dyDescent="0.15">
      <c r="A86" s="6"/>
      <c r="B86" s="93"/>
      <c r="C86" s="45"/>
      <c r="D86" s="4"/>
      <c r="E86" s="46"/>
    </row>
    <row r="87" spans="1:6" ht="16" x14ac:dyDescent="0.2"/>
    <row r="88" spans="1:6" ht="13" x14ac:dyDescent="0.15">
      <c r="B88" s="5"/>
      <c r="C88" s="5"/>
      <c r="D88" s="5"/>
      <c r="E88" s="5"/>
    </row>
    <row r="89" spans="1:6" ht="13" x14ac:dyDescent="0.15">
      <c r="B89" s="5"/>
      <c r="C89" s="5"/>
      <c r="D89" s="5"/>
      <c r="E89" s="5"/>
    </row>
    <row r="90" spans="1:6" x14ac:dyDescent="0.2">
      <c r="B90" s="84"/>
      <c r="C90" s="50"/>
    </row>
    <row r="91" spans="1:6" ht="16" x14ac:dyDescent="0.15">
      <c r="B91" s="5"/>
      <c r="C91" s="5"/>
      <c r="D91" s="5"/>
      <c r="E91" s="5"/>
      <c r="F91" s="5"/>
    </row>
    <row r="92" spans="1:6" ht="16" x14ac:dyDescent="0.2"/>
    <row r="93" spans="1:6" ht="16" x14ac:dyDescent="0.2"/>
    <row r="94" spans="1:6" ht="16" x14ac:dyDescent="0.2"/>
    <row r="95" spans="1:6" x14ac:dyDescent="0.2">
      <c r="B95" s="84"/>
      <c r="C95" s="50"/>
      <c r="D95" s="51"/>
    </row>
    <row r="96" spans="1:6" x14ac:dyDescent="0.2">
      <c r="B96" s="84"/>
      <c r="C96" s="50"/>
      <c r="D96" s="51"/>
    </row>
    <row r="97" spans="2:5" x14ac:dyDescent="0.2">
      <c r="B97" s="84"/>
      <c r="C97" s="50"/>
      <c r="D97" s="51"/>
    </row>
    <row r="98" spans="2:5" x14ac:dyDescent="0.2">
      <c r="B98" s="84"/>
      <c r="C98" s="50"/>
      <c r="D98" s="51"/>
    </row>
    <row r="99" spans="2:5" x14ac:dyDescent="0.2">
      <c r="B99" s="84"/>
      <c r="C99" s="50"/>
      <c r="D99" s="51"/>
    </row>
    <row r="100" spans="2:5" x14ac:dyDescent="0.2">
      <c r="B100" s="84"/>
      <c r="C100" s="50"/>
      <c r="D100" s="51"/>
    </row>
    <row r="101" spans="2:5" ht="16" x14ac:dyDescent="0.15">
      <c r="B101" s="5"/>
      <c r="C101" s="45"/>
      <c r="D101" s="4"/>
      <c r="E101" s="46"/>
    </row>
    <row r="102" spans="2:5" ht="16" x14ac:dyDescent="0.15">
      <c r="B102" s="5"/>
      <c r="C102" s="45"/>
      <c r="D102" s="4"/>
      <c r="E102" s="46"/>
    </row>
    <row r="103" spans="2:5" ht="16" x14ac:dyDescent="0.2"/>
    <row r="104" spans="2:5" ht="13" x14ac:dyDescent="0.15">
      <c r="B104" s="5"/>
      <c r="C104" s="5"/>
      <c r="D104" s="5"/>
      <c r="E104" s="5"/>
    </row>
    <row r="105" spans="2:5" ht="13" x14ac:dyDescent="0.15">
      <c r="B105" s="5"/>
      <c r="C105" s="5"/>
      <c r="D105" s="5"/>
      <c r="E105" s="5"/>
    </row>
    <row r="106" spans="2:5" ht="16" x14ac:dyDescent="0.2"/>
    <row r="107" spans="2:5" x14ac:dyDescent="0.2">
      <c r="B107" s="84"/>
      <c r="C107" s="50"/>
      <c r="D107" s="51"/>
    </row>
    <row r="108" spans="2:5" x14ac:dyDescent="0.2">
      <c r="B108" s="84"/>
      <c r="C108" s="50"/>
      <c r="D108" s="51"/>
    </row>
    <row r="109" spans="2:5" x14ac:dyDescent="0.2">
      <c r="B109" s="84"/>
      <c r="C109" s="50"/>
      <c r="D109" s="51"/>
    </row>
    <row r="110" spans="2:5" x14ac:dyDescent="0.2">
      <c r="B110" s="84"/>
      <c r="C110" s="50"/>
      <c r="D110" s="51"/>
    </row>
    <row r="111" spans="2:5" x14ac:dyDescent="0.2">
      <c r="B111" s="84"/>
      <c r="C111" s="50"/>
      <c r="D111" s="51"/>
    </row>
    <row r="112" spans="2:5" x14ac:dyDescent="0.2">
      <c r="B112" s="84"/>
      <c r="C112" s="50"/>
      <c r="D112" s="51"/>
    </row>
    <row r="113" spans="2:5" ht="16" x14ac:dyDescent="0.15">
      <c r="B113" s="5"/>
      <c r="C113" s="45"/>
      <c r="D113" s="4"/>
      <c r="E113" s="46"/>
    </row>
    <row r="114" spans="2:5" ht="16" x14ac:dyDescent="0.15">
      <c r="B114" s="5"/>
      <c r="C114" s="45"/>
      <c r="D114" s="4"/>
      <c r="E114" s="46"/>
    </row>
    <row r="115" spans="2:5" ht="16" x14ac:dyDescent="0.2"/>
    <row r="181" ht="23.25" customHeight="1" x14ac:dyDescent="0.2"/>
    <row r="182" ht="23.25" customHeight="1" x14ac:dyDescent="0.2"/>
    <row r="184" ht="12.75" customHeight="1" x14ac:dyDescent="0.2"/>
    <row r="197" ht="23.25" customHeight="1" x14ac:dyDescent="0.2"/>
    <row r="198" ht="23.25" customHeight="1" x14ac:dyDescent="0.2"/>
    <row r="209" ht="23.25" customHeight="1" x14ac:dyDescent="0.2"/>
    <row r="210" ht="23.25" customHeight="1" x14ac:dyDescent="0.2"/>
  </sheetData>
  <mergeCells count="21">
    <mergeCell ref="B91:F91"/>
    <mergeCell ref="B101:B102"/>
    <mergeCell ref="D101:D102"/>
    <mergeCell ref="B104:E105"/>
    <mergeCell ref="B113:B114"/>
    <mergeCell ref="D113:D114"/>
    <mergeCell ref="A68:AH68"/>
    <mergeCell ref="A79:A86"/>
    <mergeCell ref="B79:B86"/>
    <mergeCell ref="D85:D86"/>
    <mergeCell ref="B88:E89"/>
    <mergeCell ref="A23:AH23"/>
    <mergeCell ref="A34:AH34"/>
    <mergeCell ref="A41:AH41"/>
    <mergeCell ref="B46:R46"/>
    <mergeCell ref="A57:AH57"/>
    <mergeCell ref="A1:L1"/>
    <mergeCell ref="A2:A3"/>
    <mergeCell ref="B2:B3"/>
    <mergeCell ref="C2:C3"/>
    <mergeCell ref="D2:D3"/>
  </mergeCells>
  <pageMargins left="0.7" right="0.7" top="0.75" bottom="0.75" header="0.3" footer="0.3"/>
  <pageSetup pageOrder="overThenDown" orientation="portrait" horizontalDpi="300" verticalDpi="300"/>
  <headerFooter>
    <oddHeader>&amp;C&amp;"Arial,Bold"&amp;12Red River Creek Mining Group LLC
Assay Reference # tbd</oddHeader>
    <oddFooter>&amp;L&amp;"Arial,Bold"&amp;12Nexus Geos LLC
Certificate of Analysis&amp;R&amp;"Arial,Bold"&amp;12Page x of x
xx/xx/2023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46A4-C2B9-EB46-ABDA-80EBC88BE39B}">
  <dimension ref="A1:BR32"/>
  <sheetViews>
    <sheetView topLeftCell="Y1" zoomScale="78" zoomScaleNormal="78" workbookViewId="0">
      <selection activeCell="G53" sqref="G53"/>
    </sheetView>
  </sheetViews>
  <sheetFormatPr baseColWidth="10" defaultColWidth="11.5" defaultRowHeight="13" x14ac:dyDescent="0.15"/>
  <cols>
    <col min="1" max="1" width="11.5" style="94"/>
    <col min="2" max="2" width="18.5" style="94" customWidth="1"/>
    <col min="3" max="5" width="11.5" style="94"/>
    <col min="6" max="6" width="11.5" style="96"/>
    <col min="7" max="32" width="11.5" style="95"/>
    <col min="33" max="36" width="11.5" style="96"/>
    <col min="37" max="70" width="11.5" style="95"/>
    <col min="71" max="16384" width="11.5" style="94"/>
  </cols>
  <sheetData>
    <row r="1" spans="1:70" s="100" customFormat="1" ht="39.75" customHeight="1" x14ac:dyDescent="0.15">
      <c r="A1" s="105" t="s">
        <v>226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</row>
    <row r="2" spans="1:70" s="100" customFormat="1" ht="28.25" customHeight="1" x14ac:dyDescent="0.15">
      <c r="A2" s="104" t="s">
        <v>90</v>
      </c>
      <c r="B2" s="104" t="s">
        <v>91</v>
      </c>
      <c r="C2" s="104" t="s">
        <v>225</v>
      </c>
      <c r="D2" s="103" t="s">
        <v>92</v>
      </c>
      <c r="E2" s="102" t="s">
        <v>93</v>
      </c>
      <c r="F2" s="102" t="s">
        <v>224</v>
      </c>
      <c r="G2" s="102" t="s">
        <v>94</v>
      </c>
      <c r="H2" s="102" t="s">
        <v>95</v>
      </c>
      <c r="I2" s="102" t="s">
        <v>96</v>
      </c>
      <c r="J2" s="102" t="s">
        <v>97</v>
      </c>
      <c r="K2" s="102" t="s">
        <v>98</v>
      </c>
      <c r="L2" s="102" t="s">
        <v>99</v>
      </c>
      <c r="M2" s="102" t="s">
        <v>100</v>
      </c>
      <c r="N2" s="102" t="s">
        <v>101</v>
      </c>
      <c r="O2" s="102" t="s">
        <v>102</v>
      </c>
      <c r="P2" s="102" t="s">
        <v>103</v>
      </c>
      <c r="Q2" s="102" t="s">
        <v>104</v>
      </c>
      <c r="R2" s="102" t="s">
        <v>105</v>
      </c>
      <c r="S2" s="102" t="s">
        <v>106</v>
      </c>
      <c r="T2" s="102" t="s">
        <v>107</v>
      </c>
      <c r="U2" s="102" t="s">
        <v>108</v>
      </c>
      <c r="V2" s="102" t="s">
        <v>109</v>
      </c>
      <c r="W2" s="102" t="s">
        <v>110</v>
      </c>
      <c r="X2" s="102" t="s">
        <v>111</v>
      </c>
      <c r="Y2" s="102" t="s">
        <v>112</v>
      </c>
      <c r="Z2" s="102" t="s">
        <v>113</v>
      </c>
      <c r="AA2" s="102" t="s">
        <v>114</v>
      </c>
      <c r="AB2" s="102" t="s">
        <v>115</v>
      </c>
      <c r="AC2" s="102" t="s">
        <v>116</v>
      </c>
      <c r="AD2" s="102" t="s">
        <v>117</v>
      </c>
      <c r="AE2" s="102" t="s">
        <v>118</v>
      </c>
      <c r="AF2" s="102" t="s">
        <v>119</v>
      </c>
      <c r="AG2" s="102" t="s">
        <v>120</v>
      </c>
      <c r="AH2" s="102" t="s">
        <v>121</v>
      </c>
      <c r="AI2" s="102" t="s">
        <v>122</v>
      </c>
      <c r="AJ2" s="102" t="s">
        <v>123</v>
      </c>
      <c r="AK2" s="102" t="s">
        <v>124</v>
      </c>
      <c r="AL2" s="102" t="s">
        <v>125</v>
      </c>
      <c r="AM2" s="102" t="s">
        <v>126</v>
      </c>
      <c r="AN2" s="102" t="s">
        <v>127</v>
      </c>
      <c r="AO2" s="102" t="s">
        <v>128</v>
      </c>
      <c r="AP2" s="102" t="s">
        <v>129</v>
      </c>
      <c r="AQ2" s="102" t="s">
        <v>130</v>
      </c>
      <c r="AR2" s="102" t="s">
        <v>131</v>
      </c>
      <c r="AS2" s="102" t="s">
        <v>132</v>
      </c>
      <c r="AT2" s="102" t="s">
        <v>133</v>
      </c>
      <c r="AU2" s="102" t="s">
        <v>134</v>
      </c>
      <c r="AV2" s="102" t="s">
        <v>135</v>
      </c>
      <c r="AW2" s="102" t="s">
        <v>136</v>
      </c>
      <c r="AX2" s="102" t="s">
        <v>137</v>
      </c>
      <c r="AY2" s="102" t="s">
        <v>138</v>
      </c>
      <c r="AZ2" s="102" t="s">
        <v>139</v>
      </c>
      <c r="BA2" s="102" t="s">
        <v>140</v>
      </c>
      <c r="BB2" s="102" t="s">
        <v>141</v>
      </c>
      <c r="BC2" s="102" t="s">
        <v>142</v>
      </c>
      <c r="BD2" s="102" t="s">
        <v>143</v>
      </c>
      <c r="BE2" s="102" t="s">
        <v>144</v>
      </c>
      <c r="BF2" s="102" t="s">
        <v>145</v>
      </c>
      <c r="BG2" s="102" t="s">
        <v>146</v>
      </c>
      <c r="BH2" s="102" t="s">
        <v>147</v>
      </c>
      <c r="BI2" s="102" t="s">
        <v>148</v>
      </c>
      <c r="BJ2" s="102" t="s">
        <v>149</v>
      </c>
      <c r="BK2" s="102" t="s">
        <v>150</v>
      </c>
      <c r="BL2" s="102" t="s">
        <v>151</v>
      </c>
      <c r="BM2" s="102" t="s">
        <v>152</v>
      </c>
      <c r="BN2" s="102" t="s">
        <v>153</v>
      </c>
      <c r="BO2" s="102" t="s">
        <v>154</v>
      </c>
      <c r="BP2" s="102" t="s">
        <v>155</v>
      </c>
      <c r="BQ2" s="102" t="s">
        <v>156</v>
      </c>
      <c r="BR2" s="102" t="s">
        <v>157</v>
      </c>
    </row>
    <row r="3" spans="1:70" s="100" customFormat="1" ht="30" customHeight="1" x14ac:dyDescent="0.15">
      <c r="A3" s="104"/>
      <c r="B3" s="104"/>
      <c r="C3" s="104"/>
      <c r="D3" s="103"/>
      <c r="E3" s="102" t="s">
        <v>158</v>
      </c>
      <c r="F3" s="102">
        <v>7</v>
      </c>
      <c r="G3" s="102">
        <v>9</v>
      </c>
      <c r="H3" s="102">
        <v>23</v>
      </c>
      <c r="I3" s="102">
        <v>24</v>
      </c>
      <c r="J3" s="102">
        <v>27</v>
      </c>
      <c r="K3" s="102">
        <v>31</v>
      </c>
      <c r="L3" s="102">
        <v>34</v>
      </c>
      <c r="M3" s="102">
        <v>35</v>
      </c>
      <c r="N3" s="102">
        <v>39</v>
      </c>
      <c r="O3" s="102">
        <v>44</v>
      </c>
      <c r="P3" s="102">
        <v>45</v>
      </c>
      <c r="Q3" s="102">
        <v>47</v>
      </c>
      <c r="R3" s="102">
        <v>51</v>
      </c>
      <c r="S3" s="102">
        <v>52</v>
      </c>
      <c r="T3" s="102">
        <v>55</v>
      </c>
      <c r="U3" s="102">
        <v>57</v>
      </c>
      <c r="V3" s="102">
        <v>59</v>
      </c>
      <c r="W3" s="102">
        <v>60</v>
      </c>
      <c r="X3" s="102">
        <v>63</v>
      </c>
      <c r="Y3" s="102">
        <v>66</v>
      </c>
      <c r="Z3" s="102">
        <v>71</v>
      </c>
      <c r="AA3" s="102">
        <v>72</v>
      </c>
      <c r="AB3" s="102">
        <v>75</v>
      </c>
      <c r="AC3" s="102">
        <v>78</v>
      </c>
      <c r="AD3" s="102">
        <v>85</v>
      </c>
      <c r="AE3" s="102">
        <v>88</v>
      </c>
      <c r="AF3" s="102">
        <v>89</v>
      </c>
      <c r="AG3" s="102">
        <v>90</v>
      </c>
      <c r="AH3" s="102">
        <v>93</v>
      </c>
      <c r="AI3" s="102">
        <v>95</v>
      </c>
      <c r="AJ3" s="102">
        <v>101</v>
      </c>
      <c r="AK3" s="102">
        <v>103</v>
      </c>
      <c r="AL3" s="102">
        <v>105</v>
      </c>
      <c r="AM3" s="102">
        <v>107</v>
      </c>
      <c r="AN3" s="102">
        <v>115</v>
      </c>
      <c r="AO3" s="102">
        <v>121</v>
      </c>
      <c r="AP3" s="102">
        <v>125</v>
      </c>
      <c r="AQ3" s="102">
        <v>133</v>
      </c>
      <c r="AR3" s="102">
        <v>137</v>
      </c>
      <c r="AS3" s="102">
        <v>139</v>
      </c>
      <c r="AT3" s="102">
        <v>140</v>
      </c>
      <c r="AU3" s="102">
        <v>141</v>
      </c>
      <c r="AV3" s="102">
        <v>146</v>
      </c>
      <c r="AW3" s="102">
        <v>147</v>
      </c>
      <c r="AX3" s="102">
        <v>153</v>
      </c>
      <c r="AY3" s="102">
        <v>157</v>
      </c>
      <c r="AZ3" s="102">
        <v>159</v>
      </c>
      <c r="BA3" s="102">
        <v>163</v>
      </c>
      <c r="BB3" s="102">
        <v>165</v>
      </c>
      <c r="BC3" s="102">
        <v>166</v>
      </c>
      <c r="BD3" s="102">
        <v>169</v>
      </c>
      <c r="BE3" s="102">
        <v>172</v>
      </c>
      <c r="BF3" s="102">
        <v>175</v>
      </c>
      <c r="BG3" s="102">
        <v>178</v>
      </c>
      <c r="BH3" s="102">
        <v>181</v>
      </c>
      <c r="BI3" s="102">
        <v>182</v>
      </c>
      <c r="BJ3" s="102">
        <v>185</v>
      </c>
      <c r="BK3" s="102">
        <v>189</v>
      </c>
      <c r="BL3" s="102">
        <v>193</v>
      </c>
      <c r="BM3" s="102">
        <v>195</v>
      </c>
      <c r="BN3" s="102">
        <v>197</v>
      </c>
      <c r="BO3" s="102">
        <v>205</v>
      </c>
      <c r="BP3" s="102">
        <v>209</v>
      </c>
      <c r="BQ3" s="102">
        <v>232</v>
      </c>
      <c r="BR3" s="102">
        <v>238</v>
      </c>
    </row>
    <row r="4" spans="1:70" s="100" customFormat="1" ht="15" x14ac:dyDescent="0.2">
      <c r="A4" s="99" t="s">
        <v>223</v>
      </c>
      <c r="B4" s="98" t="s">
        <v>222</v>
      </c>
      <c r="C4" s="97" t="s">
        <v>205</v>
      </c>
      <c r="D4" s="97" t="s">
        <v>204</v>
      </c>
      <c r="E4" s="94"/>
      <c r="F4" s="101">
        <v>0.7515792</v>
      </c>
      <c r="G4" s="96">
        <v>0</v>
      </c>
      <c r="H4" s="96">
        <v>11148.227999999999</v>
      </c>
      <c r="I4" s="96">
        <v>19.468440000000001</v>
      </c>
      <c r="J4" s="96">
        <v>-2.0427839999999999E-2</v>
      </c>
      <c r="K4" s="96">
        <v>1.543896E-2</v>
      </c>
      <c r="L4" s="96">
        <v>10532.736000000001</v>
      </c>
      <c r="M4" s="96">
        <v>9850.8240000000005</v>
      </c>
      <c r="N4" s="96">
        <v>62.464320000000001</v>
      </c>
      <c r="O4" s="96">
        <v>1506.9960000000001</v>
      </c>
      <c r="P4" s="96">
        <v>-7.0847999999999994E-2</v>
      </c>
      <c r="Q4" s="96">
        <v>2.6568000000000002E-4</v>
      </c>
      <c r="R4" s="96">
        <v>4.47228E-2</v>
      </c>
      <c r="S4" s="96">
        <v>1.4169600000000001E-3</v>
      </c>
      <c r="T4" s="96">
        <v>3.6309599999999999E-3</v>
      </c>
      <c r="U4" s="96">
        <v>0.19276560000000001</v>
      </c>
      <c r="V4" s="96">
        <v>1.0243439999999999E-2</v>
      </c>
      <c r="W4" s="96">
        <v>1.368252E-2</v>
      </c>
      <c r="X4" s="96">
        <v>0.11090664</v>
      </c>
      <c r="Y4" s="96">
        <v>2.6789400000000001E-2</v>
      </c>
      <c r="Z4" s="96">
        <v>2.8044000000000002E-4</v>
      </c>
      <c r="AA4" s="96">
        <v>1.1660399999999999E-3</v>
      </c>
      <c r="AB4" s="96">
        <v>1.2811680000000001E-2</v>
      </c>
      <c r="AC4" s="96">
        <v>2.4058800000000002E-2</v>
      </c>
      <c r="AD4" s="96">
        <v>7.3032479999999997E-2</v>
      </c>
      <c r="AE4" s="96">
        <v>10.134216</v>
      </c>
      <c r="AF4" s="96">
        <v>7.3800000000000005E-4</v>
      </c>
      <c r="AG4" s="96">
        <v>6.3467999999999999E-4</v>
      </c>
      <c r="AH4" s="96">
        <v>0</v>
      </c>
      <c r="AI4" s="96">
        <v>0.229518</v>
      </c>
      <c r="AJ4" s="96">
        <v>2.9520000000000002E-3</v>
      </c>
      <c r="AK4" s="96">
        <v>0</v>
      </c>
      <c r="AL4" s="96">
        <v>7.8966000000000003</v>
      </c>
      <c r="AM4" s="96">
        <v>9.6737039999999996E-2</v>
      </c>
      <c r="AN4" s="96">
        <v>4.4280000000000003E-5</v>
      </c>
      <c r="AO4" s="96">
        <v>2.8044000000000002E-4</v>
      </c>
      <c r="AP4" s="96">
        <v>3.3948000000000002E-4</v>
      </c>
      <c r="AQ4" s="96">
        <v>1.9630799999999999E-3</v>
      </c>
      <c r="AR4" s="96">
        <v>2.2080959999999998</v>
      </c>
      <c r="AS4" s="96">
        <v>-5.9040000000000004E-4</v>
      </c>
      <c r="AT4" s="96">
        <v>3.6900000000000002E-4</v>
      </c>
      <c r="AU4" s="96">
        <v>2.2139999999999999E-4</v>
      </c>
      <c r="AV4" s="96">
        <v>3.6900000000000002E-4</v>
      </c>
      <c r="AW4" s="96">
        <v>4.4279999999999998E-4</v>
      </c>
      <c r="AX4" s="96">
        <v>2.9520000000000002E-4</v>
      </c>
      <c r="AY4" s="96">
        <v>2.9520000000000002E-4</v>
      </c>
      <c r="AZ4" s="96">
        <v>2.9520000000000002E-4</v>
      </c>
      <c r="BA4" s="96">
        <v>2.2139999999999999E-4</v>
      </c>
      <c r="BB4" s="96">
        <v>2.2139999999999999E-4</v>
      </c>
      <c r="BC4" s="96">
        <v>2.9520000000000002E-4</v>
      </c>
      <c r="BD4" s="96">
        <v>2.2139999999999999E-4</v>
      </c>
      <c r="BE4" s="96">
        <v>2.9520000000000002E-4</v>
      </c>
      <c r="BF4" s="96">
        <v>2.2139999999999999E-4</v>
      </c>
      <c r="BG4" s="96">
        <v>7.3800000000000005E-5</v>
      </c>
      <c r="BH4" s="96">
        <v>1.4759999999999999E-5</v>
      </c>
      <c r="BI4" s="96">
        <v>1.7047799999999998E-2</v>
      </c>
      <c r="BJ4" s="96">
        <v>1.2841199999999999E-3</v>
      </c>
      <c r="BK4" s="96">
        <v>0</v>
      </c>
      <c r="BL4" s="96">
        <v>2.9519999999999999E-5</v>
      </c>
      <c r="BM4" s="96">
        <v>1.6605000000000002E-2</v>
      </c>
      <c r="BN4" s="96">
        <v>24.00714</v>
      </c>
      <c r="BO4" s="96">
        <v>1.6236000000000001E-4</v>
      </c>
      <c r="BP4" s="96">
        <v>8.4132E-4</v>
      </c>
      <c r="BQ4" s="96">
        <v>4.6789200000000003E-2</v>
      </c>
      <c r="BR4" s="96">
        <v>-7.3800000000000005E-4</v>
      </c>
    </row>
    <row r="5" spans="1:70" ht="15" x14ac:dyDescent="0.2">
      <c r="A5" s="99" t="s">
        <v>223</v>
      </c>
      <c r="B5" s="98" t="s">
        <v>222</v>
      </c>
      <c r="C5" s="97" t="s">
        <v>205</v>
      </c>
      <c r="D5" s="97" t="s">
        <v>204</v>
      </c>
      <c r="F5" s="96">
        <v>0.75792599999999999</v>
      </c>
      <c r="G5" s="96">
        <v>0</v>
      </c>
      <c r="H5" s="96">
        <v>11267.784</v>
      </c>
      <c r="I5" s="96">
        <v>20.782080000000001</v>
      </c>
      <c r="J5" s="96">
        <v>-2.063448E-2</v>
      </c>
      <c r="K5" s="96">
        <v>6.6272400000000004E-3</v>
      </c>
      <c r="L5" s="96">
        <v>10950.444</v>
      </c>
      <c r="M5" s="96">
        <v>9722.4120000000003</v>
      </c>
      <c r="N5" s="96">
        <v>68.22072</v>
      </c>
      <c r="O5" s="96">
        <v>1509.9480000000001</v>
      </c>
      <c r="P5" s="96">
        <v>2.8781999999999999E-2</v>
      </c>
      <c r="Q5" s="96">
        <v>2.5092000000000002E-4</v>
      </c>
      <c r="R5" s="96">
        <v>4.6553039999999997E-2</v>
      </c>
      <c r="S5" s="96">
        <v>1.4612399999999999E-3</v>
      </c>
      <c r="T5" s="96">
        <v>4.0294800000000002E-3</v>
      </c>
      <c r="U5" s="96">
        <v>0.1788912</v>
      </c>
      <c r="V5" s="96">
        <v>1.034676E-2</v>
      </c>
      <c r="W5" s="96">
        <v>1.3859639999999999E-2</v>
      </c>
      <c r="X5" s="96">
        <v>9.3829319999999994E-2</v>
      </c>
      <c r="Y5" s="96">
        <v>2.6553239999999999E-2</v>
      </c>
      <c r="Z5" s="96">
        <v>1.6236000000000001E-4</v>
      </c>
      <c r="AA5" s="96">
        <v>2.9520000000000002E-4</v>
      </c>
      <c r="AB5" s="96">
        <v>4.6346399999999998E-3</v>
      </c>
      <c r="AC5" s="96">
        <v>2.0782080000000001E-2</v>
      </c>
      <c r="AD5" s="96">
        <v>7.337196E-2</v>
      </c>
      <c r="AE5" s="96">
        <v>10.401372</v>
      </c>
      <c r="AF5" s="96">
        <v>1.1069999999999999E-3</v>
      </c>
      <c r="AG5" s="96">
        <v>4.4279999999999998E-4</v>
      </c>
      <c r="AH5" s="96">
        <v>0</v>
      </c>
      <c r="AI5" s="96">
        <v>0.24132600000000001</v>
      </c>
      <c r="AJ5" s="96">
        <v>4.5756E-3</v>
      </c>
      <c r="AK5" s="96">
        <v>7.3800000000000005E-5</v>
      </c>
      <c r="AL5" s="96">
        <v>6.1918199999999999</v>
      </c>
      <c r="AM5" s="96">
        <v>8.1342360000000002E-2</v>
      </c>
      <c r="AN5" s="96">
        <v>5.9039999999999997E-5</v>
      </c>
      <c r="AO5" s="96">
        <v>2.2139999999999999E-4</v>
      </c>
      <c r="AP5" s="96">
        <v>2.8044000000000002E-4</v>
      </c>
      <c r="AQ5" s="96">
        <v>2.0221200000000001E-3</v>
      </c>
      <c r="AR5" s="96">
        <v>2.2302360000000001</v>
      </c>
      <c r="AS5" s="96">
        <v>-3.6900000000000002E-4</v>
      </c>
      <c r="AT5" s="96">
        <v>1.1069999999999999E-3</v>
      </c>
      <c r="AU5" s="96">
        <v>4.4279999999999998E-4</v>
      </c>
      <c r="AV5" s="96">
        <v>5.1659999999999998E-4</v>
      </c>
      <c r="AW5" s="96">
        <v>8.8559999999999995E-4</v>
      </c>
      <c r="AX5" s="96">
        <v>5.9040000000000004E-4</v>
      </c>
      <c r="AY5" s="96">
        <v>5.1659999999999998E-4</v>
      </c>
      <c r="AZ5" s="96">
        <v>5.1659999999999998E-4</v>
      </c>
      <c r="BA5" s="96">
        <v>5.1659999999999998E-4</v>
      </c>
      <c r="BB5" s="96">
        <v>5.1659999999999998E-4</v>
      </c>
      <c r="BC5" s="96">
        <v>5.1659999999999998E-4</v>
      </c>
      <c r="BD5" s="96">
        <v>4.4279999999999998E-4</v>
      </c>
      <c r="BE5" s="96">
        <v>5.1659999999999998E-4</v>
      </c>
      <c r="BF5" s="96">
        <v>4.4279999999999998E-4</v>
      </c>
      <c r="BG5" s="96">
        <v>5.9039999999999997E-5</v>
      </c>
      <c r="BH5" s="96">
        <v>1.4759999999999999E-5</v>
      </c>
      <c r="BI5" s="96">
        <v>1.679688E-2</v>
      </c>
      <c r="BJ5" s="96">
        <v>1.2398400000000001E-3</v>
      </c>
      <c r="BK5" s="96">
        <v>0</v>
      </c>
      <c r="BL5" s="96">
        <v>1.4759999999999999E-5</v>
      </c>
      <c r="BM5" s="96">
        <v>1.7343000000000001E-2</v>
      </c>
      <c r="BN5" s="96">
        <v>14.98878</v>
      </c>
      <c r="BO5" s="96">
        <v>1.7712000000000001E-4</v>
      </c>
      <c r="BP5" s="96">
        <v>2.0663999999999999E-4</v>
      </c>
      <c r="BQ5" s="96">
        <v>0.30486780000000002</v>
      </c>
      <c r="BR5" s="96">
        <v>3.0257999999999999E-3</v>
      </c>
    </row>
    <row r="6" spans="1:70" ht="15" x14ac:dyDescent="0.2">
      <c r="A6" s="99" t="s">
        <v>223</v>
      </c>
      <c r="B6" s="98" t="s">
        <v>222</v>
      </c>
      <c r="C6" s="97" t="s">
        <v>205</v>
      </c>
      <c r="D6" s="97" t="s">
        <v>204</v>
      </c>
      <c r="F6" s="96">
        <v>0.78272280000000005</v>
      </c>
      <c r="G6" s="96">
        <v>0</v>
      </c>
      <c r="H6" s="96">
        <v>11784.384</v>
      </c>
      <c r="I6" s="96">
        <v>21.711960000000001</v>
      </c>
      <c r="J6" s="96">
        <v>-2.0368799999999999E-2</v>
      </c>
      <c r="K6" s="96">
        <v>1.223604E-2</v>
      </c>
      <c r="L6" s="96">
        <v>11471.472</v>
      </c>
      <c r="M6" s="96">
        <v>10094.364</v>
      </c>
      <c r="N6" s="96">
        <v>69.593400000000003</v>
      </c>
      <c r="O6" s="96">
        <v>1563.0840000000001</v>
      </c>
      <c r="P6" s="96">
        <v>-0.11712060000000001</v>
      </c>
      <c r="Q6" s="96">
        <v>4.4279999999999998E-4</v>
      </c>
      <c r="R6" s="96">
        <v>4.7084399999999998E-2</v>
      </c>
      <c r="S6" s="96">
        <v>1.43172E-3</v>
      </c>
      <c r="T6" s="96">
        <v>4.1032799999999999E-3</v>
      </c>
      <c r="U6" s="96">
        <v>0.18036720000000001</v>
      </c>
      <c r="V6" s="96">
        <v>1.028772E-2</v>
      </c>
      <c r="W6" s="96">
        <v>1.340208E-2</v>
      </c>
      <c r="X6" s="96">
        <v>9.0552599999999997E-2</v>
      </c>
      <c r="Y6" s="96">
        <v>2.675988E-2</v>
      </c>
      <c r="Z6" s="96">
        <v>1.4760000000000001E-4</v>
      </c>
      <c r="AA6" s="96">
        <v>2.5092000000000002E-4</v>
      </c>
      <c r="AB6" s="96">
        <v>3.36528E-3</v>
      </c>
      <c r="AC6" s="96">
        <v>2.292228E-2</v>
      </c>
      <c r="AD6" s="96">
        <v>7.3800000000000004E-2</v>
      </c>
      <c r="AE6" s="96">
        <v>10.332000000000001</v>
      </c>
      <c r="AF6" s="96">
        <v>8.118E-4</v>
      </c>
      <c r="AG6" s="96">
        <v>3.6900000000000002E-4</v>
      </c>
      <c r="AH6" s="96">
        <v>0</v>
      </c>
      <c r="AI6" s="96">
        <v>0.24354000000000001</v>
      </c>
      <c r="AJ6" s="96">
        <v>3.2472E-3</v>
      </c>
      <c r="AK6" s="96">
        <v>-7.3800000000000005E-5</v>
      </c>
      <c r="AL6" s="96">
        <v>4.2287400000000002</v>
      </c>
      <c r="AM6" s="96">
        <v>7.7135759999999998E-2</v>
      </c>
      <c r="AN6" s="96">
        <v>5.9039999999999997E-5</v>
      </c>
      <c r="AO6" s="96">
        <v>2.0663999999999999E-4</v>
      </c>
      <c r="AP6" s="96">
        <v>3.9852000000000003E-4</v>
      </c>
      <c r="AQ6" s="96">
        <v>2.03688E-3</v>
      </c>
      <c r="AR6" s="96">
        <v>2.26566</v>
      </c>
      <c r="AS6" s="96">
        <v>-2.9520000000000002E-4</v>
      </c>
      <c r="AT6" s="96">
        <v>1.1069999999999999E-3</v>
      </c>
      <c r="AU6" s="96">
        <v>3.6900000000000002E-4</v>
      </c>
      <c r="AV6" s="96">
        <v>4.4279999999999998E-4</v>
      </c>
      <c r="AW6" s="96">
        <v>4.4279999999999998E-4</v>
      </c>
      <c r="AX6" s="96">
        <v>4.4279999999999998E-4</v>
      </c>
      <c r="AY6" s="96">
        <v>4.4279999999999998E-4</v>
      </c>
      <c r="AZ6" s="96">
        <v>3.6900000000000002E-4</v>
      </c>
      <c r="BA6" s="96">
        <v>3.6900000000000002E-4</v>
      </c>
      <c r="BB6" s="96">
        <v>4.4279999999999998E-4</v>
      </c>
      <c r="BC6" s="96">
        <v>4.4279999999999998E-4</v>
      </c>
      <c r="BD6" s="96">
        <v>2.9520000000000002E-4</v>
      </c>
      <c r="BE6" s="96">
        <v>2.9520000000000002E-4</v>
      </c>
      <c r="BF6" s="96">
        <v>4.4279999999999998E-4</v>
      </c>
      <c r="BG6" s="96">
        <v>4.4280000000000003E-5</v>
      </c>
      <c r="BH6" s="96">
        <v>1.4759999999999999E-5</v>
      </c>
      <c r="BI6" s="96">
        <v>1.6029359999999999E-2</v>
      </c>
      <c r="BJ6" s="96">
        <v>1.19556E-3</v>
      </c>
      <c r="BK6" s="96">
        <v>0</v>
      </c>
      <c r="BL6" s="96">
        <v>1.4759999999999999E-5</v>
      </c>
      <c r="BM6" s="96">
        <v>1.6236E-2</v>
      </c>
      <c r="BN6" s="96">
        <v>8.3689199999999992</v>
      </c>
      <c r="BO6" s="96">
        <v>2.0663999999999999E-4</v>
      </c>
      <c r="BP6" s="96">
        <v>1.1807999999999999E-4</v>
      </c>
      <c r="BQ6" s="96">
        <v>0.29246939999999999</v>
      </c>
      <c r="BR6" s="96">
        <v>3.5423999999999998E-3</v>
      </c>
    </row>
    <row r="7" spans="1:70" ht="15" x14ac:dyDescent="0.2">
      <c r="A7" s="99" t="s">
        <v>221</v>
      </c>
      <c r="B7" s="98" t="s">
        <v>220</v>
      </c>
      <c r="C7" s="97" t="s">
        <v>205</v>
      </c>
      <c r="D7" s="97" t="s">
        <v>204</v>
      </c>
      <c r="F7" s="96">
        <v>0.7354908</v>
      </c>
      <c r="G7" s="96">
        <v>0</v>
      </c>
      <c r="H7" s="96">
        <v>11028.672</v>
      </c>
      <c r="I7" s="96">
        <v>18.12528</v>
      </c>
      <c r="J7" s="96">
        <v>0.4461948</v>
      </c>
      <c r="K7" s="96">
        <v>1.0331999999999999E-2</v>
      </c>
      <c r="L7" s="96">
        <v>10692.144</v>
      </c>
      <c r="M7" s="96">
        <v>9427.2119999999995</v>
      </c>
      <c r="N7" s="96">
        <v>60.752160000000003</v>
      </c>
      <c r="O7" s="96">
        <v>1480.4280000000001</v>
      </c>
      <c r="P7" s="96">
        <v>-0.25505280000000002</v>
      </c>
      <c r="Q7" s="96">
        <v>-1.4759999999999999E-5</v>
      </c>
      <c r="R7" s="96">
        <v>3.009564E-2</v>
      </c>
      <c r="S7" s="96">
        <v>3.0996000000000002E-4</v>
      </c>
      <c r="T7" s="96">
        <v>6.3763200000000004E-3</v>
      </c>
      <c r="U7" s="96">
        <v>0.1880424</v>
      </c>
      <c r="V7" s="96">
        <v>8.6345999999999992E-3</v>
      </c>
      <c r="W7" s="96">
        <v>1.3475880000000001E-2</v>
      </c>
      <c r="X7" s="96">
        <v>83.36448</v>
      </c>
      <c r="Y7" s="96">
        <v>80.294399999999996</v>
      </c>
      <c r="Z7" s="96">
        <v>1.6236000000000001E-4</v>
      </c>
      <c r="AA7" s="96">
        <v>1.4760000000000001E-4</v>
      </c>
      <c r="AB7" s="96">
        <v>1.6974E-3</v>
      </c>
      <c r="AC7" s="96">
        <v>2.3630760000000001E-2</v>
      </c>
      <c r="AD7" s="96">
        <v>7.2589680000000004E-2</v>
      </c>
      <c r="AE7" s="96">
        <v>10.978488</v>
      </c>
      <c r="AF7" s="96">
        <v>5.1659999999999998E-4</v>
      </c>
      <c r="AG7" s="96">
        <v>3.9852000000000003E-4</v>
      </c>
      <c r="AH7" s="96">
        <v>0</v>
      </c>
      <c r="AI7" s="96">
        <v>0.14576976</v>
      </c>
      <c r="AJ7" s="96">
        <v>8.8559999999999995E-4</v>
      </c>
      <c r="AK7" s="96">
        <v>-2.2139999999999999E-4</v>
      </c>
      <c r="AL7" s="96">
        <v>1.7593920000000001</v>
      </c>
      <c r="AM7" s="96">
        <v>4.5652680000000001E-2</v>
      </c>
      <c r="AN7" s="96">
        <v>7.3800000000000005E-5</v>
      </c>
      <c r="AO7" s="96">
        <v>2.2139999999999999E-4</v>
      </c>
      <c r="AP7" s="96">
        <v>3.5424000000000002E-4</v>
      </c>
      <c r="AQ7" s="96">
        <v>2.2287600000000002E-3</v>
      </c>
      <c r="AR7" s="96">
        <v>2.3704559999999999</v>
      </c>
      <c r="AS7" s="96">
        <v>-7.3800000000000005E-4</v>
      </c>
      <c r="AT7" s="96">
        <v>1.3284E-3</v>
      </c>
      <c r="AU7" s="96">
        <v>7.3800000000000005E-5</v>
      </c>
      <c r="AV7" s="96">
        <v>2.9520000000000002E-4</v>
      </c>
      <c r="AW7" s="96">
        <v>1.4760000000000001E-4</v>
      </c>
      <c r="AX7" s="96">
        <v>2.2139999999999999E-4</v>
      </c>
      <c r="AY7" s="96">
        <v>2.2139999999999999E-4</v>
      </c>
      <c r="AZ7" s="96">
        <v>2.2139999999999999E-4</v>
      </c>
      <c r="BA7" s="96">
        <v>1.4760000000000001E-4</v>
      </c>
      <c r="BB7" s="96">
        <v>2.2139999999999999E-4</v>
      </c>
      <c r="BC7" s="96">
        <v>1.4760000000000001E-4</v>
      </c>
      <c r="BD7" s="96">
        <v>1.4760000000000001E-4</v>
      </c>
      <c r="BE7" s="96">
        <v>2.2139999999999999E-4</v>
      </c>
      <c r="BF7" s="96">
        <v>1.4760000000000001E-4</v>
      </c>
      <c r="BG7" s="96">
        <v>4.4280000000000003E-5</v>
      </c>
      <c r="BH7" s="96">
        <v>1.4759999999999999E-5</v>
      </c>
      <c r="BI7" s="96">
        <v>1.8656639999999999E-2</v>
      </c>
      <c r="BJ7" s="96">
        <v>1.43172E-3</v>
      </c>
      <c r="BK7" s="96">
        <v>0</v>
      </c>
      <c r="BL7" s="96">
        <v>0</v>
      </c>
      <c r="BM7" s="96">
        <v>9.8154000000000002E-3</v>
      </c>
      <c r="BN7" s="96">
        <v>5.0907239999999998</v>
      </c>
      <c r="BO7" s="96">
        <v>2.0663999999999999E-4</v>
      </c>
      <c r="BP7" s="96">
        <v>1.7712000000000001E-4</v>
      </c>
      <c r="BQ7" s="96">
        <v>0.12531239999999999</v>
      </c>
      <c r="BR7" s="96">
        <v>1.2546E-3</v>
      </c>
    </row>
    <row r="8" spans="1:70" ht="15" x14ac:dyDescent="0.2">
      <c r="A8" s="99" t="s">
        <v>221</v>
      </c>
      <c r="B8" s="98" t="s">
        <v>220</v>
      </c>
      <c r="C8" s="97" t="s">
        <v>205</v>
      </c>
      <c r="D8" s="97" t="s">
        <v>204</v>
      </c>
      <c r="F8" s="96">
        <v>0.77770439999999996</v>
      </c>
      <c r="G8" s="96">
        <v>0</v>
      </c>
      <c r="H8" s="96">
        <v>11576.268</v>
      </c>
      <c r="I8" s="96">
        <v>20.014559999999999</v>
      </c>
      <c r="J8" s="96">
        <v>0.47689559999999998</v>
      </c>
      <c r="K8" s="96">
        <v>5.6087999999999997E-3</v>
      </c>
      <c r="L8" s="96">
        <v>11273.688</v>
      </c>
      <c r="M8" s="96">
        <v>9695.8439999999991</v>
      </c>
      <c r="N8" s="96">
        <v>66.24288</v>
      </c>
      <c r="O8" s="96">
        <v>1535.04</v>
      </c>
      <c r="P8" s="96">
        <v>-7.9556399999999999E-2</v>
      </c>
      <c r="Q8" s="96">
        <v>3.9852000000000003E-4</v>
      </c>
      <c r="R8" s="96">
        <v>3.1630680000000001E-2</v>
      </c>
      <c r="S8" s="96">
        <v>3.0996000000000002E-4</v>
      </c>
      <c r="T8" s="96">
        <v>6.6862800000000002E-3</v>
      </c>
      <c r="U8" s="96">
        <v>0.21579119999999999</v>
      </c>
      <c r="V8" s="96">
        <v>8.8559999999999993E-3</v>
      </c>
      <c r="W8" s="96">
        <v>1.346112E-2</v>
      </c>
      <c r="X8" s="96">
        <v>81.667079999999999</v>
      </c>
      <c r="Y8" s="96">
        <v>79.187399999999997</v>
      </c>
      <c r="Z8" s="96">
        <v>1.4760000000000001E-4</v>
      </c>
      <c r="AA8" s="96">
        <v>8.8560000000000006E-5</v>
      </c>
      <c r="AB8" s="96">
        <v>1.43172E-3</v>
      </c>
      <c r="AC8" s="96">
        <v>3.5423999999999997E-2</v>
      </c>
      <c r="AD8" s="96">
        <v>7.4168999999999999E-2</v>
      </c>
      <c r="AE8" s="96">
        <v>10.733472000000001</v>
      </c>
      <c r="AF8" s="96">
        <v>1.1808000000000001E-3</v>
      </c>
      <c r="AG8" s="96">
        <v>3.2472000000000002E-4</v>
      </c>
      <c r="AH8" s="96">
        <v>0</v>
      </c>
      <c r="AI8" s="96">
        <v>0.13641191999999999</v>
      </c>
      <c r="AJ8" s="96">
        <v>2.2139999999999998E-3</v>
      </c>
      <c r="AK8" s="96">
        <v>1.4760000000000001E-4</v>
      </c>
      <c r="AL8" s="96">
        <v>2.700342</v>
      </c>
      <c r="AM8" s="96">
        <v>2.9829959999999999E-2</v>
      </c>
      <c r="AN8" s="96">
        <v>5.9039999999999997E-5</v>
      </c>
      <c r="AO8" s="96">
        <v>2.2139999999999999E-4</v>
      </c>
      <c r="AP8" s="96">
        <v>2.2139999999999999E-4</v>
      </c>
      <c r="AQ8" s="96">
        <v>2.1106800000000002E-3</v>
      </c>
      <c r="AR8" s="96">
        <v>2.3689800000000001</v>
      </c>
      <c r="AS8" s="96">
        <v>-1.4760000000000001E-4</v>
      </c>
      <c r="AT8" s="96">
        <v>4.5756E-3</v>
      </c>
      <c r="AU8" s="96">
        <v>4.4279999999999998E-4</v>
      </c>
      <c r="AV8" s="96">
        <v>5.9040000000000004E-4</v>
      </c>
      <c r="AW8" s="96">
        <v>6.6419999999999999E-4</v>
      </c>
      <c r="AX8" s="96">
        <v>5.9040000000000004E-4</v>
      </c>
      <c r="AY8" s="96">
        <v>5.1659999999999998E-4</v>
      </c>
      <c r="AZ8" s="96">
        <v>5.1659999999999998E-4</v>
      </c>
      <c r="BA8" s="96">
        <v>6.6419999999999999E-4</v>
      </c>
      <c r="BB8" s="96">
        <v>4.4279999999999998E-4</v>
      </c>
      <c r="BC8" s="96">
        <v>5.9040000000000004E-4</v>
      </c>
      <c r="BD8" s="96">
        <v>4.4279999999999998E-4</v>
      </c>
      <c r="BE8" s="96">
        <v>5.9040000000000004E-4</v>
      </c>
      <c r="BF8" s="96">
        <v>6.6419999999999999E-4</v>
      </c>
      <c r="BG8" s="96">
        <v>4.4280000000000003E-5</v>
      </c>
      <c r="BH8" s="96">
        <v>1.4759999999999999E-5</v>
      </c>
      <c r="BI8" s="96">
        <v>1.7047799999999998E-2</v>
      </c>
      <c r="BJ8" s="96">
        <v>1.3284E-3</v>
      </c>
      <c r="BK8" s="96">
        <v>0</v>
      </c>
      <c r="BL8" s="96">
        <v>0</v>
      </c>
      <c r="BM8" s="96">
        <v>2.3763599999999999E-2</v>
      </c>
      <c r="BN8" s="96">
        <v>9.4685400000000008</v>
      </c>
      <c r="BO8" s="96">
        <v>7.3800000000000005E-5</v>
      </c>
      <c r="BP8" s="96">
        <v>7.3800000000000005E-5</v>
      </c>
      <c r="BQ8" s="96">
        <v>0.64183860000000004</v>
      </c>
      <c r="BR8" s="96">
        <v>9.0036000000000005E-3</v>
      </c>
    </row>
    <row r="9" spans="1:70" ht="15" x14ac:dyDescent="0.2">
      <c r="A9" s="99" t="s">
        <v>221</v>
      </c>
      <c r="B9" s="98" t="s">
        <v>220</v>
      </c>
      <c r="C9" s="97" t="s">
        <v>205</v>
      </c>
      <c r="D9" s="97" t="s">
        <v>204</v>
      </c>
      <c r="F9" s="96">
        <v>0.76501079999999999</v>
      </c>
      <c r="G9" s="96">
        <v>0</v>
      </c>
      <c r="H9" s="96">
        <v>11375.531999999999</v>
      </c>
      <c r="I9" s="96">
        <v>20.604959999999998</v>
      </c>
      <c r="J9" s="96">
        <v>0.49298399999999998</v>
      </c>
      <c r="K9" s="96">
        <v>1.7121599999999999E-3</v>
      </c>
      <c r="L9" s="96">
        <v>11232.36</v>
      </c>
      <c r="M9" s="96">
        <v>9515.7720000000008</v>
      </c>
      <c r="N9" s="96">
        <v>67.630319999999998</v>
      </c>
      <c r="O9" s="96">
        <v>1501.0920000000001</v>
      </c>
      <c r="P9" s="96">
        <v>-2.7970200000000001E-2</v>
      </c>
      <c r="Q9" s="96">
        <v>1.6236000000000001E-4</v>
      </c>
      <c r="R9" s="96">
        <v>3.137976E-2</v>
      </c>
      <c r="S9" s="96">
        <v>2.6568000000000002E-4</v>
      </c>
      <c r="T9" s="96">
        <v>6.5534399999999998E-3</v>
      </c>
      <c r="U9" s="96">
        <v>0.19453680000000001</v>
      </c>
      <c r="V9" s="96">
        <v>8.7822000000000004E-3</v>
      </c>
      <c r="W9" s="96">
        <v>1.377108E-2</v>
      </c>
      <c r="X9" s="96">
        <v>80.929079999999999</v>
      </c>
      <c r="Y9" s="96">
        <v>78.124679999999998</v>
      </c>
      <c r="Z9" s="96">
        <v>1.0331999999999999E-4</v>
      </c>
      <c r="AA9" s="96">
        <v>1.3284000000000001E-4</v>
      </c>
      <c r="AB9" s="96">
        <v>1.31364E-3</v>
      </c>
      <c r="AC9" s="96">
        <v>3.009564E-2</v>
      </c>
      <c r="AD9" s="96">
        <v>7.3460520000000001E-2</v>
      </c>
      <c r="AE9" s="96">
        <v>10.464840000000001</v>
      </c>
      <c r="AF9" s="96">
        <v>1.6974E-3</v>
      </c>
      <c r="AG9" s="96">
        <v>2.2139999999999999E-4</v>
      </c>
      <c r="AH9" s="96">
        <v>0</v>
      </c>
      <c r="AI9" s="96">
        <v>0.13236767999999999</v>
      </c>
      <c r="AJ9" s="96">
        <v>2.0663999999999999E-3</v>
      </c>
      <c r="AK9" s="96">
        <v>3.6900000000000002E-4</v>
      </c>
      <c r="AL9" s="96">
        <v>2.4627059999999998</v>
      </c>
      <c r="AM9" s="96">
        <v>2.631708E-2</v>
      </c>
      <c r="AN9" s="96">
        <v>5.9039999999999997E-5</v>
      </c>
      <c r="AO9" s="96">
        <v>1.6236000000000001E-4</v>
      </c>
      <c r="AP9" s="96">
        <v>4.2803999999999997E-4</v>
      </c>
      <c r="AQ9" s="96">
        <v>1.9926000000000002E-3</v>
      </c>
      <c r="AR9" s="96">
        <v>2.3601239999999999</v>
      </c>
      <c r="AS9" s="96">
        <v>5.9040000000000004E-4</v>
      </c>
      <c r="AT9" s="96">
        <v>8.1180000000000002E-3</v>
      </c>
      <c r="AU9" s="96">
        <v>8.8559999999999995E-4</v>
      </c>
      <c r="AV9" s="96">
        <v>7.3800000000000005E-4</v>
      </c>
      <c r="AW9" s="96">
        <v>9.5940000000000001E-4</v>
      </c>
      <c r="AX9" s="96">
        <v>1.0332E-3</v>
      </c>
      <c r="AY9" s="96">
        <v>1.1808000000000001E-3</v>
      </c>
      <c r="AZ9" s="96">
        <v>9.5940000000000001E-4</v>
      </c>
      <c r="BA9" s="96">
        <v>9.5940000000000001E-4</v>
      </c>
      <c r="BB9" s="96">
        <v>1.0332E-3</v>
      </c>
      <c r="BC9" s="96">
        <v>1.0332E-3</v>
      </c>
      <c r="BD9" s="96">
        <v>8.8559999999999995E-4</v>
      </c>
      <c r="BE9" s="96">
        <v>1.1069999999999999E-3</v>
      </c>
      <c r="BF9" s="96">
        <v>8.8559999999999995E-4</v>
      </c>
      <c r="BG9" s="96">
        <v>4.4280000000000003E-5</v>
      </c>
      <c r="BH9" s="96">
        <v>1.4759999999999999E-5</v>
      </c>
      <c r="BI9" s="96">
        <v>1.5837480000000001E-2</v>
      </c>
      <c r="BJ9" s="96">
        <v>1.2250799999999999E-3</v>
      </c>
      <c r="BK9" s="96">
        <v>1.4759999999999999E-5</v>
      </c>
      <c r="BL9" s="96">
        <v>0</v>
      </c>
      <c r="BM9" s="96">
        <v>2.48706E-2</v>
      </c>
      <c r="BN9" s="96">
        <v>9.1511999999999993</v>
      </c>
      <c r="BO9" s="96">
        <v>4.4280000000000003E-5</v>
      </c>
      <c r="BP9" s="96">
        <v>4.4280000000000003E-5</v>
      </c>
      <c r="BQ9" s="96">
        <v>0.78966000000000003</v>
      </c>
      <c r="BR9" s="96">
        <v>1.2693599999999999E-2</v>
      </c>
    </row>
    <row r="10" spans="1:70" ht="15" x14ac:dyDescent="0.2">
      <c r="A10" s="99" t="s">
        <v>219</v>
      </c>
      <c r="B10" s="98" t="s">
        <v>218</v>
      </c>
      <c r="C10" s="97" t="s">
        <v>205</v>
      </c>
      <c r="D10" s="97" t="s">
        <v>204</v>
      </c>
      <c r="F10" s="96">
        <v>0.71645040000000004</v>
      </c>
      <c r="G10" s="96">
        <v>0</v>
      </c>
      <c r="H10" s="96">
        <v>4211.0280000000002</v>
      </c>
      <c r="I10" s="96">
        <v>25.062480000000001</v>
      </c>
      <c r="J10" s="96">
        <v>-2.89296E-2</v>
      </c>
      <c r="K10" s="96">
        <v>-1.6531199999999999E-3</v>
      </c>
      <c r="L10" s="96">
        <v>7737.192</v>
      </c>
      <c r="M10" s="96">
        <v>3515.8319999999999</v>
      </c>
      <c r="N10" s="96">
        <v>71.851680000000002</v>
      </c>
      <c r="O10" s="96">
        <v>769.43880000000001</v>
      </c>
      <c r="P10" s="96">
        <v>-0.36361260000000001</v>
      </c>
      <c r="Q10" s="96">
        <v>-4.4280000000000003E-5</v>
      </c>
      <c r="R10" s="96">
        <v>2.5829999999999999E-2</v>
      </c>
      <c r="S10" s="96">
        <v>1.6236000000000001E-4</v>
      </c>
      <c r="T10" s="96">
        <v>8.7231600000000006E-2</v>
      </c>
      <c r="U10" s="96">
        <v>8.8279560000000007E-2</v>
      </c>
      <c r="V10" s="96">
        <v>1.8671400000000001E-2</v>
      </c>
      <c r="W10" s="96">
        <v>1.9173240000000001E-2</v>
      </c>
      <c r="X10" s="96">
        <v>1.3543776000000001</v>
      </c>
      <c r="Y10" s="96">
        <v>6.5844360000000005E-2</v>
      </c>
      <c r="Z10" s="96">
        <v>4.4280000000000003E-5</v>
      </c>
      <c r="AA10" s="96">
        <v>2.9519999999999999E-5</v>
      </c>
      <c r="AB10" s="96">
        <v>1.6088400000000001E-3</v>
      </c>
      <c r="AC10" s="96">
        <v>3.8804039999999998E-2</v>
      </c>
      <c r="AD10" s="96">
        <v>6.9239159999999994E-2</v>
      </c>
      <c r="AE10" s="96">
        <v>9.2441879999999994</v>
      </c>
      <c r="AF10" s="96">
        <v>7.3800000000000005E-5</v>
      </c>
      <c r="AG10" s="96">
        <v>3.2472000000000002E-4</v>
      </c>
      <c r="AH10" s="96">
        <v>0</v>
      </c>
      <c r="AI10" s="96">
        <v>0.17313480000000001</v>
      </c>
      <c r="AJ10" s="96">
        <v>7.3800000000000005E-5</v>
      </c>
      <c r="AK10" s="96">
        <v>-4.4279999999999998E-4</v>
      </c>
      <c r="AL10" s="96">
        <v>0.47505059999999999</v>
      </c>
      <c r="AM10" s="96">
        <v>6.7482719999999996E-2</v>
      </c>
      <c r="AN10" s="96">
        <v>0</v>
      </c>
      <c r="AO10" s="96">
        <v>3.2472000000000002E-4</v>
      </c>
      <c r="AP10" s="96">
        <v>2.0663999999999999E-4</v>
      </c>
      <c r="AQ10" s="96">
        <v>2.7158400000000002E-3</v>
      </c>
      <c r="AR10" s="96">
        <v>7.9556399999999998</v>
      </c>
      <c r="AS10" s="96">
        <v>-8.8559999999999995E-4</v>
      </c>
      <c r="AT10" s="96">
        <v>1.6974E-3</v>
      </c>
      <c r="AU10" s="96">
        <v>-7.3800000000000005E-5</v>
      </c>
      <c r="AV10" s="96">
        <v>-1.4760000000000001E-4</v>
      </c>
      <c r="AW10" s="96">
        <v>-7.3800000000000005E-5</v>
      </c>
      <c r="AX10" s="96">
        <v>0</v>
      </c>
      <c r="AY10" s="96">
        <v>-7.3800000000000005E-5</v>
      </c>
      <c r="AZ10" s="96">
        <v>-7.3800000000000005E-5</v>
      </c>
      <c r="BA10" s="96">
        <v>-7.3800000000000005E-5</v>
      </c>
      <c r="BB10" s="96">
        <v>-7.3800000000000005E-5</v>
      </c>
      <c r="BC10" s="96">
        <v>-7.3800000000000005E-5</v>
      </c>
      <c r="BD10" s="96">
        <v>-7.3800000000000005E-5</v>
      </c>
      <c r="BE10" s="96">
        <v>0</v>
      </c>
      <c r="BF10" s="96">
        <v>-7.3800000000000005E-5</v>
      </c>
      <c r="BG10" s="96">
        <v>5.9039999999999997E-5</v>
      </c>
      <c r="BH10" s="96">
        <v>1.4759999999999999E-5</v>
      </c>
      <c r="BI10" s="96">
        <v>5.0420159999999999E-2</v>
      </c>
      <c r="BJ10" s="96">
        <v>5.7563999999999998E-4</v>
      </c>
      <c r="BK10" s="96">
        <v>0</v>
      </c>
      <c r="BL10" s="96">
        <v>1.4759999999999999E-5</v>
      </c>
      <c r="BM10" s="96">
        <v>4.6493999999999997E-3</v>
      </c>
      <c r="BN10" s="96">
        <v>2.6353979999999999</v>
      </c>
      <c r="BO10" s="96">
        <v>2.2139999999999999E-4</v>
      </c>
      <c r="BP10" s="96">
        <v>7.3800000000000005E-5</v>
      </c>
      <c r="BQ10" s="96">
        <v>-0.17490600000000001</v>
      </c>
      <c r="BR10" s="96">
        <v>6.9372000000000001E-3</v>
      </c>
    </row>
    <row r="11" spans="1:70" ht="15" x14ac:dyDescent="0.2">
      <c r="A11" s="99" t="s">
        <v>219</v>
      </c>
      <c r="B11" s="98" t="s">
        <v>218</v>
      </c>
      <c r="C11" s="97" t="s">
        <v>205</v>
      </c>
      <c r="D11" s="97" t="s">
        <v>204</v>
      </c>
      <c r="F11" s="96">
        <v>0.74803679999999995</v>
      </c>
      <c r="G11" s="96">
        <v>0</v>
      </c>
      <c r="H11" s="96">
        <v>4361.58</v>
      </c>
      <c r="I11" s="96">
        <v>26.43516</v>
      </c>
      <c r="J11" s="96">
        <v>-2.836872E-2</v>
      </c>
      <c r="K11" s="96">
        <v>-8.4427200000000008E-3</v>
      </c>
      <c r="L11" s="96">
        <v>8495.8559999999998</v>
      </c>
      <c r="M11" s="96">
        <v>3412.5120000000002</v>
      </c>
      <c r="N11" s="96">
        <v>73.312920000000005</v>
      </c>
      <c r="O11" s="96">
        <v>792.61199999999997</v>
      </c>
      <c r="P11" s="96">
        <v>-0.35150940000000003</v>
      </c>
      <c r="Q11" s="96">
        <v>2.9519999999999999E-5</v>
      </c>
      <c r="R11" s="96">
        <v>2.5889039999999999E-2</v>
      </c>
      <c r="S11" s="96">
        <v>2.3615999999999999E-4</v>
      </c>
      <c r="T11" s="96">
        <v>8.5947480000000007E-2</v>
      </c>
      <c r="U11" s="96">
        <v>8.6050799999999997E-2</v>
      </c>
      <c r="V11" s="96">
        <v>1.8346680000000001E-2</v>
      </c>
      <c r="W11" s="96">
        <v>1.8759959999999999E-2</v>
      </c>
      <c r="X11" s="96">
        <v>0.62301960000000001</v>
      </c>
      <c r="Y11" s="96">
        <v>5.8124879999999997E-2</v>
      </c>
      <c r="Z11" s="96">
        <v>4.4280000000000003E-5</v>
      </c>
      <c r="AA11" s="96">
        <v>7.3800000000000005E-5</v>
      </c>
      <c r="AB11" s="96">
        <v>1.74168E-3</v>
      </c>
      <c r="AC11" s="96">
        <v>3.9173039999999999E-2</v>
      </c>
      <c r="AD11" s="96">
        <v>6.9740999999999997E-2</v>
      </c>
      <c r="AE11" s="96">
        <v>8.8146719999999998</v>
      </c>
      <c r="AF11" s="96">
        <v>1.4760000000000001E-4</v>
      </c>
      <c r="AG11" s="96">
        <v>2.6568000000000002E-4</v>
      </c>
      <c r="AH11" s="96">
        <v>0</v>
      </c>
      <c r="AI11" s="96">
        <v>0.1642788</v>
      </c>
      <c r="AJ11" s="96">
        <v>2.9520000000000002E-4</v>
      </c>
      <c r="AK11" s="96">
        <v>-4.4279999999999998E-4</v>
      </c>
      <c r="AL11" s="96">
        <v>0.833202</v>
      </c>
      <c r="AM11" s="96">
        <v>6.224292E-2</v>
      </c>
      <c r="AN11" s="96">
        <v>0</v>
      </c>
      <c r="AO11" s="96">
        <v>3.2472000000000002E-4</v>
      </c>
      <c r="AP11" s="96">
        <v>1.3284000000000001E-4</v>
      </c>
      <c r="AQ11" s="96">
        <v>2.6125200000000001E-3</v>
      </c>
      <c r="AR11" s="96">
        <v>8.1858959999999996</v>
      </c>
      <c r="AS11" s="96">
        <v>-8.8559999999999995E-4</v>
      </c>
      <c r="AT11" s="96">
        <v>1.9188E-3</v>
      </c>
      <c r="AU11" s="96">
        <v>-1.4760000000000001E-4</v>
      </c>
      <c r="AV11" s="96">
        <v>-7.3800000000000005E-5</v>
      </c>
      <c r="AW11" s="96">
        <v>0</v>
      </c>
      <c r="AX11" s="96">
        <v>0</v>
      </c>
      <c r="AY11" s="96">
        <v>-7.3800000000000005E-5</v>
      </c>
      <c r="AZ11" s="96">
        <v>-7.3800000000000005E-5</v>
      </c>
      <c r="BA11" s="96">
        <v>0</v>
      </c>
      <c r="BB11" s="96">
        <v>-7.3800000000000005E-5</v>
      </c>
      <c r="BC11" s="96">
        <v>-7.3800000000000005E-5</v>
      </c>
      <c r="BD11" s="96">
        <v>-7.3800000000000005E-5</v>
      </c>
      <c r="BE11" s="96">
        <v>0</v>
      </c>
      <c r="BF11" s="96">
        <v>-7.3800000000000005E-5</v>
      </c>
      <c r="BG11" s="96">
        <v>4.4280000000000003E-5</v>
      </c>
      <c r="BH11" s="96">
        <v>1.4759999999999999E-5</v>
      </c>
      <c r="BI11" s="96">
        <v>4.9933079999999998E-2</v>
      </c>
      <c r="BJ11" s="96">
        <v>4.7231999999999998E-4</v>
      </c>
      <c r="BK11" s="96">
        <v>0</v>
      </c>
      <c r="BL11" s="96">
        <v>0</v>
      </c>
      <c r="BM11" s="96">
        <v>6.1253999999999996E-3</v>
      </c>
      <c r="BN11" s="96">
        <v>2.283372</v>
      </c>
      <c r="BO11" s="96">
        <v>2.3615999999999999E-4</v>
      </c>
      <c r="BP11" s="96">
        <v>4.4280000000000003E-5</v>
      </c>
      <c r="BQ11" s="96">
        <v>-0.1375632</v>
      </c>
      <c r="BR11" s="96">
        <v>1.1217599999999999E-2</v>
      </c>
    </row>
    <row r="12" spans="1:70" ht="15" x14ac:dyDescent="0.2">
      <c r="A12" s="99" t="s">
        <v>219</v>
      </c>
      <c r="B12" s="98" t="s">
        <v>218</v>
      </c>
      <c r="C12" s="97" t="s">
        <v>205</v>
      </c>
      <c r="D12" s="97" t="s">
        <v>204</v>
      </c>
      <c r="F12" s="96">
        <v>0.76412519999999995</v>
      </c>
      <c r="G12" s="96">
        <v>0</v>
      </c>
      <c r="H12" s="96">
        <v>4519.5119999999997</v>
      </c>
      <c r="I12" s="96">
        <v>28.073519999999998</v>
      </c>
      <c r="J12" s="96">
        <v>-2.859012E-2</v>
      </c>
      <c r="K12" s="96">
        <v>-4.56084E-3</v>
      </c>
      <c r="L12" s="96">
        <v>8686.26</v>
      </c>
      <c r="M12" s="96">
        <v>3626.5320000000002</v>
      </c>
      <c r="N12" s="96">
        <v>75.039839999999998</v>
      </c>
      <c r="O12" s="96">
        <v>811.94759999999997</v>
      </c>
      <c r="P12" s="96">
        <v>-0.36007020000000001</v>
      </c>
      <c r="Q12" s="96">
        <v>-5.9039999999999997E-5</v>
      </c>
      <c r="R12" s="96">
        <v>2.5549559999999999E-2</v>
      </c>
      <c r="S12" s="96">
        <v>2.2139999999999999E-4</v>
      </c>
      <c r="T12" s="96">
        <v>8.8279560000000007E-2</v>
      </c>
      <c r="U12" s="96">
        <v>9.2117160000000003E-2</v>
      </c>
      <c r="V12" s="96">
        <v>1.836144E-2</v>
      </c>
      <c r="W12" s="96">
        <v>1.9069920000000001E-2</v>
      </c>
      <c r="X12" s="96">
        <v>0.54242999999999997</v>
      </c>
      <c r="Y12" s="96">
        <v>5.2457040000000003E-2</v>
      </c>
      <c r="Z12" s="96">
        <v>4.4280000000000003E-5</v>
      </c>
      <c r="AA12" s="96">
        <v>0</v>
      </c>
      <c r="AB12" s="96">
        <v>1.38744E-3</v>
      </c>
      <c r="AC12" s="96">
        <v>2.9151E-2</v>
      </c>
      <c r="AD12" s="96">
        <v>6.9445800000000002E-2</v>
      </c>
      <c r="AE12" s="96">
        <v>8.8500960000000006</v>
      </c>
      <c r="AF12" s="96">
        <v>7.3800000000000005E-5</v>
      </c>
      <c r="AG12" s="96">
        <v>2.6568000000000002E-4</v>
      </c>
      <c r="AH12" s="96">
        <v>0</v>
      </c>
      <c r="AI12" s="96">
        <v>0.1695924</v>
      </c>
      <c r="AJ12" s="96">
        <v>4.4279999999999998E-4</v>
      </c>
      <c r="AK12" s="96">
        <v>-4.4279999999999998E-4</v>
      </c>
      <c r="AL12" s="96">
        <v>0.88043400000000005</v>
      </c>
      <c r="AM12" s="96">
        <v>6.5947679999999995E-2</v>
      </c>
      <c r="AN12" s="96">
        <v>1.4759999999999999E-5</v>
      </c>
      <c r="AO12" s="96">
        <v>3.3948000000000002E-4</v>
      </c>
      <c r="AP12" s="96">
        <v>1.4759999999999999E-5</v>
      </c>
      <c r="AQ12" s="96">
        <v>2.4501599999999998E-3</v>
      </c>
      <c r="AR12" s="96">
        <v>8.0264880000000005</v>
      </c>
      <c r="AS12" s="96">
        <v>-8.8559999999999995E-4</v>
      </c>
      <c r="AT12" s="96">
        <v>1.9188E-3</v>
      </c>
      <c r="AU12" s="96">
        <v>-1.4760000000000001E-4</v>
      </c>
      <c r="AV12" s="96">
        <v>-7.3800000000000005E-5</v>
      </c>
      <c r="AW12" s="96">
        <v>-7.3800000000000005E-5</v>
      </c>
      <c r="AX12" s="96">
        <v>0</v>
      </c>
      <c r="AY12" s="96">
        <v>-7.3800000000000005E-5</v>
      </c>
      <c r="AZ12" s="96">
        <v>-7.3800000000000005E-5</v>
      </c>
      <c r="BA12" s="96">
        <v>-7.3800000000000005E-5</v>
      </c>
      <c r="BB12" s="96">
        <v>-7.3800000000000005E-5</v>
      </c>
      <c r="BC12" s="96">
        <v>-7.3800000000000005E-5</v>
      </c>
      <c r="BD12" s="96">
        <v>-7.3800000000000005E-5</v>
      </c>
      <c r="BE12" s="96">
        <v>-7.3800000000000005E-5</v>
      </c>
      <c r="BF12" s="96">
        <v>-7.3800000000000005E-5</v>
      </c>
      <c r="BG12" s="96">
        <v>2.9519999999999999E-5</v>
      </c>
      <c r="BH12" s="96">
        <v>4.4280000000000003E-5</v>
      </c>
      <c r="BI12" s="96">
        <v>4.8117600000000003E-2</v>
      </c>
      <c r="BJ12" s="96">
        <v>4.4279999999999998E-4</v>
      </c>
      <c r="BK12" s="96">
        <v>0</v>
      </c>
      <c r="BL12" s="96">
        <v>0</v>
      </c>
      <c r="BM12" s="96">
        <v>5.4612000000000003E-3</v>
      </c>
      <c r="BN12" s="96">
        <v>1.912158</v>
      </c>
      <c r="BO12" s="96">
        <v>2.5092000000000002E-4</v>
      </c>
      <c r="BP12" s="96">
        <v>2.9519999999999999E-5</v>
      </c>
      <c r="BQ12" s="96">
        <v>-0.1681164</v>
      </c>
      <c r="BR12" s="96">
        <v>1.02582E-2</v>
      </c>
    </row>
    <row r="13" spans="1:70" ht="15" x14ac:dyDescent="0.2">
      <c r="A13" s="99" t="s">
        <v>217</v>
      </c>
      <c r="B13" s="98" t="s">
        <v>216</v>
      </c>
      <c r="C13" s="97" t="s">
        <v>205</v>
      </c>
      <c r="D13" s="97" t="s">
        <v>204</v>
      </c>
      <c r="F13" s="96">
        <v>0.22509000000000001</v>
      </c>
      <c r="G13" s="96">
        <v>0</v>
      </c>
      <c r="H13" s="96">
        <v>632.3184</v>
      </c>
      <c r="I13" s="96">
        <v>15.7194</v>
      </c>
      <c r="J13" s="96">
        <v>-2.247948E-2</v>
      </c>
      <c r="K13" s="96">
        <v>7.6973399999999997E-2</v>
      </c>
      <c r="L13" s="96">
        <v>9723.8880000000008</v>
      </c>
      <c r="M13" s="96">
        <v>1610.316</v>
      </c>
      <c r="N13" s="96">
        <v>27.911159999999999</v>
      </c>
      <c r="O13" s="96">
        <v>748.18439999999998</v>
      </c>
      <c r="P13" s="96">
        <v>-0.38966400000000001</v>
      </c>
      <c r="Q13" s="96">
        <v>3.0996000000000002E-4</v>
      </c>
      <c r="R13" s="96">
        <v>8.6345999999999992E-3</v>
      </c>
      <c r="S13" s="96">
        <v>7.5276E-4</v>
      </c>
      <c r="T13" s="96">
        <v>0.22361400000000001</v>
      </c>
      <c r="U13" s="96">
        <v>0.16752600000000001</v>
      </c>
      <c r="V13" s="96">
        <v>7.1733600000000002E-3</v>
      </c>
      <c r="W13" s="96">
        <v>1.5807959999999999E-2</v>
      </c>
      <c r="X13" s="96">
        <v>20.339279999999999</v>
      </c>
      <c r="Y13" s="96">
        <v>39.143520000000002</v>
      </c>
      <c r="Z13" s="96">
        <v>5.9039999999999997E-5</v>
      </c>
      <c r="AA13" s="96">
        <v>1.0331999999999999E-4</v>
      </c>
      <c r="AB13" s="96">
        <v>3.6457199999999999E-3</v>
      </c>
      <c r="AC13" s="96">
        <v>1.1394720000000001E-2</v>
      </c>
      <c r="AD13" s="96">
        <v>4.1977439999999998E-2</v>
      </c>
      <c r="AE13" s="96">
        <v>8.6567399999999992</v>
      </c>
      <c r="AF13" s="96">
        <v>0</v>
      </c>
      <c r="AG13" s="96">
        <v>3.5424000000000002E-4</v>
      </c>
      <c r="AH13" s="96">
        <v>0</v>
      </c>
      <c r="AI13" s="96">
        <v>1.6929719999999999E-2</v>
      </c>
      <c r="AJ13" s="96">
        <v>-7.3800000000000005E-5</v>
      </c>
      <c r="AK13" s="96">
        <v>-5.1659999999999998E-4</v>
      </c>
      <c r="AL13" s="96">
        <v>0.45342719999999997</v>
      </c>
      <c r="AM13" s="96">
        <v>8.7349679999999999E-2</v>
      </c>
      <c r="AN13" s="96">
        <v>2.9519999999999999E-5</v>
      </c>
      <c r="AO13" s="96">
        <v>1.6974E-3</v>
      </c>
      <c r="AP13" s="96">
        <v>5.9039999999999997E-5</v>
      </c>
      <c r="AQ13" s="96">
        <v>2.7453600000000001E-3</v>
      </c>
      <c r="AR13" s="96">
        <v>17.416799999999999</v>
      </c>
      <c r="AS13" s="96">
        <v>-7.3800000000000005E-4</v>
      </c>
      <c r="AT13" s="96">
        <v>1.4021999999999999E-3</v>
      </c>
      <c r="AU13" s="96">
        <v>-1.4760000000000001E-4</v>
      </c>
      <c r="AV13" s="96">
        <v>-7.3800000000000005E-5</v>
      </c>
      <c r="AW13" s="96">
        <v>-1.4760000000000001E-4</v>
      </c>
      <c r="AX13" s="96">
        <v>-7.3800000000000005E-5</v>
      </c>
      <c r="AY13" s="96">
        <v>-1.4760000000000001E-4</v>
      </c>
      <c r="AZ13" s="96">
        <v>-1.4760000000000001E-4</v>
      </c>
      <c r="BA13" s="96">
        <v>-1.4760000000000001E-4</v>
      </c>
      <c r="BB13" s="96">
        <v>-1.4760000000000001E-4</v>
      </c>
      <c r="BC13" s="96">
        <v>-1.4760000000000001E-4</v>
      </c>
      <c r="BD13" s="96">
        <v>-1.4760000000000001E-4</v>
      </c>
      <c r="BE13" s="96">
        <v>-1.4760000000000001E-4</v>
      </c>
      <c r="BF13" s="96">
        <v>-1.4760000000000001E-4</v>
      </c>
      <c r="BG13" s="96">
        <v>5.9039999999999997E-5</v>
      </c>
      <c r="BH13" s="96">
        <v>1.4759999999999999E-5</v>
      </c>
      <c r="BI13" s="96">
        <v>7.7578560000000005E-2</v>
      </c>
      <c r="BJ13" s="96">
        <v>4.4280000000000003E-5</v>
      </c>
      <c r="BK13" s="96">
        <v>0</v>
      </c>
      <c r="BL13" s="96">
        <v>0</v>
      </c>
      <c r="BM13" s="96">
        <v>3.3947999999999999E-3</v>
      </c>
      <c r="BN13" s="96">
        <v>1.371942</v>
      </c>
      <c r="BO13" s="96">
        <v>1.3284000000000001E-4</v>
      </c>
      <c r="BP13" s="96">
        <v>7.3800000000000005E-5</v>
      </c>
      <c r="BQ13" s="96">
        <v>-0.2726172</v>
      </c>
      <c r="BR13" s="96">
        <v>-9.5940000000000001E-4</v>
      </c>
    </row>
    <row r="14" spans="1:70" ht="15" x14ac:dyDescent="0.2">
      <c r="A14" s="99" t="s">
        <v>217</v>
      </c>
      <c r="B14" s="98" t="s">
        <v>216</v>
      </c>
      <c r="C14" s="97" t="s">
        <v>205</v>
      </c>
      <c r="D14" s="97" t="s">
        <v>204</v>
      </c>
      <c r="F14" s="96">
        <v>0.22892760000000001</v>
      </c>
      <c r="G14" s="96">
        <v>0</v>
      </c>
      <c r="H14" s="96">
        <v>656.37720000000002</v>
      </c>
      <c r="I14" s="96">
        <v>16.309799999999999</v>
      </c>
      <c r="J14" s="96">
        <v>-2.2317119999999999E-2</v>
      </c>
      <c r="K14" s="96">
        <v>9.8670599999999997E-2</v>
      </c>
      <c r="L14" s="96">
        <v>9225</v>
      </c>
      <c r="M14" s="96">
        <v>1746.1079999999999</v>
      </c>
      <c r="N14" s="96">
        <v>28.590119999999999</v>
      </c>
      <c r="O14" s="96">
        <v>773.12879999999996</v>
      </c>
      <c r="P14" s="96">
        <v>-0.38007000000000002</v>
      </c>
      <c r="Q14" s="96">
        <v>-7.3800000000000005E-5</v>
      </c>
      <c r="R14" s="96">
        <v>8.5017600000000006E-3</v>
      </c>
      <c r="S14" s="96">
        <v>5.9040000000000004E-4</v>
      </c>
      <c r="T14" s="96">
        <v>0.2225808</v>
      </c>
      <c r="U14" s="96">
        <v>0.16737840000000001</v>
      </c>
      <c r="V14" s="96">
        <v>7.1290800000000003E-3</v>
      </c>
      <c r="W14" s="96">
        <v>1.568988E-2</v>
      </c>
      <c r="X14" s="96">
        <v>20.11788</v>
      </c>
      <c r="Y14" s="96">
        <v>38.13984</v>
      </c>
      <c r="Z14" s="96">
        <v>7.3800000000000005E-5</v>
      </c>
      <c r="AA14" s="96">
        <v>2.9519999999999999E-5</v>
      </c>
      <c r="AB14" s="96">
        <v>3.1586399999999999E-3</v>
      </c>
      <c r="AC14" s="96">
        <v>9.4316399999999998E-3</v>
      </c>
      <c r="AD14" s="96">
        <v>4.222836E-2</v>
      </c>
      <c r="AE14" s="96">
        <v>8.3246400000000005</v>
      </c>
      <c r="AF14" s="96">
        <v>1.4760000000000001E-4</v>
      </c>
      <c r="AG14" s="96">
        <v>3.2472000000000002E-4</v>
      </c>
      <c r="AH14" s="96">
        <v>0</v>
      </c>
      <c r="AI14" s="96">
        <v>1.484856E-2</v>
      </c>
      <c r="AJ14" s="96">
        <v>1.4760000000000001E-4</v>
      </c>
      <c r="AK14" s="96">
        <v>-4.4279999999999998E-4</v>
      </c>
      <c r="AL14" s="96">
        <v>0.72574919999999998</v>
      </c>
      <c r="AM14" s="96">
        <v>7.6973399999999997E-2</v>
      </c>
      <c r="AN14" s="96">
        <v>1.4759999999999999E-5</v>
      </c>
      <c r="AO14" s="96">
        <v>1.4612399999999999E-3</v>
      </c>
      <c r="AP14" s="96">
        <v>1.6236000000000001E-4</v>
      </c>
      <c r="AQ14" s="96">
        <v>2.53872E-3</v>
      </c>
      <c r="AR14" s="96">
        <v>17.298719999999999</v>
      </c>
      <c r="AS14" s="96">
        <v>-5.9040000000000004E-4</v>
      </c>
      <c r="AT14" s="96">
        <v>2.5092000000000001E-3</v>
      </c>
      <c r="AU14" s="96">
        <v>-1.4760000000000001E-4</v>
      </c>
      <c r="AV14" s="96">
        <v>0</v>
      </c>
      <c r="AW14" s="96">
        <v>-7.3800000000000005E-5</v>
      </c>
      <c r="AX14" s="96">
        <v>0</v>
      </c>
      <c r="AY14" s="96">
        <v>-1.4760000000000001E-4</v>
      </c>
      <c r="AZ14" s="96">
        <v>-1.4760000000000001E-4</v>
      </c>
      <c r="BA14" s="96">
        <v>-7.3800000000000005E-5</v>
      </c>
      <c r="BB14" s="96">
        <v>-1.4760000000000001E-4</v>
      </c>
      <c r="BC14" s="96">
        <v>-7.3800000000000005E-5</v>
      </c>
      <c r="BD14" s="96">
        <v>-1.4760000000000001E-4</v>
      </c>
      <c r="BE14" s="96">
        <v>-7.3800000000000005E-5</v>
      </c>
      <c r="BF14" s="96">
        <v>-7.3800000000000005E-5</v>
      </c>
      <c r="BG14" s="96">
        <v>4.4280000000000003E-5</v>
      </c>
      <c r="BH14" s="96">
        <v>2.9519999999999999E-5</v>
      </c>
      <c r="BI14" s="96">
        <v>7.6633919999999994E-2</v>
      </c>
      <c r="BJ14" s="96">
        <v>2.9519999999999999E-5</v>
      </c>
      <c r="BK14" s="96">
        <v>0</v>
      </c>
      <c r="BL14" s="96">
        <v>0</v>
      </c>
      <c r="BM14" s="96">
        <v>5.3135999999999999E-3</v>
      </c>
      <c r="BN14" s="96">
        <v>1.7918639999999999</v>
      </c>
      <c r="BO14" s="96">
        <v>7.3800000000000005E-5</v>
      </c>
      <c r="BP14" s="96">
        <v>5.9039999999999997E-5</v>
      </c>
      <c r="BQ14" s="96">
        <v>-0.22671359999999999</v>
      </c>
      <c r="BR14" s="96">
        <v>8.118E-4</v>
      </c>
    </row>
    <row r="15" spans="1:70" ht="15" x14ac:dyDescent="0.2">
      <c r="A15" s="99" t="s">
        <v>217</v>
      </c>
      <c r="B15" s="98" t="s">
        <v>216</v>
      </c>
      <c r="C15" s="97" t="s">
        <v>205</v>
      </c>
      <c r="D15" s="97" t="s">
        <v>204</v>
      </c>
      <c r="F15" s="96">
        <v>0.22287599999999999</v>
      </c>
      <c r="G15" s="96">
        <v>0</v>
      </c>
      <c r="H15" s="96">
        <v>669.80880000000002</v>
      </c>
      <c r="I15" s="96">
        <v>16.103159999999999</v>
      </c>
      <c r="J15" s="96">
        <v>-2.2715639999999999E-2</v>
      </c>
      <c r="K15" s="96">
        <v>7.2988200000000003E-2</v>
      </c>
      <c r="L15" s="96">
        <v>9157.1039999999994</v>
      </c>
      <c r="M15" s="96">
        <v>1814.0039999999999</v>
      </c>
      <c r="N15" s="96">
        <v>27.350280000000001</v>
      </c>
      <c r="O15" s="96">
        <v>792.46439999999996</v>
      </c>
      <c r="P15" s="96">
        <v>-0.38102940000000002</v>
      </c>
      <c r="Q15" s="96">
        <v>4.4280000000000003E-5</v>
      </c>
      <c r="R15" s="96">
        <v>9.0183599999999996E-3</v>
      </c>
      <c r="S15" s="96">
        <v>6.1992000000000004E-4</v>
      </c>
      <c r="T15" s="96">
        <v>0.22863240000000001</v>
      </c>
      <c r="U15" s="96">
        <v>0.1788912</v>
      </c>
      <c r="V15" s="96">
        <v>7.5423599999999997E-3</v>
      </c>
      <c r="W15" s="96">
        <v>1.7047799999999998E-2</v>
      </c>
      <c r="X15" s="96">
        <v>21.72672</v>
      </c>
      <c r="Y15" s="96">
        <v>41.652720000000002</v>
      </c>
      <c r="Z15" s="96">
        <v>5.9039999999999997E-5</v>
      </c>
      <c r="AA15" s="96">
        <v>5.9039999999999997E-5</v>
      </c>
      <c r="AB15" s="96">
        <v>3.71952E-3</v>
      </c>
      <c r="AC15" s="96">
        <v>1.32102E-2</v>
      </c>
      <c r="AD15" s="96">
        <v>4.1933159999999997E-2</v>
      </c>
      <c r="AE15" s="96">
        <v>8.7010199999999998</v>
      </c>
      <c r="AF15" s="96">
        <v>1.4760000000000001E-4</v>
      </c>
      <c r="AG15" s="96">
        <v>3.8376000000000003E-4</v>
      </c>
      <c r="AH15" s="96">
        <v>0</v>
      </c>
      <c r="AI15" s="96">
        <v>1.641312E-2</v>
      </c>
      <c r="AJ15" s="96">
        <v>1.4760000000000001E-4</v>
      </c>
      <c r="AK15" s="96">
        <v>-4.4279999999999998E-4</v>
      </c>
      <c r="AL15" s="96">
        <v>0.70744680000000004</v>
      </c>
      <c r="AM15" s="96">
        <v>8.1740880000000002E-2</v>
      </c>
      <c r="AN15" s="96">
        <v>2.9519999999999999E-5</v>
      </c>
      <c r="AO15" s="96">
        <v>1.7269200000000001E-3</v>
      </c>
      <c r="AP15" s="96">
        <v>1.4759999999999999E-5</v>
      </c>
      <c r="AQ15" s="96">
        <v>2.64204E-3</v>
      </c>
      <c r="AR15" s="96">
        <v>17.18064</v>
      </c>
      <c r="AS15" s="96">
        <v>-5.1659999999999998E-4</v>
      </c>
      <c r="AT15" s="96">
        <v>2.7306000000000001E-3</v>
      </c>
      <c r="AU15" s="96">
        <v>-1.4760000000000001E-4</v>
      </c>
      <c r="AV15" s="96">
        <v>0</v>
      </c>
      <c r="AW15" s="96">
        <v>-1.4760000000000001E-4</v>
      </c>
      <c r="AX15" s="96">
        <v>0</v>
      </c>
      <c r="AY15" s="96">
        <v>-7.3800000000000005E-5</v>
      </c>
      <c r="AZ15" s="96">
        <v>-1.4760000000000001E-4</v>
      </c>
      <c r="BA15" s="96">
        <v>-1.4760000000000001E-4</v>
      </c>
      <c r="BB15" s="96">
        <v>-7.3800000000000005E-5</v>
      </c>
      <c r="BC15" s="96">
        <v>-1.4760000000000001E-4</v>
      </c>
      <c r="BD15" s="96">
        <v>-1.4760000000000001E-4</v>
      </c>
      <c r="BE15" s="96">
        <v>-7.3800000000000005E-5</v>
      </c>
      <c r="BF15" s="96">
        <v>-1.4760000000000001E-4</v>
      </c>
      <c r="BG15" s="96">
        <v>5.9039999999999997E-5</v>
      </c>
      <c r="BH15" s="96">
        <v>8.8560000000000006E-5</v>
      </c>
      <c r="BI15" s="96">
        <v>7.7858999999999998E-2</v>
      </c>
      <c r="BJ15" s="96">
        <v>2.9519999999999999E-5</v>
      </c>
      <c r="BK15" s="96">
        <v>0</v>
      </c>
      <c r="BL15" s="96">
        <v>1.4759999999999999E-5</v>
      </c>
      <c r="BM15" s="96">
        <v>5.4612000000000003E-3</v>
      </c>
      <c r="BN15" s="96">
        <v>1.754964</v>
      </c>
      <c r="BO15" s="96">
        <v>7.3800000000000005E-5</v>
      </c>
      <c r="BP15" s="96">
        <v>4.4280000000000003E-5</v>
      </c>
      <c r="BQ15" s="96">
        <v>-0.22154760000000001</v>
      </c>
      <c r="BR15" s="96">
        <v>1.4021999999999999E-3</v>
      </c>
    </row>
    <row r="16" spans="1:70" ht="15" x14ac:dyDescent="0.2">
      <c r="A16" s="99" t="s">
        <v>215</v>
      </c>
      <c r="B16" s="98" t="s">
        <v>214</v>
      </c>
      <c r="C16" s="97" t="s">
        <v>205</v>
      </c>
      <c r="D16" s="97" t="s">
        <v>204</v>
      </c>
      <c r="F16" s="96">
        <v>0.74080440000000003</v>
      </c>
      <c r="G16" s="96">
        <v>0</v>
      </c>
      <c r="H16" s="96">
        <v>4411.7640000000001</v>
      </c>
      <c r="I16" s="96">
        <v>22.61232</v>
      </c>
      <c r="J16" s="96">
        <v>-2.6848440000000001E-2</v>
      </c>
      <c r="K16" s="96">
        <v>-8.8855199999999992E-3</v>
      </c>
      <c r="L16" s="96">
        <v>7105.4639999999999</v>
      </c>
      <c r="M16" s="96">
        <v>3884.8319999999999</v>
      </c>
      <c r="N16" s="96">
        <v>67.763159999999999</v>
      </c>
      <c r="O16" s="96">
        <v>826.26480000000004</v>
      </c>
      <c r="P16" s="96">
        <v>-0.38619540000000002</v>
      </c>
      <c r="Q16" s="96">
        <v>1.3284000000000001E-4</v>
      </c>
      <c r="R16" s="96">
        <v>2.5903800000000001E-2</v>
      </c>
      <c r="S16" s="96">
        <v>4.7231999999999998E-4</v>
      </c>
      <c r="T16" s="96">
        <v>9.434592E-2</v>
      </c>
      <c r="U16" s="96">
        <v>0.1037628</v>
      </c>
      <c r="V16" s="96">
        <v>1.768248E-2</v>
      </c>
      <c r="W16" s="96">
        <v>1.8612360000000001E-2</v>
      </c>
      <c r="X16" s="96">
        <v>1.1836043999999999</v>
      </c>
      <c r="Y16" s="96">
        <v>0.18036720000000001</v>
      </c>
      <c r="Z16" s="96">
        <v>4.4280000000000003E-5</v>
      </c>
      <c r="AA16" s="96">
        <v>1.4759999999999999E-5</v>
      </c>
      <c r="AB16" s="96">
        <v>1.4021999999999999E-3</v>
      </c>
      <c r="AC16" s="96">
        <v>2.6523720000000001E-2</v>
      </c>
      <c r="AD16" s="96">
        <v>7.3711440000000003E-2</v>
      </c>
      <c r="AE16" s="96">
        <v>9.1807200000000009</v>
      </c>
      <c r="AF16" s="96">
        <v>-7.3800000000000005E-5</v>
      </c>
      <c r="AG16" s="96">
        <v>3.0996000000000002E-4</v>
      </c>
      <c r="AH16" s="96">
        <v>0</v>
      </c>
      <c r="AI16" s="96">
        <v>0.17579159999999999</v>
      </c>
      <c r="AJ16" s="96">
        <v>-7.3800000000000005E-5</v>
      </c>
      <c r="AK16" s="96">
        <v>-5.1659999999999998E-4</v>
      </c>
      <c r="AL16" s="96">
        <v>0.29010780000000003</v>
      </c>
      <c r="AM16" s="96">
        <v>7.3814759999999993E-2</v>
      </c>
      <c r="AN16" s="96">
        <v>1.4759999999999999E-5</v>
      </c>
      <c r="AO16" s="96">
        <v>5.0184000000000003E-4</v>
      </c>
      <c r="AP16" s="96">
        <v>3.8376000000000003E-4</v>
      </c>
      <c r="AQ16" s="96">
        <v>2.4944400000000001E-3</v>
      </c>
      <c r="AR16" s="96">
        <v>8.7113519999999998</v>
      </c>
      <c r="AS16" s="96">
        <v>-8.8559999999999995E-4</v>
      </c>
      <c r="AT16" s="96">
        <v>1.4021999999999999E-3</v>
      </c>
      <c r="AU16" s="96">
        <v>-2.2139999999999999E-4</v>
      </c>
      <c r="AV16" s="96">
        <v>-1.4760000000000001E-4</v>
      </c>
      <c r="AW16" s="96">
        <v>-1.4760000000000001E-4</v>
      </c>
      <c r="AX16" s="96">
        <v>-1.4760000000000001E-4</v>
      </c>
      <c r="AY16" s="96">
        <v>-1.4760000000000001E-4</v>
      </c>
      <c r="AZ16" s="96">
        <v>-1.4760000000000001E-4</v>
      </c>
      <c r="BA16" s="96">
        <v>-1.4760000000000001E-4</v>
      </c>
      <c r="BB16" s="96">
        <v>-1.4760000000000001E-4</v>
      </c>
      <c r="BC16" s="96">
        <v>-1.4760000000000001E-4</v>
      </c>
      <c r="BD16" s="96">
        <v>-1.4760000000000001E-4</v>
      </c>
      <c r="BE16" s="96">
        <v>-1.4760000000000001E-4</v>
      </c>
      <c r="BF16" s="96">
        <v>-1.4760000000000001E-4</v>
      </c>
      <c r="BG16" s="96">
        <v>4.4280000000000003E-5</v>
      </c>
      <c r="BH16" s="96">
        <v>1.4760000000000001E-4</v>
      </c>
      <c r="BI16" s="96">
        <v>4.6390679999999997E-2</v>
      </c>
      <c r="BJ16" s="96">
        <v>4.2803999999999997E-4</v>
      </c>
      <c r="BK16" s="96">
        <v>0</v>
      </c>
      <c r="BL16" s="96">
        <v>1.4759999999999999E-5</v>
      </c>
      <c r="BM16" s="96">
        <v>2.1402000000000001E-3</v>
      </c>
      <c r="BN16" s="96">
        <v>1.1298779999999999</v>
      </c>
      <c r="BO16" s="96">
        <v>2.2139999999999999E-4</v>
      </c>
      <c r="BP16" s="96">
        <v>5.9039999999999997E-5</v>
      </c>
      <c r="BQ16" s="96">
        <v>-0.27468360000000003</v>
      </c>
      <c r="BR16" s="96">
        <v>3.9852000000000004E-3</v>
      </c>
    </row>
    <row r="17" spans="1:70" ht="15" x14ac:dyDescent="0.2">
      <c r="A17" s="99" t="s">
        <v>215</v>
      </c>
      <c r="B17" s="98" t="s">
        <v>214</v>
      </c>
      <c r="C17" s="97" t="s">
        <v>205</v>
      </c>
      <c r="D17" s="97" t="s">
        <v>204</v>
      </c>
      <c r="F17" s="96">
        <v>0.76515840000000002</v>
      </c>
      <c r="G17" s="96">
        <v>0</v>
      </c>
      <c r="H17" s="96">
        <v>4417.6679999999997</v>
      </c>
      <c r="I17" s="96">
        <v>24.368760000000002</v>
      </c>
      <c r="J17" s="96">
        <v>-2.8841039999999998E-2</v>
      </c>
      <c r="K17" s="96">
        <v>1.3284000000000001E-4</v>
      </c>
      <c r="L17" s="96">
        <v>8451.5759999999991</v>
      </c>
      <c r="M17" s="96">
        <v>3511.404</v>
      </c>
      <c r="N17" s="96">
        <v>75.704040000000006</v>
      </c>
      <c r="O17" s="96">
        <v>811.35720000000003</v>
      </c>
      <c r="P17" s="96">
        <v>-0.37852019999999997</v>
      </c>
      <c r="Q17" s="96">
        <v>-1.6236000000000001E-4</v>
      </c>
      <c r="R17" s="96">
        <v>2.7468360000000001E-2</v>
      </c>
      <c r="S17" s="96">
        <v>3.8376000000000003E-4</v>
      </c>
      <c r="T17" s="96">
        <v>9.7135559999999996E-2</v>
      </c>
      <c r="U17" s="96">
        <v>9.8582039999999996E-2</v>
      </c>
      <c r="V17" s="96">
        <v>1.8390960000000001E-2</v>
      </c>
      <c r="W17" s="96">
        <v>2.1033E-2</v>
      </c>
      <c r="X17" s="96">
        <v>0.70538040000000002</v>
      </c>
      <c r="Y17" s="96">
        <v>0.17224919999999999</v>
      </c>
      <c r="Z17" s="96">
        <v>4.4280000000000003E-5</v>
      </c>
      <c r="AA17" s="96">
        <v>2.9519999999999999E-5</v>
      </c>
      <c r="AB17" s="96">
        <v>1.0627200000000001E-3</v>
      </c>
      <c r="AC17" s="96">
        <v>3.186684E-2</v>
      </c>
      <c r="AD17" s="96">
        <v>7.4375640000000007E-2</v>
      </c>
      <c r="AE17" s="96">
        <v>9.3726000000000003</v>
      </c>
      <c r="AF17" s="96">
        <v>0</v>
      </c>
      <c r="AG17" s="96">
        <v>2.3615999999999999E-4</v>
      </c>
      <c r="AH17" s="96">
        <v>0</v>
      </c>
      <c r="AI17" s="96">
        <v>0.18125279999999999</v>
      </c>
      <c r="AJ17" s="96">
        <v>0</v>
      </c>
      <c r="AK17" s="96">
        <v>-4.4279999999999998E-4</v>
      </c>
      <c r="AL17" s="96">
        <v>0.48139739999999998</v>
      </c>
      <c r="AM17" s="96">
        <v>7.281108E-2</v>
      </c>
      <c r="AN17" s="96">
        <v>1.4759999999999999E-5</v>
      </c>
      <c r="AO17" s="96">
        <v>3.9852000000000003E-4</v>
      </c>
      <c r="AP17" s="96">
        <v>2.6568000000000002E-4</v>
      </c>
      <c r="AQ17" s="96">
        <v>2.6272800000000001E-3</v>
      </c>
      <c r="AR17" s="96">
        <v>8.9283239999999999</v>
      </c>
      <c r="AS17" s="96">
        <v>-8.118E-4</v>
      </c>
      <c r="AT17" s="96">
        <v>1.9188E-3</v>
      </c>
      <c r="AU17" s="96">
        <v>-1.4760000000000001E-4</v>
      </c>
      <c r="AV17" s="96">
        <v>-1.4760000000000001E-4</v>
      </c>
      <c r="AW17" s="96">
        <v>-7.3800000000000005E-5</v>
      </c>
      <c r="AX17" s="96">
        <v>-7.3800000000000005E-5</v>
      </c>
      <c r="AY17" s="96">
        <v>-7.3800000000000005E-5</v>
      </c>
      <c r="AZ17" s="96">
        <v>-1.4760000000000001E-4</v>
      </c>
      <c r="BA17" s="96">
        <v>-1.4760000000000001E-4</v>
      </c>
      <c r="BB17" s="96">
        <v>-1.4760000000000001E-4</v>
      </c>
      <c r="BC17" s="96">
        <v>-1.4760000000000001E-4</v>
      </c>
      <c r="BD17" s="96">
        <v>-1.4760000000000001E-4</v>
      </c>
      <c r="BE17" s="96">
        <v>-7.3800000000000005E-5</v>
      </c>
      <c r="BF17" s="96">
        <v>-1.4760000000000001E-4</v>
      </c>
      <c r="BG17" s="96">
        <v>2.9519999999999999E-5</v>
      </c>
      <c r="BH17" s="96">
        <v>2.9519999999999999E-5</v>
      </c>
      <c r="BI17" s="96">
        <v>4.1726520000000003E-2</v>
      </c>
      <c r="BJ17" s="96">
        <v>3.9852000000000003E-4</v>
      </c>
      <c r="BK17" s="96">
        <v>0</v>
      </c>
      <c r="BL17" s="96">
        <v>0</v>
      </c>
      <c r="BM17" s="96">
        <v>3.4686000000000001E-3</v>
      </c>
      <c r="BN17" s="96">
        <v>1.208844</v>
      </c>
      <c r="BO17" s="96">
        <v>2.3615999999999999E-4</v>
      </c>
      <c r="BP17" s="96">
        <v>2.9519999999999999E-5</v>
      </c>
      <c r="BQ17" s="96">
        <v>-0.23276520000000001</v>
      </c>
      <c r="BR17" s="96">
        <v>8.1918000000000008E-3</v>
      </c>
    </row>
    <row r="18" spans="1:70" ht="15" x14ac:dyDescent="0.2">
      <c r="A18" s="99" t="s">
        <v>215</v>
      </c>
      <c r="B18" s="98" t="s">
        <v>214</v>
      </c>
      <c r="C18" s="97" t="s">
        <v>205</v>
      </c>
      <c r="D18" s="97" t="s">
        <v>204</v>
      </c>
      <c r="F18" s="96">
        <v>0.80870039999999999</v>
      </c>
      <c r="G18" s="96">
        <v>0</v>
      </c>
      <c r="H18" s="96">
        <v>4522.4639999999999</v>
      </c>
      <c r="I18" s="96">
        <v>42.67116</v>
      </c>
      <c r="J18" s="96">
        <v>4.1018039999999999E-2</v>
      </c>
      <c r="K18" s="96">
        <v>3.8685959999999998E-2</v>
      </c>
      <c r="L18" s="96">
        <v>8453.0519999999997</v>
      </c>
      <c r="M18" s="96">
        <v>3734.28</v>
      </c>
      <c r="N18" s="96">
        <v>103.93992</v>
      </c>
      <c r="O18" s="96">
        <v>830.39760000000001</v>
      </c>
      <c r="P18" s="96">
        <v>-0.37018079999999998</v>
      </c>
      <c r="Q18" s="96">
        <v>6.1992000000000004E-4</v>
      </c>
      <c r="R18" s="96">
        <v>2.95938E-2</v>
      </c>
      <c r="S18" s="96">
        <v>3.9852000000000003E-4</v>
      </c>
      <c r="T18" s="96">
        <v>0.10946016</v>
      </c>
      <c r="U18" s="96">
        <v>0.10045656</v>
      </c>
      <c r="V18" s="96">
        <v>1.7224920000000001E-2</v>
      </c>
      <c r="W18" s="96">
        <v>1.434672E-2</v>
      </c>
      <c r="X18" s="96">
        <v>0.49770720000000002</v>
      </c>
      <c r="Y18" s="96">
        <v>0.238374</v>
      </c>
      <c r="Z18" s="96">
        <v>4.4280000000000003E-5</v>
      </c>
      <c r="AA18" s="96">
        <v>4.4280000000000003E-5</v>
      </c>
      <c r="AB18" s="96">
        <v>1.3431599999999999E-3</v>
      </c>
      <c r="AC18" s="96">
        <v>3.0951719999999999E-2</v>
      </c>
      <c r="AD18" s="96">
        <v>7.2825840000000003E-2</v>
      </c>
      <c r="AE18" s="96">
        <v>8.3482559999999992</v>
      </c>
      <c r="AF18" s="96">
        <v>7.3800000000000005E-5</v>
      </c>
      <c r="AG18" s="96">
        <v>2.6125200000000001E-3</v>
      </c>
      <c r="AH18" s="96">
        <v>0</v>
      </c>
      <c r="AI18" s="96">
        <v>0.12808728</v>
      </c>
      <c r="AJ18" s="96">
        <v>2.2139999999999999E-4</v>
      </c>
      <c r="AK18" s="96">
        <v>-4.4279999999999998E-4</v>
      </c>
      <c r="AL18" s="96">
        <v>0.51711660000000004</v>
      </c>
      <c r="AM18" s="96">
        <v>7.353432E-2</v>
      </c>
      <c r="AN18" s="96">
        <v>2.9519999999999999E-5</v>
      </c>
      <c r="AO18" s="96">
        <v>2.2139999999999999E-4</v>
      </c>
      <c r="AP18" s="96">
        <v>1.1807999999999999E-4</v>
      </c>
      <c r="AQ18" s="96">
        <v>2.1992399999999999E-3</v>
      </c>
      <c r="AR18" s="96">
        <v>8.8456679999999999</v>
      </c>
      <c r="AS18" s="96">
        <v>-7.3800000000000005E-4</v>
      </c>
      <c r="AT18" s="96">
        <v>1.8450000000000001E-3</v>
      </c>
      <c r="AU18" s="96">
        <v>-1.4760000000000001E-4</v>
      </c>
      <c r="AV18" s="96">
        <v>-7.3800000000000005E-5</v>
      </c>
      <c r="AW18" s="96">
        <v>-1.4760000000000001E-4</v>
      </c>
      <c r="AX18" s="96">
        <v>-7.3800000000000005E-5</v>
      </c>
      <c r="AY18" s="96">
        <v>-1.4760000000000001E-4</v>
      </c>
      <c r="AZ18" s="96">
        <v>-1.4760000000000001E-4</v>
      </c>
      <c r="BA18" s="96">
        <v>-1.4760000000000001E-4</v>
      </c>
      <c r="BB18" s="96">
        <v>-1.4760000000000001E-4</v>
      </c>
      <c r="BC18" s="96">
        <v>-1.4760000000000001E-4</v>
      </c>
      <c r="BD18" s="96">
        <v>-1.4760000000000001E-4</v>
      </c>
      <c r="BE18" s="96">
        <v>-7.3800000000000005E-5</v>
      </c>
      <c r="BF18" s="96">
        <v>-7.3800000000000005E-5</v>
      </c>
      <c r="BG18" s="96">
        <v>5.9039999999999997E-5</v>
      </c>
      <c r="BH18" s="96">
        <v>0</v>
      </c>
      <c r="BI18" s="96">
        <v>4.3335360000000003E-2</v>
      </c>
      <c r="BJ18" s="96">
        <v>4.4279999999999998E-4</v>
      </c>
      <c r="BK18" s="96">
        <v>0</v>
      </c>
      <c r="BL18" s="96">
        <v>5.9039999999999997E-5</v>
      </c>
      <c r="BM18" s="96">
        <v>3.6900000000000001E-3</v>
      </c>
      <c r="BN18" s="96">
        <v>1.148328</v>
      </c>
      <c r="BO18" s="96">
        <v>3.3948000000000002E-4</v>
      </c>
      <c r="BP18" s="96">
        <v>1.3284000000000001E-4</v>
      </c>
      <c r="BQ18" s="96">
        <v>-0.23616000000000001</v>
      </c>
      <c r="BR18" s="96">
        <v>9.0036000000000005E-3</v>
      </c>
    </row>
    <row r="19" spans="1:70" ht="15" x14ac:dyDescent="0.2">
      <c r="A19" s="99" t="s">
        <v>215</v>
      </c>
      <c r="B19" s="98" t="s">
        <v>214</v>
      </c>
      <c r="C19" s="97" t="s">
        <v>205</v>
      </c>
      <c r="D19" s="97" t="s">
        <v>204</v>
      </c>
      <c r="G19" s="96">
        <v>0</v>
      </c>
      <c r="H19" s="96"/>
      <c r="I19" s="96">
        <v>42.951599999999999</v>
      </c>
      <c r="J19" s="96">
        <v>3.3357600000000001E-2</v>
      </c>
      <c r="K19" s="96">
        <v>3.7387080000000003E-2</v>
      </c>
      <c r="L19" s="96"/>
      <c r="M19" s="96"/>
      <c r="N19" s="96">
        <v>104.92883999999999</v>
      </c>
      <c r="O19" s="96"/>
      <c r="P19" s="96"/>
      <c r="Q19" s="96">
        <v>6.0515999999999999E-4</v>
      </c>
      <c r="R19" s="96">
        <v>2.9460960000000001E-2</v>
      </c>
      <c r="S19" s="96">
        <v>3.6900000000000002E-4</v>
      </c>
      <c r="T19" s="96">
        <v>0.10994724</v>
      </c>
      <c r="U19" s="96"/>
      <c r="V19" s="96">
        <v>1.7475839999999999E-2</v>
      </c>
      <c r="W19" s="96">
        <v>1.477476E-2</v>
      </c>
      <c r="X19" s="96">
        <v>0.48471839999999999</v>
      </c>
      <c r="Y19" s="96">
        <v>0.23896439999999999</v>
      </c>
      <c r="Z19" s="96"/>
      <c r="AA19" s="96"/>
      <c r="AB19" s="96"/>
      <c r="AC19" s="96">
        <v>2.8324439999999999E-2</v>
      </c>
      <c r="AD19" s="96"/>
      <c r="AE19" s="96">
        <v>8.3999159999999993</v>
      </c>
      <c r="AG19" s="96">
        <v>1.6088400000000001E-3</v>
      </c>
      <c r="AH19" s="96">
        <v>0</v>
      </c>
      <c r="AI19" s="96">
        <v>0.13288427999999999</v>
      </c>
      <c r="AM19" s="96">
        <v>5.8803840000000003E-2</v>
      </c>
      <c r="AN19" s="96">
        <v>1.4759999999999999E-5</v>
      </c>
      <c r="AO19" s="96">
        <v>2.0663999999999999E-4</v>
      </c>
      <c r="AP19" s="96">
        <v>1.1807999999999999E-4</v>
      </c>
      <c r="AQ19" s="96">
        <v>2.2287600000000002E-3</v>
      </c>
      <c r="AR19" s="96"/>
      <c r="BG19" s="96">
        <v>4.4280000000000003E-5</v>
      </c>
      <c r="BH19" s="96">
        <v>0</v>
      </c>
      <c r="BI19" s="96">
        <v>4.4486640000000001E-2</v>
      </c>
      <c r="BJ19" s="96">
        <v>3.9852000000000003E-4</v>
      </c>
      <c r="BK19" s="96">
        <v>0</v>
      </c>
      <c r="BL19" s="96">
        <v>4.4280000000000003E-5</v>
      </c>
      <c r="BO19" s="96">
        <v>3.5424000000000002E-4</v>
      </c>
      <c r="BP19" s="96">
        <v>4.4280000000000003E-5</v>
      </c>
    </row>
    <row r="20" spans="1:70" ht="15" x14ac:dyDescent="0.2">
      <c r="A20" s="99" t="s">
        <v>215</v>
      </c>
      <c r="B20" s="98" t="s">
        <v>214</v>
      </c>
      <c r="C20" s="97" t="s">
        <v>205</v>
      </c>
      <c r="D20" s="97" t="s">
        <v>204</v>
      </c>
      <c r="G20" s="96">
        <v>0</v>
      </c>
      <c r="H20" s="96"/>
      <c r="I20" s="96">
        <v>43.2468</v>
      </c>
      <c r="J20" s="96">
        <v>4.2316920000000001E-2</v>
      </c>
      <c r="K20" s="96">
        <v>4.0486679999999997E-2</v>
      </c>
      <c r="L20" s="96"/>
      <c r="M20" s="96"/>
      <c r="N20" s="96">
        <v>102.30155999999999</v>
      </c>
      <c r="O20" s="96"/>
      <c r="Q20" s="96">
        <v>3.5424000000000002E-4</v>
      </c>
      <c r="R20" s="96">
        <v>2.9948039999999999E-2</v>
      </c>
      <c r="S20" s="96">
        <v>3.8376000000000003E-4</v>
      </c>
      <c r="T20" s="96">
        <v>0.10931256</v>
      </c>
      <c r="U20" s="96"/>
      <c r="V20" s="96">
        <v>1.7387280000000001E-2</v>
      </c>
      <c r="W20" s="96">
        <v>1.4420519999999999E-2</v>
      </c>
      <c r="X20" s="96">
        <v>0.49844519999999998</v>
      </c>
      <c r="Y20" s="96">
        <v>0.23069880000000001</v>
      </c>
      <c r="Z20" s="96"/>
      <c r="AA20" s="96"/>
      <c r="AB20" s="96"/>
      <c r="AC20" s="96">
        <v>3.6235799999999999E-2</v>
      </c>
      <c r="AD20" s="96"/>
      <c r="AE20" s="96">
        <v>8.3689199999999992</v>
      </c>
      <c r="AG20" s="96">
        <v>1.2398400000000001E-3</v>
      </c>
      <c r="AH20" s="96">
        <v>0</v>
      </c>
      <c r="AI20" s="96">
        <v>0.13858164000000001</v>
      </c>
      <c r="AM20" s="96">
        <v>5.7844439999999997E-2</v>
      </c>
      <c r="AN20" s="96">
        <v>1.4759999999999999E-5</v>
      </c>
      <c r="AO20" s="96">
        <v>2.0663999999999999E-4</v>
      </c>
      <c r="AP20" s="96">
        <v>0</v>
      </c>
      <c r="AQ20" s="96">
        <v>2.0959199999999998E-3</v>
      </c>
      <c r="AR20" s="96"/>
      <c r="BG20" s="96">
        <v>2.9519999999999999E-5</v>
      </c>
      <c r="BH20" s="96">
        <v>0</v>
      </c>
      <c r="BI20" s="96">
        <v>4.4870399999999998E-2</v>
      </c>
      <c r="BJ20" s="96">
        <v>3.9852000000000003E-4</v>
      </c>
      <c r="BK20" s="96">
        <v>0</v>
      </c>
      <c r="BL20" s="96">
        <v>2.9519999999999999E-5</v>
      </c>
      <c r="BO20" s="96">
        <v>3.6900000000000002E-4</v>
      </c>
      <c r="BP20" s="96">
        <v>2.9519999999999999E-5</v>
      </c>
    </row>
    <row r="21" spans="1:70" ht="15" x14ac:dyDescent="0.2">
      <c r="A21" s="99" t="s">
        <v>213</v>
      </c>
      <c r="B21" s="98" t="s">
        <v>212</v>
      </c>
      <c r="C21" s="97" t="s">
        <v>205</v>
      </c>
      <c r="D21" s="97" t="s">
        <v>204</v>
      </c>
      <c r="F21" s="96">
        <v>0.71630280000000002</v>
      </c>
      <c r="G21" s="96">
        <v>0</v>
      </c>
      <c r="H21" s="96">
        <v>3954.2040000000002</v>
      </c>
      <c r="I21" s="96">
        <v>58.50864</v>
      </c>
      <c r="J21" s="96">
        <v>-1.23246E-2</v>
      </c>
      <c r="K21" s="96">
        <v>2.6331839999999999E-2</v>
      </c>
      <c r="L21" s="96">
        <v>8063.3879999999999</v>
      </c>
      <c r="M21" s="96">
        <v>3149.7840000000001</v>
      </c>
      <c r="N21" s="96">
        <v>142.96536</v>
      </c>
      <c r="O21" s="96">
        <v>743.904</v>
      </c>
      <c r="P21" s="96">
        <v>-0.37505159999999998</v>
      </c>
      <c r="Q21" s="96">
        <v>7.2323999999999999E-4</v>
      </c>
      <c r="R21" s="96">
        <v>3.3815159999999997E-2</v>
      </c>
      <c r="S21" s="96">
        <v>3.9852000000000003E-4</v>
      </c>
      <c r="T21" s="96">
        <v>0.14937120000000001</v>
      </c>
      <c r="U21" s="96">
        <v>8.9106119999999997E-2</v>
      </c>
      <c r="V21" s="96">
        <v>2.3852160000000001E-2</v>
      </c>
      <c r="W21" s="96">
        <v>2.3571720000000001E-2</v>
      </c>
      <c r="X21" s="96">
        <v>87.305400000000006</v>
      </c>
      <c r="Y21" s="96">
        <v>55.21716</v>
      </c>
      <c r="Z21" s="96">
        <v>5.9039999999999997E-5</v>
      </c>
      <c r="AA21" s="96">
        <v>7.3800000000000005E-5</v>
      </c>
      <c r="AB21" s="96">
        <v>7.9704000000000005E-4</v>
      </c>
      <c r="AC21" s="96">
        <v>3.7224720000000003E-2</v>
      </c>
      <c r="AD21" s="96">
        <v>7.1482680000000007E-2</v>
      </c>
      <c r="AE21" s="96">
        <v>11.570364</v>
      </c>
      <c r="AF21" s="96">
        <v>0</v>
      </c>
      <c r="AG21" s="96">
        <v>8.118E-4</v>
      </c>
      <c r="AH21" s="96">
        <v>0</v>
      </c>
      <c r="AI21" s="96">
        <v>0.1230984</v>
      </c>
      <c r="AJ21" s="96">
        <v>0</v>
      </c>
      <c r="AK21" s="96">
        <v>-3.6900000000000002E-4</v>
      </c>
      <c r="AL21" s="96">
        <v>0.31003380000000003</v>
      </c>
      <c r="AM21" s="96">
        <v>4.2685920000000002E-2</v>
      </c>
      <c r="AN21" s="96">
        <v>1.4759999999999999E-5</v>
      </c>
      <c r="AO21" s="96">
        <v>2.3615999999999999E-4</v>
      </c>
      <c r="AP21" s="96">
        <v>8.8560000000000006E-5</v>
      </c>
      <c r="AQ21" s="96">
        <v>3.0405599999999999E-3</v>
      </c>
      <c r="AR21" s="96">
        <v>9.0714959999999998</v>
      </c>
      <c r="AS21" s="96">
        <v>-9.5940000000000001E-4</v>
      </c>
      <c r="AT21" s="96">
        <v>2.6568E-3</v>
      </c>
      <c r="AU21" s="96">
        <v>-1.4760000000000001E-4</v>
      </c>
      <c r="AV21" s="96">
        <v>-7.3800000000000005E-5</v>
      </c>
      <c r="AW21" s="96">
        <v>-7.3800000000000005E-5</v>
      </c>
      <c r="AX21" s="96">
        <v>-7.3800000000000005E-5</v>
      </c>
      <c r="AY21" s="96">
        <v>-1.4760000000000001E-4</v>
      </c>
      <c r="AZ21" s="96">
        <v>-1.4760000000000001E-4</v>
      </c>
      <c r="BA21" s="96">
        <v>-1.4760000000000001E-4</v>
      </c>
      <c r="BB21" s="96">
        <v>-1.4760000000000001E-4</v>
      </c>
      <c r="BC21" s="96">
        <v>-1.4760000000000001E-4</v>
      </c>
      <c r="BD21" s="96">
        <v>-1.4760000000000001E-4</v>
      </c>
      <c r="BE21" s="96">
        <v>-1.4760000000000001E-4</v>
      </c>
      <c r="BF21" s="96">
        <v>-1.4760000000000001E-4</v>
      </c>
      <c r="BG21" s="96">
        <v>2.9519999999999999E-5</v>
      </c>
      <c r="BH21" s="96">
        <v>0</v>
      </c>
      <c r="BI21" s="96">
        <v>4.3763400000000001E-2</v>
      </c>
      <c r="BJ21" s="96">
        <v>5.6088000000000004E-4</v>
      </c>
      <c r="BK21" s="96">
        <v>0</v>
      </c>
      <c r="BL21" s="96">
        <v>5.9039999999999997E-5</v>
      </c>
      <c r="BM21" s="96">
        <v>3.0257999999999999E-3</v>
      </c>
      <c r="BN21" s="96">
        <v>1.2605040000000001</v>
      </c>
      <c r="BO21" s="96">
        <v>5.9039999999999997E-5</v>
      </c>
      <c r="BP21" s="96">
        <v>2.9519999999999999E-5</v>
      </c>
      <c r="BQ21" s="96">
        <v>-0.25025579999999997</v>
      </c>
      <c r="BR21" s="96">
        <v>8.6345999999999992E-3</v>
      </c>
    </row>
    <row r="22" spans="1:70" ht="15" x14ac:dyDescent="0.2">
      <c r="A22" s="99" t="s">
        <v>213</v>
      </c>
      <c r="B22" s="98" t="s">
        <v>212</v>
      </c>
      <c r="C22" s="97" t="s">
        <v>205</v>
      </c>
      <c r="D22" s="97" t="s">
        <v>204</v>
      </c>
      <c r="F22" s="96">
        <v>0.77991840000000001</v>
      </c>
      <c r="G22" s="96">
        <v>0</v>
      </c>
      <c r="H22" s="96">
        <v>4591.8360000000002</v>
      </c>
      <c r="I22" s="96">
        <v>56.279879999999999</v>
      </c>
      <c r="J22" s="96">
        <v>-1.137996E-2</v>
      </c>
      <c r="K22" s="96">
        <v>5.256036E-2</v>
      </c>
      <c r="L22" s="96">
        <v>7778.52</v>
      </c>
      <c r="M22" s="96">
        <v>3985.2</v>
      </c>
      <c r="N22" s="96">
        <v>136.88424000000001</v>
      </c>
      <c r="O22" s="96">
        <v>846.33839999999998</v>
      </c>
      <c r="P22" s="96">
        <v>-0.29711880000000002</v>
      </c>
      <c r="Q22" s="96">
        <v>4.7231999999999998E-4</v>
      </c>
      <c r="R22" s="96">
        <v>3.3239520000000002E-2</v>
      </c>
      <c r="S22" s="96">
        <v>3.6900000000000002E-4</v>
      </c>
      <c r="T22" s="96">
        <v>0.14492843999999999</v>
      </c>
      <c r="U22" s="96">
        <v>0.10470744</v>
      </c>
      <c r="V22" s="96">
        <v>2.30256E-2</v>
      </c>
      <c r="W22" s="96">
        <v>2.0988719999999999E-2</v>
      </c>
      <c r="X22" s="96">
        <v>84.87</v>
      </c>
      <c r="Y22" s="96">
        <v>52.589880000000001</v>
      </c>
      <c r="Z22" s="96">
        <v>4.4280000000000003E-5</v>
      </c>
      <c r="AA22" s="96">
        <v>4.4280000000000003E-5</v>
      </c>
      <c r="AB22" s="96">
        <v>5.0184000000000003E-4</v>
      </c>
      <c r="AC22" s="96">
        <v>4.0840920000000003E-2</v>
      </c>
      <c r="AD22" s="96">
        <v>7.4346120000000002E-2</v>
      </c>
      <c r="AE22" s="96">
        <v>11.07738</v>
      </c>
      <c r="AF22" s="96">
        <v>5.9040000000000004E-4</v>
      </c>
      <c r="AG22" s="96">
        <v>6.7896000000000005E-4</v>
      </c>
      <c r="AH22" s="96">
        <v>0</v>
      </c>
      <c r="AI22" s="96">
        <v>0.11676636</v>
      </c>
      <c r="AJ22" s="96">
        <v>1.1808000000000001E-3</v>
      </c>
      <c r="AK22" s="96">
        <v>1.4760000000000001E-4</v>
      </c>
      <c r="AL22" s="96">
        <v>0.86788799999999999</v>
      </c>
      <c r="AM22" s="96">
        <v>3.8257920000000001E-2</v>
      </c>
      <c r="AN22" s="96">
        <v>1.4759999999999999E-5</v>
      </c>
      <c r="AO22" s="96">
        <v>1.6236000000000001E-4</v>
      </c>
      <c r="AP22" s="96">
        <v>5.3136000000000004E-4</v>
      </c>
      <c r="AQ22" s="96">
        <v>2.9077199999999999E-3</v>
      </c>
      <c r="AR22" s="96">
        <v>8.8825679999999991</v>
      </c>
      <c r="AS22" s="96">
        <v>-4.4279999999999998E-4</v>
      </c>
      <c r="AT22" s="96">
        <v>1.26198E-2</v>
      </c>
      <c r="AU22" s="96">
        <v>0</v>
      </c>
      <c r="AV22" s="96">
        <v>1.4760000000000001E-4</v>
      </c>
      <c r="AW22" s="96">
        <v>1.4760000000000001E-4</v>
      </c>
      <c r="AX22" s="96">
        <v>2.9520000000000002E-4</v>
      </c>
      <c r="AY22" s="96">
        <v>7.3800000000000005E-5</v>
      </c>
      <c r="AZ22" s="96">
        <v>0</v>
      </c>
      <c r="BA22" s="96">
        <v>-7.3800000000000005E-5</v>
      </c>
      <c r="BB22" s="96">
        <v>7.3800000000000005E-5</v>
      </c>
      <c r="BC22" s="96">
        <v>7.3800000000000005E-5</v>
      </c>
      <c r="BD22" s="96">
        <v>0</v>
      </c>
      <c r="BE22" s="96">
        <v>7.3800000000000005E-5</v>
      </c>
      <c r="BF22" s="96">
        <v>7.3800000000000005E-5</v>
      </c>
      <c r="BG22" s="96">
        <v>2.9519999999999999E-5</v>
      </c>
      <c r="BH22" s="96">
        <v>0</v>
      </c>
      <c r="BI22" s="96">
        <v>4.5667439999999997E-2</v>
      </c>
      <c r="BJ22" s="96">
        <v>5.7563999999999998E-4</v>
      </c>
      <c r="BK22" s="96">
        <v>0</v>
      </c>
      <c r="BL22" s="96">
        <v>4.4280000000000003E-5</v>
      </c>
      <c r="BM22" s="96">
        <v>1.43172E-2</v>
      </c>
      <c r="BN22" s="96">
        <v>4.001436</v>
      </c>
      <c r="BO22" s="96">
        <v>2.9519999999999999E-5</v>
      </c>
      <c r="BP22" s="96">
        <v>2.9519999999999999E-5</v>
      </c>
      <c r="BQ22" s="96">
        <v>6.1254000000000003E-2</v>
      </c>
      <c r="BR22" s="96">
        <v>4.2582599999999998E-2</v>
      </c>
    </row>
    <row r="23" spans="1:70" ht="15" x14ac:dyDescent="0.2">
      <c r="A23" s="99" t="s">
        <v>213</v>
      </c>
      <c r="B23" s="98" t="s">
        <v>212</v>
      </c>
      <c r="C23" s="97" t="s">
        <v>205</v>
      </c>
      <c r="D23" s="97" t="s">
        <v>204</v>
      </c>
      <c r="F23" s="96">
        <v>0.79954919999999996</v>
      </c>
      <c r="G23" s="96">
        <v>0</v>
      </c>
      <c r="H23" s="96">
        <v>4726.152</v>
      </c>
      <c r="I23" s="96">
        <v>52.486559999999997</v>
      </c>
      <c r="J23" s="96">
        <v>-1.673784E-2</v>
      </c>
      <c r="K23" s="96">
        <v>2.0176920000000001E-2</v>
      </c>
      <c r="L23" s="96">
        <v>7843.4639999999999</v>
      </c>
      <c r="M23" s="96">
        <v>4112.1360000000004</v>
      </c>
      <c r="N23" s="96">
        <v>123.73308</v>
      </c>
      <c r="O23" s="96">
        <v>855.78480000000002</v>
      </c>
      <c r="P23" s="96">
        <v>-0.21852179999999999</v>
      </c>
      <c r="Q23" s="96">
        <v>1.9188000000000001E-4</v>
      </c>
      <c r="R23" s="96">
        <v>3.1556880000000002E-2</v>
      </c>
      <c r="S23" s="96">
        <v>3.9852000000000003E-4</v>
      </c>
      <c r="T23" s="96">
        <v>0.13469976</v>
      </c>
      <c r="U23" s="96">
        <v>0.10163736</v>
      </c>
      <c r="V23" s="96">
        <v>2.208096E-2</v>
      </c>
      <c r="W23" s="96">
        <v>2.041308E-2</v>
      </c>
      <c r="X23" s="96">
        <v>83.054519999999997</v>
      </c>
      <c r="Y23" s="96">
        <v>50.006880000000002</v>
      </c>
      <c r="Z23" s="96">
        <v>7.3800000000000005E-5</v>
      </c>
      <c r="AA23" s="96">
        <v>4.4280000000000003E-5</v>
      </c>
      <c r="AB23" s="96">
        <v>5.9040000000000004E-4</v>
      </c>
      <c r="AC23" s="96">
        <v>3.415464E-2</v>
      </c>
      <c r="AD23" s="96">
        <v>7.3490040000000006E-2</v>
      </c>
      <c r="AE23" s="96">
        <v>10.512072</v>
      </c>
      <c r="AF23" s="96">
        <v>1.2546E-3</v>
      </c>
      <c r="AG23" s="96">
        <v>7.5276E-4</v>
      </c>
      <c r="AH23" s="96">
        <v>0</v>
      </c>
      <c r="AI23" s="96">
        <v>8.8500960000000004E-2</v>
      </c>
      <c r="AJ23" s="96">
        <v>1.9188E-3</v>
      </c>
      <c r="AK23" s="96">
        <v>7.3800000000000005E-4</v>
      </c>
      <c r="AL23" s="96">
        <v>1.2841199999999999</v>
      </c>
      <c r="AM23" s="96">
        <v>3.676716E-2</v>
      </c>
      <c r="AN23" s="96">
        <v>1.4759999999999999E-5</v>
      </c>
      <c r="AO23" s="96">
        <v>1.6236000000000001E-4</v>
      </c>
      <c r="AP23" s="96">
        <v>3.8376000000000003E-4</v>
      </c>
      <c r="AQ23" s="96">
        <v>2.7010799999999998E-3</v>
      </c>
      <c r="AR23" s="96">
        <v>8.6965920000000008</v>
      </c>
      <c r="AS23" s="96">
        <v>2.2139999999999999E-4</v>
      </c>
      <c r="AT23" s="96">
        <v>2.55348E-2</v>
      </c>
      <c r="AU23" s="96">
        <v>2.9520000000000002E-4</v>
      </c>
      <c r="AV23" s="96">
        <v>2.9520000000000002E-4</v>
      </c>
      <c r="AW23" s="96">
        <v>2.9520000000000002E-4</v>
      </c>
      <c r="AX23" s="96">
        <v>6.6419999999999999E-4</v>
      </c>
      <c r="AY23" s="96">
        <v>5.1659999999999998E-4</v>
      </c>
      <c r="AZ23" s="96">
        <v>2.2139999999999999E-4</v>
      </c>
      <c r="BA23" s="96">
        <v>5.1659999999999998E-4</v>
      </c>
      <c r="BB23" s="96">
        <v>2.9520000000000002E-4</v>
      </c>
      <c r="BC23" s="96">
        <v>2.9520000000000002E-4</v>
      </c>
      <c r="BD23" s="96">
        <v>2.2139999999999999E-4</v>
      </c>
      <c r="BE23" s="96">
        <v>7.3800000000000005E-5</v>
      </c>
      <c r="BF23" s="96">
        <v>2.9520000000000002E-4</v>
      </c>
      <c r="BG23" s="96">
        <v>2.9519999999999999E-5</v>
      </c>
      <c r="BH23" s="96">
        <v>0</v>
      </c>
      <c r="BI23" s="96">
        <v>4.7202479999999998E-2</v>
      </c>
      <c r="BJ23" s="96">
        <v>5.1659999999999998E-4</v>
      </c>
      <c r="BK23" s="96">
        <v>0</v>
      </c>
      <c r="BL23" s="96">
        <v>4.4280000000000003E-5</v>
      </c>
      <c r="BM23" s="96">
        <v>2.64204E-2</v>
      </c>
      <c r="BN23" s="96">
        <v>6.7246560000000004</v>
      </c>
      <c r="BO23" s="96">
        <v>2.9519999999999999E-5</v>
      </c>
      <c r="BP23" s="96">
        <v>2.9519999999999999E-5</v>
      </c>
      <c r="BQ23" s="96">
        <v>0.40671180000000001</v>
      </c>
      <c r="BR23" s="96">
        <v>8.2434599999999997E-2</v>
      </c>
    </row>
    <row r="24" spans="1:70" ht="15" x14ac:dyDescent="0.2">
      <c r="A24" s="99" t="s">
        <v>211</v>
      </c>
      <c r="B24" s="98" t="s">
        <v>210</v>
      </c>
      <c r="C24" s="97" t="s">
        <v>205</v>
      </c>
      <c r="D24" s="97" t="s">
        <v>204</v>
      </c>
      <c r="F24" s="96">
        <v>0.74582280000000001</v>
      </c>
      <c r="G24" s="96">
        <v>0</v>
      </c>
      <c r="H24" s="96">
        <v>1845</v>
      </c>
      <c r="I24" s="96">
        <v>93.504599999999996</v>
      </c>
      <c r="J24" s="96">
        <v>5.8641480000000003E-2</v>
      </c>
      <c r="K24" s="96">
        <v>8.2892160000000006E-2</v>
      </c>
      <c r="L24" s="96">
        <v>7036.0919999999996</v>
      </c>
      <c r="M24" s="96">
        <v>6634.62</v>
      </c>
      <c r="N24" s="96">
        <v>94.951080000000005</v>
      </c>
      <c r="O24" s="96">
        <v>1489.2840000000001</v>
      </c>
      <c r="P24" s="96">
        <v>-0.37829879999999999</v>
      </c>
      <c r="Q24" s="96">
        <v>4.4280000000000003E-5</v>
      </c>
      <c r="R24" s="96">
        <v>3.1881600000000002E-3</v>
      </c>
      <c r="S24" s="96">
        <v>2.3615999999999999E-4</v>
      </c>
      <c r="T24" s="96">
        <v>1.6531199999999999</v>
      </c>
      <c r="U24" s="96">
        <v>0.1843524</v>
      </c>
      <c r="V24" s="96">
        <v>1.502568E-2</v>
      </c>
      <c r="W24" s="96">
        <v>1.18818E-2</v>
      </c>
      <c r="X24" s="96">
        <v>1.3260384000000001</v>
      </c>
      <c r="Y24" s="96">
        <v>7.6250159999999997E-2</v>
      </c>
      <c r="Z24" s="96">
        <v>7.3800000000000005E-5</v>
      </c>
      <c r="AA24" s="96">
        <v>1.4759999999999999E-5</v>
      </c>
      <c r="AB24" s="96">
        <v>1.4760000000000001E-3</v>
      </c>
      <c r="AC24" s="96">
        <v>3.170448E-2</v>
      </c>
      <c r="AD24" s="96">
        <v>7.6958639999999995E-2</v>
      </c>
      <c r="AE24" s="96">
        <v>18.317160000000001</v>
      </c>
      <c r="AF24" s="96">
        <v>2.9520000000000002E-4</v>
      </c>
      <c r="AG24" s="96">
        <v>2.3615999999999999E-4</v>
      </c>
      <c r="AH24" s="96">
        <v>0</v>
      </c>
      <c r="AI24" s="96">
        <v>0.13737131999999999</v>
      </c>
      <c r="AJ24" s="96">
        <v>-7.3800000000000005E-5</v>
      </c>
      <c r="AK24" s="96">
        <v>-4.4279999999999998E-4</v>
      </c>
      <c r="AL24" s="96">
        <v>0.32575320000000002</v>
      </c>
      <c r="AM24" s="96">
        <v>0.16974</v>
      </c>
      <c r="AN24" s="96">
        <v>2.9519999999999999E-5</v>
      </c>
      <c r="AO24" s="96">
        <v>3.0996000000000002E-4</v>
      </c>
      <c r="AP24" s="96">
        <v>1.9188000000000001E-4</v>
      </c>
      <c r="AQ24" s="96">
        <v>3.9999600000000003E-3</v>
      </c>
      <c r="AR24" s="96">
        <v>13.843404</v>
      </c>
      <c r="AS24" s="96">
        <v>-3.6900000000000002E-4</v>
      </c>
      <c r="AT24" s="96">
        <v>3.5423999999999998E-3</v>
      </c>
      <c r="AU24" s="96">
        <v>-1.4760000000000001E-4</v>
      </c>
      <c r="AV24" s="96">
        <v>0</v>
      </c>
      <c r="AW24" s="96">
        <v>-7.3800000000000005E-5</v>
      </c>
      <c r="AX24" s="96">
        <v>-7.3800000000000005E-5</v>
      </c>
      <c r="AY24" s="96">
        <v>-1.4760000000000001E-4</v>
      </c>
      <c r="AZ24" s="96">
        <v>-1.4760000000000001E-4</v>
      </c>
      <c r="BA24" s="96">
        <v>-1.4760000000000001E-4</v>
      </c>
      <c r="BB24" s="96">
        <v>-1.4760000000000001E-4</v>
      </c>
      <c r="BC24" s="96">
        <v>-1.4760000000000001E-4</v>
      </c>
      <c r="BD24" s="96">
        <v>-1.4760000000000001E-4</v>
      </c>
      <c r="BE24" s="96">
        <v>-1.4760000000000001E-4</v>
      </c>
      <c r="BF24" s="96">
        <v>-1.4760000000000001E-4</v>
      </c>
      <c r="BG24" s="96">
        <v>1.4759999999999999E-5</v>
      </c>
      <c r="BH24" s="96">
        <v>0</v>
      </c>
      <c r="BI24" s="96">
        <v>9.5201999999999995E-3</v>
      </c>
      <c r="BJ24" s="96">
        <v>3.3948000000000002E-4</v>
      </c>
      <c r="BK24" s="96">
        <v>0</v>
      </c>
      <c r="BL24" s="96">
        <v>2.9519999999999999E-5</v>
      </c>
      <c r="BM24" s="96">
        <v>3.6900000000000001E-3</v>
      </c>
      <c r="BN24" s="96">
        <v>1.5549660000000001</v>
      </c>
      <c r="BO24" s="96">
        <v>5.1659999999999998E-4</v>
      </c>
      <c r="BP24" s="96">
        <v>1.4759999999999999E-5</v>
      </c>
      <c r="BQ24" s="96">
        <v>-0.2790378</v>
      </c>
      <c r="BR24" s="96">
        <v>5.1659999999999998E-4</v>
      </c>
    </row>
    <row r="25" spans="1:70" ht="15" x14ac:dyDescent="0.2">
      <c r="A25" s="99" t="s">
        <v>211</v>
      </c>
      <c r="B25" s="98" t="s">
        <v>210</v>
      </c>
      <c r="C25" s="97" t="s">
        <v>205</v>
      </c>
      <c r="D25" s="97" t="s">
        <v>204</v>
      </c>
      <c r="F25" s="96">
        <v>0.82847879999999996</v>
      </c>
      <c r="G25" s="96">
        <v>0</v>
      </c>
      <c r="H25" s="96">
        <v>1914.3720000000001</v>
      </c>
      <c r="I25" s="96">
        <v>101.90304</v>
      </c>
      <c r="J25" s="96">
        <v>0.11286972000000001</v>
      </c>
      <c r="K25" s="96">
        <v>0.11444904</v>
      </c>
      <c r="L25" s="96">
        <v>8084.0519999999997</v>
      </c>
      <c r="M25" s="96">
        <v>6745.32</v>
      </c>
      <c r="N25" s="96">
        <v>99.393839999999997</v>
      </c>
      <c r="O25" s="96">
        <v>1533.5640000000001</v>
      </c>
      <c r="P25" s="96">
        <v>-0.36892619999999998</v>
      </c>
      <c r="Q25" s="96">
        <v>3.5424000000000002E-4</v>
      </c>
      <c r="R25" s="96">
        <v>3.7047600000000001E-3</v>
      </c>
      <c r="S25" s="96">
        <v>5.0184000000000003E-4</v>
      </c>
      <c r="T25" s="96">
        <v>1.784484</v>
      </c>
      <c r="U25" s="96">
        <v>0.17461080000000001</v>
      </c>
      <c r="V25" s="96">
        <v>1.6280280000000001E-2</v>
      </c>
      <c r="W25" s="96">
        <v>1.3505400000000001E-2</v>
      </c>
      <c r="X25" s="96">
        <v>0.58951439999999999</v>
      </c>
      <c r="Y25" s="96">
        <v>7.5010320000000005E-2</v>
      </c>
      <c r="Z25" s="96">
        <v>4.4280000000000003E-5</v>
      </c>
      <c r="AA25" s="96">
        <v>0</v>
      </c>
      <c r="AB25" s="96">
        <v>1.0627200000000001E-3</v>
      </c>
      <c r="AC25" s="96">
        <v>3.4066079999999999E-2</v>
      </c>
      <c r="AD25" s="96">
        <v>7.803612E-2</v>
      </c>
      <c r="AE25" s="96">
        <v>19.675080000000001</v>
      </c>
      <c r="AF25" s="96">
        <v>4.4279999999999998E-4</v>
      </c>
      <c r="AG25" s="96">
        <v>2.2139999999999999E-4</v>
      </c>
      <c r="AH25" s="96">
        <v>0</v>
      </c>
      <c r="AI25" s="96">
        <v>0.15985079999999999</v>
      </c>
      <c r="AJ25" s="96">
        <v>0</v>
      </c>
      <c r="AK25" s="96">
        <v>-3.6900000000000002E-4</v>
      </c>
      <c r="AL25" s="96">
        <v>0.5201424</v>
      </c>
      <c r="AM25" s="96">
        <v>0.18110519999999999</v>
      </c>
      <c r="AN25" s="96">
        <v>2.9519999999999999E-5</v>
      </c>
      <c r="AO25" s="96">
        <v>3.3948000000000002E-4</v>
      </c>
      <c r="AP25" s="96">
        <v>2.0663999999999999E-4</v>
      </c>
      <c r="AQ25" s="96">
        <v>4.1918399999999996E-3</v>
      </c>
      <c r="AR25" s="96">
        <v>14.272919999999999</v>
      </c>
      <c r="AS25" s="96">
        <v>-2.2139999999999999E-4</v>
      </c>
      <c r="AT25" s="96">
        <v>3.9852000000000004E-3</v>
      </c>
      <c r="AU25" s="96">
        <v>-1.4760000000000001E-4</v>
      </c>
      <c r="AV25" s="96">
        <v>7.3800000000000005E-5</v>
      </c>
      <c r="AW25" s="96">
        <v>-7.3800000000000005E-5</v>
      </c>
      <c r="AX25" s="96">
        <v>0</v>
      </c>
      <c r="AY25" s="96">
        <v>-7.3800000000000005E-5</v>
      </c>
      <c r="AZ25" s="96">
        <v>-1.4760000000000001E-4</v>
      </c>
      <c r="BA25" s="96">
        <v>-1.4760000000000001E-4</v>
      </c>
      <c r="BB25" s="96">
        <v>-1.4760000000000001E-4</v>
      </c>
      <c r="BC25" s="96">
        <v>-1.4760000000000001E-4</v>
      </c>
      <c r="BD25" s="96">
        <v>-1.4760000000000001E-4</v>
      </c>
      <c r="BE25" s="96">
        <v>-1.4760000000000001E-4</v>
      </c>
      <c r="BF25" s="96">
        <v>-1.4760000000000001E-4</v>
      </c>
      <c r="BG25" s="96">
        <v>1.4759999999999999E-5</v>
      </c>
      <c r="BH25" s="96">
        <v>0</v>
      </c>
      <c r="BI25" s="96">
        <v>9.5349600000000003E-3</v>
      </c>
      <c r="BJ25" s="96">
        <v>3.5424000000000002E-4</v>
      </c>
      <c r="BK25" s="96">
        <v>0</v>
      </c>
      <c r="BL25" s="96">
        <v>2.9519999999999999E-5</v>
      </c>
      <c r="BM25" s="96">
        <v>4.5756E-3</v>
      </c>
      <c r="BN25" s="96">
        <v>1.4944500000000001</v>
      </c>
      <c r="BO25" s="96">
        <v>5.6088000000000004E-4</v>
      </c>
      <c r="BP25" s="96">
        <v>1.4759999999999999E-5</v>
      </c>
      <c r="BQ25" s="96">
        <v>-0.26169480000000001</v>
      </c>
      <c r="BR25" s="96">
        <v>1.4021999999999999E-3</v>
      </c>
    </row>
    <row r="26" spans="1:70" ht="15" x14ac:dyDescent="0.2">
      <c r="A26" s="99" t="s">
        <v>211</v>
      </c>
      <c r="B26" s="98" t="s">
        <v>210</v>
      </c>
      <c r="C26" s="97" t="s">
        <v>205</v>
      </c>
      <c r="D26" s="97" t="s">
        <v>204</v>
      </c>
      <c r="F26" s="96">
        <v>0.82257480000000005</v>
      </c>
      <c r="G26" s="96">
        <v>0</v>
      </c>
      <c r="H26" s="96">
        <v>1901.088</v>
      </c>
      <c r="I26" s="96">
        <v>97.120800000000003</v>
      </c>
      <c r="J26" s="96">
        <v>0.10360044</v>
      </c>
      <c r="K26" s="96">
        <v>7.1467920000000004E-2</v>
      </c>
      <c r="L26" s="96">
        <v>8414.6759999999995</v>
      </c>
      <c r="M26" s="96">
        <v>6616.9080000000004</v>
      </c>
      <c r="N26" s="96">
        <v>97.415999999999997</v>
      </c>
      <c r="O26" s="96">
        <v>1524.7080000000001</v>
      </c>
      <c r="P26" s="96">
        <v>-0.36914760000000002</v>
      </c>
      <c r="Q26" s="96">
        <v>4.4280000000000003E-5</v>
      </c>
      <c r="R26" s="96">
        <v>3.3947999999999999E-3</v>
      </c>
      <c r="S26" s="96">
        <v>2.8044000000000002E-4</v>
      </c>
      <c r="T26" s="96">
        <v>1.67526</v>
      </c>
      <c r="U26" s="96">
        <v>0.17756279999999999</v>
      </c>
      <c r="V26" s="96">
        <v>1.537992E-2</v>
      </c>
      <c r="W26" s="96">
        <v>1.3195439999999999E-2</v>
      </c>
      <c r="X26" s="96">
        <v>0.40649039999999997</v>
      </c>
      <c r="Y26" s="96">
        <v>7.0552799999999999E-2</v>
      </c>
      <c r="Z26" s="96">
        <v>8.8560000000000006E-5</v>
      </c>
      <c r="AA26" s="96">
        <v>2.9519999999999999E-5</v>
      </c>
      <c r="AB26" s="96">
        <v>1.2841199999999999E-3</v>
      </c>
      <c r="AC26" s="96">
        <v>4.0043879999999997E-2</v>
      </c>
      <c r="AD26" s="96">
        <v>7.9084080000000001E-2</v>
      </c>
      <c r="AE26" s="96">
        <v>18.53856</v>
      </c>
      <c r="AF26" s="96">
        <v>3.6900000000000002E-4</v>
      </c>
      <c r="AG26" s="96">
        <v>2.2139999999999999E-4</v>
      </c>
      <c r="AH26" s="96">
        <v>0</v>
      </c>
      <c r="AI26" s="96">
        <v>0.1501092</v>
      </c>
      <c r="AJ26" s="96">
        <v>1.4760000000000001E-4</v>
      </c>
      <c r="AK26" s="96">
        <v>-3.6900000000000002E-4</v>
      </c>
      <c r="AL26" s="96">
        <v>0.52383239999999998</v>
      </c>
      <c r="AM26" s="96">
        <v>0.1713636</v>
      </c>
      <c r="AN26" s="96">
        <v>2.9519999999999999E-5</v>
      </c>
      <c r="AO26" s="96">
        <v>2.8044000000000002E-4</v>
      </c>
      <c r="AP26" s="96">
        <v>1.3284000000000001E-4</v>
      </c>
      <c r="AQ26" s="96">
        <v>3.9999600000000003E-3</v>
      </c>
      <c r="AR26" s="96">
        <v>14.302440000000001</v>
      </c>
      <c r="AS26" s="96">
        <v>-2.2139999999999999E-4</v>
      </c>
      <c r="AT26" s="96">
        <v>3.5423999999999998E-3</v>
      </c>
      <c r="AU26" s="96">
        <v>-1.4760000000000001E-4</v>
      </c>
      <c r="AV26" s="96">
        <v>0</v>
      </c>
      <c r="AW26" s="96">
        <v>0</v>
      </c>
      <c r="AX26" s="96">
        <v>0</v>
      </c>
      <c r="AY26" s="96">
        <v>-1.4760000000000001E-4</v>
      </c>
      <c r="AZ26" s="96">
        <v>-1.4760000000000001E-4</v>
      </c>
      <c r="BA26" s="96">
        <v>-1.4760000000000001E-4</v>
      </c>
      <c r="BB26" s="96">
        <v>-1.4760000000000001E-4</v>
      </c>
      <c r="BC26" s="96">
        <v>-1.4760000000000001E-4</v>
      </c>
      <c r="BD26" s="96">
        <v>-1.4760000000000001E-4</v>
      </c>
      <c r="BE26" s="96">
        <v>-1.4760000000000001E-4</v>
      </c>
      <c r="BF26" s="96">
        <v>-1.4760000000000001E-4</v>
      </c>
      <c r="BG26" s="96">
        <v>0</v>
      </c>
      <c r="BH26" s="96">
        <v>0</v>
      </c>
      <c r="BI26" s="96">
        <v>8.9297999999999999E-3</v>
      </c>
      <c r="BJ26" s="96">
        <v>3.3948000000000002E-4</v>
      </c>
      <c r="BK26" s="96">
        <v>0</v>
      </c>
      <c r="BL26" s="96">
        <v>2.9519999999999999E-5</v>
      </c>
      <c r="BM26" s="96">
        <v>4.1327999999999998E-3</v>
      </c>
      <c r="BN26" s="96">
        <v>1.3498019999999999</v>
      </c>
      <c r="BO26" s="96">
        <v>5.7563999999999998E-4</v>
      </c>
      <c r="BP26" s="96">
        <v>1.4759999999999999E-5</v>
      </c>
      <c r="BQ26" s="96">
        <v>-0.26671319999999998</v>
      </c>
      <c r="BR26" s="96">
        <v>1.4021999999999999E-3</v>
      </c>
    </row>
    <row r="27" spans="1:70" ht="15" x14ac:dyDescent="0.2">
      <c r="A27" s="99" t="s">
        <v>209</v>
      </c>
      <c r="B27" s="98" t="s">
        <v>208</v>
      </c>
      <c r="C27" s="97" t="s">
        <v>205</v>
      </c>
      <c r="D27" s="97" t="s">
        <v>204</v>
      </c>
      <c r="F27" s="96">
        <v>0.77829479999999995</v>
      </c>
      <c r="G27" s="96">
        <v>0</v>
      </c>
      <c r="H27" s="96">
        <v>1700.3520000000001</v>
      </c>
      <c r="I27" s="96">
        <v>96.1614</v>
      </c>
      <c r="J27" s="96">
        <v>6.3025199999999998E-3</v>
      </c>
      <c r="K27" s="96">
        <v>0.14249303999999999</v>
      </c>
      <c r="L27" s="96">
        <v>8692.1640000000007</v>
      </c>
      <c r="M27" s="96">
        <v>5796.2520000000004</v>
      </c>
      <c r="N27" s="96">
        <v>94.213080000000005</v>
      </c>
      <c r="O27" s="96">
        <v>1412.2367999999999</v>
      </c>
      <c r="P27" s="96">
        <v>-0.39232080000000003</v>
      </c>
      <c r="Q27" s="96">
        <v>-5.9039999999999997E-5</v>
      </c>
      <c r="R27" s="96">
        <v>3.3505200000000001E-3</v>
      </c>
      <c r="S27" s="96">
        <v>5.4611999999999998E-4</v>
      </c>
      <c r="T27" s="96">
        <v>1.6914960000000001</v>
      </c>
      <c r="U27" s="96">
        <v>0.2928384</v>
      </c>
      <c r="V27" s="96">
        <v>1.524708E-2</v>
      </c>
      <c r="W27" s="96">
        <v>1.6767359999999999E-2</v>
      </c>
      <c r="X27" s="96">
        <v>17.623439999999999</v>
      </c>
      <c r="Y27" s="96">
        <v>67.364639999999994</v>
      </c>
      <c r="Z27" s="96">
        <v>1.6236000000000001E-4</v>
      </c>
      <c r="AA27" s="96">
        <v>0</v>
      </c>
      <c r="AB27" s="96">
        <v>7.2323999999999999E-4</v>
      </c>
      <c r="AC27" s="96">
        <v>3.9320639999999997E-2</v>
      </c>
      <c r="AD27" s="96">
        <v>8.1755640000000004E-2</v>
      </c>
      <c r="AE27" s="96">
        <v>18.715679999999999</v>
      </c>
      <c r="AF27" s="96">
        <v>1.4760000000000001E-4</v>
      </c>
      <c r="AG27" s="96">
        <v>3.2472000000000002E-4</v>
      </c>
      <c r="AH27" s="96">
        <v>0</v>
      </c>
      <c r="AI27" s="96">
        <v>7.3681919999999998E-2</v>
      </c>
      <c r="AJ27" s="96">
        <v>-2.2139999999999999E-4</v>
      </c>
      <c r="AK27" s="96">
        <v>-4.4279999999999998E-4</v>
      </c>
      <c r="AL27" s="96">
        <v>0.28007100000000001</v>
      </c>
      <c r="AM27" s="96">
        <v>0.1533564</v>
      </c>
      <c r="AN27" s="96">
        <v>8.8560000000000006E-5</v>
      </c>
      <c r="AO27" s="96">
        <v>2.6568000000000002E-4</v>
      </c>
      <c r="AP27" s="96">
        <v>1.3284000000000001E-4</v>
      </c>
      <c r="AQ27" s="96">
        <v>3.9704400000000004E-3</v>
      </c>
      <c r="AR27" s="96">
        <v>15.261839999999999</v>
      </c>
      <c r="AS27" s="96">
        <v>-5.9040000000000004E-4</v>
      </c>
      <c r="AT27" s="96">
        <v>1.8450000000000001E-3</v>
      </c>
      <c r="AU27" s="96">
        <v>-2.2139999999999999E-4</v>
      </c>
      <c r="AV27" s="96">
        <v>-1.4760000000000001E-4</v>
      </c>
      <c r="AW27" s="96">
        <v>-1.4760000000000001E-4</v>
      </c>
      <c r="AX27" s="96">
        <v>-7.3800000000000005E-5</v>
      </c>
      <c r="AY27" s="96">
        <v>-2.2139999999999999E-4</v>
      </c>
      <c r="AZ27" s="96">
        <v>-2.2139999999999999E-4</v>
      </c>
      <c r="BA27" s="96">
        <v>-2.2139999999999999E-4</v>
      </c>
      <c r="BB27" s="96">
        <v>-1.4760000000000001E-4</v>
      </c>
      <c r="BC27" s="96">
        <v>-2.2139999999999999E-4</v>
      </c>
      <c r="BD27" s="96">
        <v>-2.2139999999999999E-4</v>
      </c>
      <c r="BE27" s="96">
        <v>-1.4760000000000001E-4</v>
      </c>
      <c r="BF27" s="96">
        <v>-1.4760000000000001E-4</v>
      </c>
      <c r="BG27" s="96">
        <v>1.4759999999999999E-5</v>
      </c>
      <c r="BH27" s="96">
        <v>0</v>
      </c>
      <c r="BI27" s="96">
        <v>7.3504800000000004E-3</v>
      </c>
      <c r="BJ27" s="96">
        <v>3.5424000000000002E-4</v>
      </c>
      <c r="BK27" s="96">
        <v>0</v>
      </c>
      <c r="BL27" s="96">
        <v>2.9519999999999999E-5</v>
      </c>
      <c r="BM27" s="96">
        <v>1.7711999999999999E-3</v>
      </c>
      <c r="BN27" s="96">
        <v>0.87748199999999998</v>
      </c>
      <c r="BO27" s="96">
        <v>3.2472000000000002E-4</v>
      </c>
      <c r="BP27" s="96">
        <v>1.4759999999999999E-5</v>
      </c>
      <c r="BQ27" s="96">
        <v>-0.319554</v>
      </c>
      <c r="BR27" s="96">
        <v>-2.1402000000000001E-3</v>
      </c>
    </row>
    <row r="28" spans="1:70" ht="15" x14ac:dyDescent="0.2">
      <c r="A28" s="99" t="s">
        <v>209</v>
      </c>
      <c r="B28" s="98" t="s">
        <v>208</v>
      </c>
      <c r="C28" s="97" t="s">
        <v>205</v>
      </c>
      <c r="D28" s="97" t="s">
        <v>204</v>
      </c>
      <c r="F28" s="96">
        <v>0.79571159999999996</v>
      </c>
      <c r="G28" s="96">
        <v>5.9039999999999997E-5</v>
      </c>
      <c r="H28" s="96">
        <v>1859.76</v>
      </c>
      <c r="I28" s="96">
        <v>90.582120000000003</v>
      </c>
      <c r="J28" s="96">
        <v>7.8523199999999994E-3</v>
      </c>
      <c r="K28" s="96">
        <v>0.11346012</v>
      </c>
      <c r="L28" s="96">
        <v>8125.38</v>
      </c>
      <c r="M28" s="96">
        <v>6827.9759999999997</v>
      </c>
      <c r="N28" s="96">
        <v>89.194680000000005</v>
      </c>
      <c r="O28" s="96">
        <v>1555.704</v>
      </c>
      <c r="P28" s="96">
        <v>-0.37748700000000002</v>
      </c>
      <c r="Q28" s="96">
        <v>3.5424000000000002E-4</v>
      </c>
      <c r="R28" s="96">
        <v>3.2472E-3</v>
      </c>
      <c r="S28" s="96">
        <v>6.0515999999999999E-4</v>
      </c>
      <c r="T28" s="96">
        <v>1.577844</v>
      </c>
      <c r="U28" s="96">
        <v>0.341694</v>
      </c>
      <c r="V28" s="96">
        <v>1.4287680000000001E-2</v>
      </c>
      <c r="W28" s="96">
        <v>1.5483240000000001E-2</v>
      </c>
      <c r="X28" s="96">
        <v>16.590240000000001</v>
      </c>
      <c r="Y28" s="96">
        <v>62.065800000000003</v>
      </c>
      <c r="Z28" s="96">
        <v>7.3800000000000005E-5</v>
      </c>
      <c r="AA28" s="96">
        <v>5.9039999999999997E-5</v>
      </c>
      <c r="AB28" s="96">
        <v>5.3136000000000004E-4</v>
      </c>
      <c r="AC28" s="96">
        <v>3.8095560000000001E-2</v>
      </c>
      <c r="AD28" s="96">
        <v>8.3910600000000002E-2</v>
      </c>
      <c r="AE28" s="96">
        <v>17.254439999999999</v>
      </c>
      <c r="AF28" s="96">
        <v>5.1659999999999998E-4</v>
      </c>
      <c r="AG28" s="96">
        <v>2.0663999999999999E-4</v>
      </c>
      <c r="AH28" s="96">
        <v>0</v>
      </c>
      <c r="AI28" s="96">
        <v>7.3593359999999997E-2</v>
      </c>
      <c r="AJ28" s="96">
        <v>0</v>
      </c>
      <c r="AK28" s="96">
        <v>-2.9520000000000002E-4</v>
      </c>
      <c r="AL28" s="96">
        <v>0.52132319999999999</v>
      </c>
      <c r="AM28" s="96">
        <v>0.13591007999999999</v>
      </c>
      <c r="AN28" s="96">
        <v>1.1807999999999999E-4</v>
      </c>
      <c r="AO28" s="96">
        <v>2.6568000000000002E-4</v>
      </c>
      <c r="AP28" s="96">
        <v>2.2139999999999999E-4</v>
      </c>
      <c r="AQ28" s="96">
        <v>3.6309599999999999E-3</v>
      </c>
      <c r="AR28" s="96">
        <v>15.734159999999999</v>
      </c>
      <c r="AS28" s="96">
        <v>-2.2139999999999999E-4</v>
      </c>
      <c r="AT28" s="96">
        <v>3.6162E-3</v>
      </c>
      <c r="AU28" s="96">
        <v>-1.4760000000000001E-4</v>
      </c>
      <c r="AV28" s="96">
        <v>0</v>
      </c>
      <c r="AW28" s="96">
        <v>-1.4760000000000001E-4</v>
      </c>
      <c r="AX28" s="96">
        <v>-7.3800000000000005E-5</v>
      </c>
      <c r="AY28" s="96">
        <v>-7.3800000000000005E-5</v>
      </c>
      <c r="AZ28" s="96">
        <v>-1.4760000000000001E-4</v>
      </c>
      <c r="BA28" s="96">
        <v>-2.2139999999999999E-4</v>
      </c>
      <c r="BB28" s="96">
        <v>-1.4760000000000001E-4</v>
      </c>
      <c r="BC28" s="96">
        <v>-1.4760000000000001E-4</v>
      </c>
      <c r="BD28" s="96">
        <v>-1.4760000000000001E-4</v>
      </c>
      <c r="BE28" s="96">
        <v>-1.4760000000000001E-4</v>
      </c>
      <c r="BF28" s="96">
        <v>-1.4760000000000001E-4</v>
      </c>
      <c r="BG28" s="96">
        <v>1.4759999999999999E-5</v>
      </c>
      <c r="BH28" s="96">
        <v>0</v>
      </c>
      <c r="BI28" s="96">
        <v>7.3800000000000003E-3</v>
      </c>
      <c r="BJ28" s="96">
        <v>3.0996000000000002E-4</v>
      </c>
      <c r="BK28" s="96">
        <v>0</v>
      </c>
      <c r="BL28" s="96">
        <v>1.4759999999999999E-5</v>
      </c>
      <c r="BM28" s="96">
        <v>3.8376E-3</v>
      </c>
      <c r="BN28" s="96">
        <v>1.3210200000000001</v>
      </c>
      <c r="BO28" s="96">
        <v>2.9520000000000002E-4</v>
      </c>
      <c r="BP28" s="96">
        <v>1.4759999999999999E-5</v>
      </c>
      <c r="BQ28" s="96">
        <v>-0.27490500000000001</v>
      </c>
      <c r="BR28" s="96">
        <v>-5.1659999999999998E-4</v>
      </c>
    </row>
    <row r="29" spans="1:70" ht="15" x14ac:dyDescent="0.2">
      <c r="A29" s="99" t="s">
        <v>209</v>
      </c>
      <c r="B29" s="98" t="s">
        <v>208</v>
      </c>
      <c r="C29" s="97" t="s">
        <v>205</v>
      </c>
      <c r="D29" s="97" t="s">
        <v>204</v>
      </c>
      <c r="F29" s="96">
        <v>0.78316560000000002</v>
      </c>
      <c r="G29" s="96">
        <v>0</v>
      </c>
      <c r="H29" s="96">
        <v>1790.3879999999999</v>
      </c>
      <c r="I29" s="96">
        <v>98.714879999999994</v>
      </c>
      <c r="J29" s="96">
        <v>6.5091599999999999E-3</v>
      </c>
      <c r="K29" s="96">
        <v>9.973332E-2</v>
      </c>
      <c r="L29" s="96">
        <v>7871.5079999999998</v>
      </c>
      <c r="M29" s="96">
        <v>6497.3519999999999</v>
      </c>
      <c r="N29" s="96">
        <v>95.157719999999998</v>
      </c>
      <c r="O29" s="96">
        <v>1498.14</v>
      </c>
      <c r="P29" s="96">
        <v>-0.3661218</v>
      </c>
      <c r="Q29" s="96">
        <v>1.4759999999999999E-5</v>
      </c>
      <c r="R29" s="96">
        <v>3.1586399999999999E-3</v>
      </c>
      <c r="S29" s="96">
        <v>6.7896000000000005E-4</v>
      </c>
      <c r="T29" s="96">
        <v>1.7092080000000001</v>
      </c>
      <c r="U29" s="96">
        <v>0.33446160000000003</v>
      </c>
      <c r="V29" s="96">
        <v>1.5483240000000001E-2</v>
      </c>
      <c r="W29" s="96">
        <v>1.651644E-2</v>
      </c>
      <c r="X29" s="96">
        <v>17.889119999999998</v>
      </c>
      <c r="Y29" s="96">
        <v>66.789000000000001</v>
      </c>
      <c r="Z29" s="96">
        <v>7.3800000000000005E-5</v>
      </c>
      <c r="AA29" s="96">
        <v>5.9039999999999997E-5</v>
      </c>
      <c r="AB29" s="96">
        <v>6.0515999999999999E-4</v>
      </c>
      <c r="AC29" s="96">
        <v>4.0294799999999999E-2</v>
      </c>
      <c r="AD29" s="96">
        <v>8.0456760000000002E-2</v>
      </c>
      <c r="AE29" s="96">
        <v>18.75996</v>
      </c>
      <c r="AF29" s="96">
        <v>5.9040000000000004E-4</v>
      </c>
      <c r="AG29" s="96">
        <v>6.9371999999999999E-4</v>
      </c>
      <c r="AH29" s="96">
        <v>0</v>
      </c>
      <c r="AI29" s="96">
        <v>7.7829480000000006E-2</v>
      </c>
      <c r="AJ29" s="96">
        <v>7.3800000000000005E-5</v>
      </c>
      <c r="AK29" s="96">
        <v>-2.9520000000000002E-4</v>
      </c>
      <c r="AL29" s="96">
        <v>0.62582400000000005</v>
      </c>
      <c r="AM29" s="96">
        <v>0.14330483999999999</v>
      </c>
      <c r="AN29" s="96">
        <v>1.3284000000000001E-4</v>
      </c>
      <c r="AO29" s="96">
        <v>2.5092000000000002E-4</v>
      </c>
      <c r="AP29" s="96">
        <v>2.9520000000000002E-4</v>
      </c>
      <c r="AQ29" s="96">
        <v>3.85236E-3</v>
      </c>
      <c r="AR29" s="96">
        <v>15.04044</v>
      </c>
      <c r="AS29" s="96">
        <v>0</v>
      </c>
      <c r="AT29" s="96">
        <v>4.4279999999999996E-3</v>
      </c>
      <c r="AU29" s="96">
        <v>-1.4760000000000001E-4</v>
      </c>
      <c r="AV29" s="96">
        <v>-7.3800000000000005E-5</v>
      </c>
      <c r="AW29" s="96">
        <v>-7.3800000000000005E-5</v>
      </c>
      <c r="AX29" s="96">
        <v>0</v>
      </c>
      <c r="AY29" s="96">
        <v>-1.4760000000000001E-4</v>
      </c>
      <c r="AZ29" s="96">
        <v>-1.4760000000000001E-4</v>
      </c>
      <c r="BA29" s="96">
        <v>-1.4760000000000001E-4</v>
      </c>
      <c r="BB29" s="96">
        <v>-1.4760000000000001E-4</v>
      </c>
      <c r="BC29" s="96">
        <v>-1.4760000000000001E-4</v>
      </c>
      <c r="BD29" s="96">
        <v>-1.4760000000000001E-4</v>
      </c>
      <c r="BE29" s="96">
        <v>-1.4760000000000001E-4</v>
      </c>
      <c r="BF29" s="96">
        <v>-1.4760000000000001E-4</v>
      </c>
      <c r="BG29" s="96">
        <v>1.4759999999999999E-5</v>
      </c>
      <c r="BH29" s="96">
        <v>0</v>
      </c>
      <c r="BI29" s="96">
        <v>7.3800000000000003E-3</v>
      </c>
      <c r="BJ29" s="96">
        <v>3.3948000000000002E-4</v>
      </c>
      <c r="BK29" s="96">
        <v>0</v>
      </c>
      <c r="BL29" s="96">
        <v>2.9519999999999999E-5</v>
      </c>
      <c r="BM29" s="96">
        <v>4.4279999999999996E-3</v>
      </c>
      <c r="BN29" s="96">
        <v>1.543158</v>
      </c>
      <c r="BO29" s="96">
        <v>3.0996000000000002E-4</v>
      </c>
      <c r="BP29" s="96">
        <v>1.4759999999999999E-5</v>
      </c>
      <c r="BQ29" s="96">
        <v>-0.26309700000000003</v>
      </c>
      <c r="BR29" s="96">
        <v>3.6900000000000002E-4</v>
      </c>
    </row>
    <row r="30" spans="1:70" ht="15" x14ac:dyDescent="0.2">
      <c r="A30" s="99" t="s">
        <v>207</v>
      </c>
      <c r="B30" s="98" t="s">
        <v>206</v>
      </c>
      <c r="C30" s="97" t="s">
        <v>205</v>
      </c>
      <c r="D30" s="97" t="s">
        <v>204</v>
      </c>
      <c r="F30" s="96">
        <v>0.67704120000000001</v>
      </c>
      <c r="G30" s="96">
        <v>0</v>
      </c>
      <c r="H30" s="96">
        <v>1865.664</v>
      </c>
      <c r="I30" s="96">
        <v>71.940240000000003</v>
      </c>
      <c r="J30" s="96">
        <v>-2.541672E-2</v>
      </c>
      <c r="K30" s="96">
        <v>7.6574879999999998E-2</v>
      </c>
      <c r="L30" s="96">
        <v>5282.6040000000003</v>
      </c>
      <c r="M30" s="96">
        <v>6116.5439999999999</v>
      </c>
      <c r="N30" s="96">
        <v>91.202039999999997</v>
      </c>
      <c r="O30" s="96">
        <v>1552.752</v>
      </c>
      <c r="P30" s="96">
        <v>-0.39143519999999998</v>
      </c>
      <c r="Q30" s="96">
        <v>-5.9039999999999997E-5</v>
      </c>
      <c r="R30" s="96">
        <v>6.1844400000000002E-3</v>
      </c>
      <c r="S30" s="96">
        <v>6.0515999999999999E-4</v>
      </c>
      <c r="T30" s="96">
        <v>1.19187</v>
      </c>
      <c r="U30" s="96">
        <v>0.17756279999999999</v>
      </c>
      <c r="V30" s="96">
        <v>1.0420560000000001E-2</v>
      </c>
      <c r="W30" s="96">
        <v>6.6715200000000002E-3</v>
      </c>
      <c r="X30" s="96">
        <v>0.82109880000000002</v>
      </c>
      <c r="Y30" s="96">
        <v>0.20634479999999999</v>
      </c>
      <c r="Z30" s="96">
        <v>5.9039999999999997E-5</v>
      </c>
      <c r="AA30" s="96">
        <v>2.9519999999999999E-5</v>
      </c>
      <c r="AB30" s="96">
        <v>8.118E-4</v>
      </c>
      <c r="AC30" s="96">
        <v>1.40958E-2</v>
      </c>
      <c r="AD30" s="96">
        <v>6.6995639999999995E-2</v>
      </c>
      <c r="AE30" s="96">
        <v>13.685472000000001</v>
      </c>
      <c r="AF30" s="96">
        <v>-7.3800000000000005E-5</v>
      </c>
      <c r="AG30" s="96">
        <v>1.9188000000000001E-4</v>
      </c>
      <c r="AH30" s="96">
        <v>0</v>
      </c>
      <c r="AI30" s="96">
        <v>0.27276479999999997</v>
      </c>
      <c r="AJ30" s="96">
        <v>-2.9520000000000002E-4</v>
      </c>
      <c r="AK30" s="96">
        <v>-5.1659999999999998E-4</v>
      </c>
      <c r="AL30" s="96">
        <v>0.15003540000000001</v>
      </c>
      <c r="AM30" s="96">
        <v>5.9010479999999997E-2</v>
      </c>
      <c r="AN30" s="96">
        <v>8.8560000000000006E-5</v>
      </c>
      <c r="AO30" s="96">
        <v>1.4760000000000001E-4</v>
      </c>
      <c r="AP30" s="96">
        <v>3.0996000000000002E-4</v>
      </c>
      <c r="AQ30" s="96">
        <v>2.7306000000000001E-3</v>
      </c>
      <c r="AR30" s="96">
        <v>6.475212</v>
      </c>
      <c r="AS30" s="96">
        <v>-8.8559999999999995E-4</v>
      </c>
      <c r="AT30" s="96">
        <v>1.2546E-3</v>
      </c>
      <c r="AU30" s="96">
        <v>-2.2139999999999999E-4</v>
      </c>
      <c r="AV30" s="96">
        <v>-1.4760000000000001E-4</v>
      </c>
      <c r="AW30" s="96">
        <v>-1.4760000000000001E-4</v>
      </c>
      <c r="AX30" s="96">
        <v>-1.4760000000000001E-4</v>
      </c>
      <c r="AY30" s="96">
        <v>-2.2139999999999999E-4</v>
      </c>
      <c r="AZ30" s="96">
        <v>-1.4760000000000001E-4</v>
      </c>
      <c r="BA30" s="96">
        <v>-2.2139999999999999E-4</v>
      </c>
      <c r="BB30" s="96">
        <v>-1.4760000000000001E-4</v>
      </c>
      <c r="BC30" s="96">
        <v>-1.4760000000000001E-4</v>
      </c>
      <c r="BD30" s="96">
        <v>-2.2139999999999999E-4</v>
      </c>
      <c r="BE30" s="96">
        <v>-1.4760000000000001E-4</v>
      </c>
      <c r="BF30" s="96">
        <v>-1.4760000000000001E-4</v>
      </c>
      <c r="BG30" s="96">
        <v>0</v>
      </c>
      <c r="BH30" s="96">
        <v>0</v>
      </c>
      <c r="BI30" s="96">
        <v>7.8080399999999996E-3</v>
      </c>
      <c r="BJ30" s="96">
        <v>9.0036000000000001E-4</v>
      </c>
      <c r="BK30" s="96">
        <v>0</v>
      </c>
      <c r="BL30" s="96">
        <v>1.4759999999999999E-5</v>
      </c>
      <c r="BM30" s="96">
        <v>1.1069999999999999E-3</v>
      </c>
      <c r="BN30" s="96">
        <v>0.58840740000000002</v>
      </c>
      <c r="BO30" s="96">
        <v>5.0184000000000003E-4</v>
      </c>
      <c r="BP30" s="96">
        <v>0</v>
      </c>
      <c r="BQ30" s="96">
        <v>-0.31239539999999999</v>
      </c>
      <c r="BR30" s="96">
        <v>9.3726E-3</v>
      </c>
    </row>
    <row r="31" spans="1:70" ht="15" x14ac:dyDescent="0.2">
      <c r="A31" s="99" t="s">
        <v>207</v>
      </c>
      <c r="B31" s="98" t="s">
        <v>206</v>
      </c>
      <c r="C31" s="97" t="s">
        <v>205</v>
      </c>
      <c r="D31" s="97" t="s">
        <v>204</v>
      </c>
      <c r="F31" s="96">
        <v>0.74198520000000001</v>
      </c>
      <c r="G31" s="96">
        <v>0</v>
      </c>
      <c r="H31" s="96">
        <v>2125.44</v>
      </c>
      <c r="I31" s="96">
        <v>70.966080000000005</v>
      </c>
      <c r="J31" s="96">
        <v>-2.5549559999999999E-2</v>
      </c>
      <c r="K31" s="96">
        <v>6.4515959999999997E-2</v>
      </c>
      <c r="L31" s="96">
        <v>5653.08</v>
      </c>
      <c r="M31" s="96">
        <v>7071.5159999999996</v>
      </c>
      <c r="N31" s="96">
        <v>91.157759999999996</v>
      </c>
      <c r="O31" s="96">
        <v>1678.212</v>
      </c>
      <c r="P31" s="96">
        <v>-0.37822499999999998</v>
      </c>
      <c r="Q31" s="96">
        <v>1.0331999999999999E-4</v>
      </c>
      <c r="R31" s="96">
        <v>6.3615599999999996E-3</v>
      </c>
      <c r="S31" s="96">
        <v>5.0184000000000003E-4</v>
      </c>
      <c r="T31" s="96">
        <v>1.1580695999999999</v>
      </c>
      <c r="U31" s="96">
        <v>0.19925999999999999</v>
      </c>
      <c r="V31" s="96">
        <v>1.0081079999999999E-2</v>
      </c>
      <c r="W31" s="96">
        <v>6.98148E-3</v>
      </c>
      <c r="X31" s="96">
        <v>0.41224680000000002</v>
      </c>
      <c r="Y31" s="96">
        <v>0.18745200000000001</v>
      </c>
      <c r="Z31" s="96">
        <v>4.4280000000000003E-5</v>
      </c>
      <c r="AA31" s="96">
        <v>1.4759999999999999E-5</v>
      </c>
      <c r="AB31" s="96">
        <v>9.7415999999999996E-4</v>
      </c>
      <c r="AC31" s="96">
        <v>1.236888E-2</v>
      </c>
      <c r="AD31" s="96">
        <v>6.7571279999999997E-2</v>
      </c>
      <c r="AE31" s="96">
        <v>13.219056</v>
      </c>
      <c r="AF31" s="96">
        <v>7.3800000000000005E-5</v>
      </c>
      <c r="AG31" s="96">
        <v>1.7712000000000001E-4</v>
      </c>
      <c r="AH31" s="96">
        <v>0</v>
      </c>
      <c r="AI31" s="96">
        <v>0.25992359999999998</v>
      </c>
      <c r="AJ31" s="96">
        <v>-2.2139999999999999E-4</v>
      </c>
      <c r="AK31" s="96">
        <v>-4.4279999999999998E-4</v>
      </c>
      <c r="AL31" s="96">
        <v>0.24730379999999999</v>
      </c>
      <c r="AM31" s="96">
        <v>5.60142E-2</v>
      </c>
      <c r="AN31" s="96">
        <v>7.3800000000000005E-5</v>
      </c>
      <c r="AO31" s="96">
        <v>1.9188000000000001E-4</v>
      </c>
      <c r="AP31" s="96">
        <v>1.7712000000000001E-4</v>
      </c>
      <c r="AQ31" s="96">
        <v>2.6863199999999999E-3</v>
      </c>
      <c r="AR31" s="96">
        <v>6.485544</v>
      </c>
      <c r="AS31" s="96">
        <v>-8.118E-4</v>
      </c>
      <c r="AT31" s="96">
        <v>1.8450000000000001E-3</v>
      </c>
      <c r="AU31" s="96">
        <v>-2.2139999999999999E-4</v>
      </c>
      <c r="AV31" s="96">
        <v>-1.4760000000000001E-4</v>
      </c>
      <c r="AW31" s="96">
        <v>-1.4760000000000001E-4</v>
      </c>
      <c r="AX31" s="96">
        <v>-1.4760000000000001E-4</v>
      </c>
      <c r="AY31" s="96">
        <v>-1.4760000000000001E-4</v>
      </c>
      <c r="AZ31" s="96">
        <v>-1.4760000000000001E-4</v>
      </c>
      <c r="BA31" s="96">
        <v>-1.4760000000000001E-4</v>
      </c>
      <c r="BB31" s="96">
        <v>-1.4760000000000001E-4</v>
      </c>
      <c r="BC31" s="96">
        <v>-1.4760000000000001E-4</v>
      </c>
      <c r="BD31" s="96">
        <v>-2.2139999999999999E-4</v>
      </c>
      <c r="BE31" s="96">
        <v>-1.4760000000000001E-4</v>
      </c>
      <c r="BF31" s="96">
        <v>-1.4760000000000001E-4</v>
      </c>
      <c r="BG31" s="96">
        <v>1.4759999999999999E-5</v>
      </c>
      <c r="BH31" s="96">
        <v>0</v>
      </c>
      <c r="BI31" s="96">
        <v>8.0441999999999996E-3</v>
      </c>
      <c r="BJ31" s="96">
        <v>9.0036000000000001E-4</v>
      </c>
      <c r="BK31" s="96">
        <v>0</v>
      </c>
      <c r="BL31" s="96">
        <v>1.4759999999999999E-5</v>
      </c>
      <c r="BM31" s="96">
        <v>1.8450000000000001E-3</v>
      </c>
      <c r="BN31" s="96">
        <v>0.6281118</v>
      </c>
      <c r="BO31" s="96">
        <v>4.8707999999999998E-4</v>
      </c>
      <c r="BP31" s="96">
        <v>0</v>
      </c>
      <c r="BQ31" s="96">
        <v>-0.28368719999999997</v>
      </c>
      <c r="BR31" s="96">
        <v>1.74168E-2</v>
      </c>
    </row>
    <row r="32" spans="1:70" ht="15" x14ac:dyDescent="0.2">
      <c r="A32" s="99" t="s">
        <v>207</v>
      </c>
      <c r="B32" s="98" t="s">
        <v>206</v>
      </c>
      <c r="C32" s="97" t="s">
        <v>205</v>
      </c>
      <c r="D32" s="97" t="s">
        <v>204</v>
      </c>
      <c r="F32" s="96">
        <v>0.71187480000000003</v>
      </c>
      <c r="G32" s="96">
        <v>7.3800000000000005E-5</v>
      </c>
      <c r="H32" s="96">
        <v>2156.4360000000001</v>
      </c>
      <c r="I32" s="96">
        <v>72.014039999999994</v>
      </c>
      <c r="J32" s="96">
        <v>-2.585952E-2</v>
      </c>
      <c r="K32" s="96">
        <v>5.8877640000000002E-2</v>
      </c>
      <c r="L32" s="96">
        <v>5388.8760000000002</v>
      </c>
      <c r="M32" s="96">
        <v>7605.8280000000004</v>
      </c>
      <c r="N32" s="96">
        <v>91.261080000000007</v>
      </c>
      <c r="O32" s="96">
        <v>1697.4</v>
      </c>
      <c r="P32" s="96">
        <v>-0.3796272</v>
      </c>
      <c r="Q32" s="96">
        <v>4.4279999999999998E-4</v>
      </c>
      <c r="R32" s="96">
        <v>6.1844400000000002E-3</v>
      </c>
      <c r="S32" s="96">
        <v>5.6088000000000004E-4</v>
      </c>
      <c r="T32" s="96">
        <v>1.1619071999999999</v>
      </c>
      <c r="U32" s="96">
        <v>0.2152008</v>
      </c>
      <c r="V32" s="96">
        <v>1.00368E-2</v>
      </c>
      <c r="W32" s="96">
        <v>7.0552799999999997E-3</v>
      </c>
      <c r="X32" s="96">
        <v>0.34597440000000002</v>
      </c>
      <c r="Y32" s="96">
        <v>0.17800560000000001</v>
      </c>
      <c r="Z32" s="96">
        <v>5.9039999999999997E-5</v>
      </c>
      <c r="AA32" s="96">
        <v>2.9519999999999999E-5</v>
      </c>
      <c r="AB32" s="96">
        <v>7.9704000000000005E-4</v>
      </c>
      <c r="AC32" s="96">
        <v>1.5306119999999999E-2</v>
      </c>
      <c r="AD32" s="96">
        <v>6.7910760000000001E-2</v>
      </c>
      <c r="AE32" s="96">
        <v>13.381416</v>
      </c>
      <c r="AF32" s="96">
        <v>1.4760000000000001E-4</v>
      </c>
      <c r="AG32" s="96">
        <v>2.0663999999999999E-4</v>
      </c>
      <c r="AH32" s="96">
        <v>0</v>
      </c>
      <c r="AI32" s="96">
        <v>0.26287559999999999</v>
      </c>
      <c r="AJ32" s="96">
        <v>-1.4760000000000001E-4</v>
      </c>
      <c r="AK32" s="96">
        <v>-4.4279999999999998E-4</v>
      </c>
      <c r="AL32" s="96">
        <v>0.26663940000000003</v>
      </c>
      <c r="AM32" s="96">
        <v>5.6840759999999997E-2</v>
      </c>
      <c r="AN32" s="96">
        <v>8.8560000000000006E-5</v>
      </c>
      <c r="AO32" s="96">
        <v>1.4760000000000001E-4</v>
      </c>
      <c r="AP32" s="96">
        <v>1.9188000000000001E-4</v>
      </c>
      <c r="AQ32" s="96">
        <v>2.7158400000000002E-3</v>
      </c>
      <c r="AR32" s="96">
        <v>6.3113760000000001</v>
      </c>
      <c r="AS32" s="96">
        <v>-8.118E-4</v>
      </c>
      <c r="AT32" s="96">
        <v>1.7711999999999999E-3</v>
      </c>
      <c r="AU32" s="96">
        <v>-2.2139999999999999E-4</v>
      </c>
      <c r="AV32" s="96">
        <v>-1.4760000000000001E-4</v>
      </c>
      <c r="AW32" s="96">
        <v>-1.4760000000000001E-4</v>
      </c>
      <c r="AX32" s="96">
        <v>-7.3800000000000005E-5</v>
      </c>
      <c r="AY32" s="96">
        <v>-2.2139999999999999E-4</v>
      </c>
      <c r="AZ32" s="96">
        <v>-1.4760000000000001E-4</v>
      </c>
      <c r="BA32" s="96">
        <v>-2.2139999999999999E-4</v>
      </c>
      <c r="BB32" s="96">
        <v>-1.4760000000000001E-4</v>
      </c>
      <c r="BC32" s="96">
        <v>-1.4760000000000001E-4</v>
      </c>
      <c r="BD32" s="96">
        <v>-2.2139999999999999E-4</v>
      </c>
      <c r="BE32" s="96">
        <v>-1.4760000000000001E-4</v>
      </c>
      <c r="BF32" s="96">
        <v>-1.4760000000000001E-4</v>
      </c>
      <c r="BG32" s="96">
        <v>1.4759999999999999E-5</v>
      </c>
      <c r="BH32" s="96">
        <v>0</v>
      </c>
      <c r="BI32" s="96">
        <v>8.3098800000000004E-3</v>
      </c>
      <c r="BJ32" s="96">
        <v>9.0036000000000001E-4</v>
      </c>
      <c r="BK32" s="96">
        <v>1.4759999999999999E-5</v>
      </c>
      <c r="BL32" s="96">
        <v>1.4759999999999999E-5</v>
      </c>
      <c r="BM32" s="96">
        <v>1.9188E-3</v>
      </c>
      <c r="BN32" s="96">
        <v>0.60146999999999995</v>
      </c>
      <c r="BO32" s="96">
        <v>5.3136000000000004E-4</v>
      </c>
      <c r="BP32" s="96">
        <v>0</v>
      </c>
      <c r="BQ32" s="96">
        <v>-0.2902554</v>
      </c>
      <c r="BR32" s="96">
        <v>1.8671400000000001E-2</v>
      </c>
    </row>
  </sheetData>
  <mergeCells count="5">
    <mergeCell ref="A1:R1"/>
    <mergeCell ref="A2:A3"/>
    <mergeCell ref="B2:B3"/>
    <mergeCell ref="C2:C3"/>
    <mergeCell ref="D2:D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COA Details</vt:lpstr>
      <vt:lpstr>COC (Solution)</vt:lpstr>
      <vt:lpstr>Lab Sheet </vt:lpstr>
      <vt:lpstr>Original ATS  Sample Results</vt:lpstr>
      <vt:lpstr>Averaged ATS Sample Results</vt:lpstr>
      <vt:lpstr>Results (Solution)</vt:lpstr>
      <vt:lpstr>'Averaged ATS Sample Results'!Print_Area</vt:lpstr>
      <vt:lpstr>'COA Details'!Print_Area</vt:lpstr>
      <vt:lpstr>'Averaged ATS Sample Results'!Print_Titles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</dc:creator>
  <dc:description/>
  <cp:lastModifiedBy>Irakli Javakhadze</cp:lastModifiedBy>
  <cp:revision>172</cp:revision>
  <cp:lastPrinted>2023-03-21T16:06:34Z</cp:lastPrinted>
  <dcterms:created xsi:type="dcterms:W3CDTF">2023-01-16T11:06:20Z</dcterms:created>
  <dcterms:modified xsi:type="dcterms:W3CDTF">2025-06-17T23:14:02Z</dcterms:modified>
  <dc:language>en-US</dc:language>
</cp:coreProperties>
</file>