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Javakha25\Downloads\Check Numbers\"/>
    </mc:Choice>
  </mc:AlternateContent>
  <xr:revisionPtr revIDLastSave="0" documentId="8_{FDA4AEEA-E782-4049-B93E-B4C0B98BCC13}" xr6:coauthVersionLast="47" xr6:coauthVersionMax="47" xr10:uidLastSave="{00000000-0000-0000-0000-000000000000}"/>
  <bookViews>
    <workbookView xWindow="28680" yWindow="4125" windowWidth="29040" windowHeight="15720" tabRatio="500" firstSheet="1" activeTab="1" xr2:uid="{00000000-000D-0000-FFFF-FFFF00000000}"/>
  </bookViews>
  <sheets>
    <sheet name="COA Details" sheetId="1" r:id="rId1"/>
    <sheet name="Lab Sheet " sheetId="2" r:id="rId2"/>
    <sheet name="Original ATS  Sample Results" sheetId="3" r:id="rId3"/>
  </sheets>
  <definedNames>
    <definedName name="_xlnm.Print_Area" localSheetId="0">'COA Details'!$A$1:$T$54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" i="2" l="1"/>
  <c r="O7" i="2" s="1"/>
  <c r="H7" i="2"/>
  <c r="I7" i="2" s="1"/>
  <c r="M6" i="2"/>
  <c r="O6" i="2" s="1"/>
  <c r="H6" i="2"/>
  <c r="I6" i="2" s="1"/>
  <c r="O5" i="2"/>
  <c r="M5" i="2"/>
  <c r="N5" i="2" s="1"/>
  <c r="P5" i="2" s="1"/>
  <c r="H5" i="2"/>
  <c r="I5" i="2" s="1"/>
  <c r="N6" i="2" l="1"/>
  <c r="P6" i="2" s="1"/>
  <c r="N7" i="2"/>
  <c r="P7" i="2" s="1"/>
</calcChain>
</file>

<file path=xl/sharedStrings.xml><?xml version="1.0" encoding="utf-8"?>
<sst xmlns="http://schemas.openxmlformats.org/spreadsheetml/2006/main" count="374" uniqueCount="224">
  <si>
    <r>
      <rPr>
        <b/>
        <vertAlign val="superscript"/>
        <sz val="10"/>
        <color rgb="FF000000"/>
        <rFont val="Arial"/>
        <family val="2"/>
        <charset val="1"/>
      </rPr>
      <t>1</t>
    </r>
    <r>
      <rPr>
        <b/>
        <sz val="10"/>
        <color rgb="FF000000"/>
        <rFont val="Arial"/>
        <family val="2"/>
        <charset val="1"/>
      </rPr>
      <t>Lithium metaborate fusion sample preparation and calculations</t>
    </r>
  </si>
  <si>
    <t>Aqua Regia Prep and Calculations</t>
  </si>
  <si>
    <t>Procedure:</t>
  </si>
  <si>
    <t>13085 Ash Street</t>
  </si>
  <si>
    <t>Thornton, CO  80241</t>
  </si>
  <si>
    <t>1.    Label an empty high density polyethylene (HDPE) bottle with lid. Weigh empty bottle plus lid.*</t>
  </si>
  <si>
    <t>2.    Add approximately 60 ml 1N HNO3 to bottle.</t>
  </si>
  <si>
    <t>Certificate of Analysis</t>
  </si>
  <si>
    <t>3.    Replace cap and weight bottle + acid.</t>
  </si>
  <si>
    <t>4.    Place clean graphite crucible on scale and tare.</t>
  </si>
  <si>
    <t xml:space="preserve">5.    Add approximately 0.8 to 1.2 grams of lithium metaborate flux to crucible and weigh. </t>
  </si>
  <si>
    <t>Red River Creek Mining Group LLC</t>
  </si>
  <si>
    <t>Date:</t>
  </si>
  <si>
    <t>6.    Tare scale and add approximately 0.1 g of approximately 80% passing 75 micron sized powdered</t>
  </si>
  <si>
    <t>1712 Carey Avenue</t>
  </si>
  <si>
    <t>Page:</t>
  </si>
  <si>
    <t>1 of 1</t>
  </si>
  <si>
    <t xml:space="preserve">       rock sample to the crucible containing</t>
  </si>
  <si>
    <t>Suite 100</t>
  </si>
  <si>
    <t>Assay Reference #:</t>
  </si>
  <si>
    <t>tbd</t>
  </si>
  <si>
    <t xml:space="preserve">       the previously measured flux and weigh.</t>
  </si>
  <si>
    <t>Cheyenne, WY  82001</t>
  </si>
  <si>
    <t>7.    Place crucible into a preheated muffle furnace (500 C).</t>
  </si>
  <si>
    <t>8.    Bring furnace up to 950 - 1000 C.  Sample to remain at this temperature for 20 minutes.</t>
  </si>
  <si>
    <t>9.    Using tongs, remove crucible from furnace and immediately pour molten flux into a metal washer</t>
  </si>
  <si>
    <t xml:space="preserve">       to cast a glass button.</t>
  </si>
  <si>
    <r>
      <rPr>
        <b/>
        <sz val="10"/>
        <color rgb="FF000000"/>
        <rFont val="Arial"/>
        <family val="2"/>
        <charset val="1"/>
      </rPr>
      <t>Sample Preparation</t>
    </r>
    <r>
      <rPr>
        <b/>
        <vertAlign val="superscript"/>
        <sz val="10"/>
        <color rgb="FF000000"/>
        <rFont val="Arial"/>
        <family val="2"/>
        <charset val="1"/>
      </rPr>
      <t>1</t>
    </r>
  </si>
  <si>
    <t>Aqua Regia Digestion – ICP/MS &amp;</t>
  </si>
  <si>
    <t>10.  Transfer glass flux bead from washer to the appropriate bottle containing 1 N HNO3.</t>
  </si>
  <si>
    <t>1 sample AR with LMB/ICP-MS</t>
  </si>
  <si>
    <t>Nexus Geos LLC</t>
  </si>
  <si>
    <t>11.  Recap bottle and weigh.</t>
  </si>
  <si>
    <t>Method Code:  Rich31.M</t>
  </si>
  <si>
    <t>12.  Place bottle with sample on a hot plate or similar heater until the flux button is completely dissolved</t>
  </si>
  <si>
    <t>13.  The liquid sample is sent to the University of Nebraska for instrumental analysis.</t>
  </si>
  <si>
    <t xml:space="preserve">14.  ICP-MS analytical results are adjusted back to the original sample weight. </t>
  </si>
  <si>
    <r>
      <rPr>
        <b/>
        <sz val="10"/>
        <color rgb="FF000000"/>
        <rFont val="Arial"/>
        <family val="2"/>
        <charset val="1"/>
      </rPr>
      <t>Sample Analysis</t>
    </r>
    <r>
      <rPr>
        <b/>
        <vertAlign val="superscript"/>
        <sz val="10"/>
        <color rgb="FF000000"/>
        <rFont val="Arial"/>
        <family val="2"/>
        <charset val="1"/>
      </rPr>
      <t>2</t>
    </r>
  </si>
  <si>
    <t>Inductively coupled plasma mass spectrometry (ICP-MS)</t>
  </si>
  <si>
    <t>University of Nebraska-Lincoln</t>
  </si>
  <si>
    <t>* By request UNIV of NE. 15 ml aliquot of solution transferred from 60 ml bottle and submitted for analysis.</t>
  </si>
  <si>
    <t>Redox Biology Center</t>
  </si>
  <si>
    <t>Spectroscopic and Biophysics Core Facility</t>
  </si>
  <si>
    <t>      Dilution factor = (acid weight + button weight) / sample weight</t>
  </si>
  <si>
    <t>E157 Beadle Center</t>
  </si>
  <si>
    <t xml:space="preserve">      PPB is converted to ppm by dividing by 1,000.</t>
  </si>
  <si>
    <t>Lincoln, NE  68588-0662</t>
  </si>
  <si>
    <t xml:space="preserve">      PPM/weight x dilution factor = assay value (ppm)</t>
  </si>
  <si>
    <t>Method Code:  22-6230-0007 ICP-MS</t>
  </si>
  <si>
    <t>      Efficiency = ((flux weight + sample weight), pre-heat) / ((flux weight + sample weight), post heat)</t>
  </si>
  <si>
    <r>
      <rPr>
        <b/>
        <vertAlign val="superscript"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Arial"/>
        <family val="2"/>
        <charset val="1"/>
      </rPr>
      <t>Inductively coupled plasma mass spectrometer unit:  Agilent 7500 cx</t>
    </r>
  </si>
  <si>
    <t xml:space="preserve">      Detection Limit:</t>
  </si>
  <si>
    <t>The detection limit of the ICP-MS unit is variable depending on each sample run.</t>
  </si>
  <si>
    <t>There are multiple samples per sample run and potentially multiple sample runs</t>
  </si>
  <si>
    <t>per data set included within a single Certificate of Analysis.</t>
  </si>
  <si>
    <t>Negative values shown as assay values represent the absolute value of the</t>
  </si>
  <si>
    <t>detection limit.  If there are no negative values within a data set, that indicates</t>
  </si>
  <si>
    <t>reported values are above the detection limit.</t>
  </si>
  <si>
    <t>Chain of Custody:</t>
  </si>
  <si>
    <t>Date Nexus received original samples:</t>
  </si>
  <si>
    <t>Date Nexus prepared the samples (LMB):</t>
  </si>
  <si>
    <t>NEXUS Did Acid Digestion of filter samples</t>
  </si>
  <si>
    <t>Date University of Nebraska analysis:</t>
  </si>
  <si>
    <t>I</t>
  </si>
  <si>
    <t>Lab sheet for Batch 39 ATS Filter samples RRCMG Cuddeback Lake Project</t>
  </si>
  <si>
    <t>COUNT</t>
  </si>
  <si>
    <t>Lab ID</t>
  </si>
  <si>
    <t>RRCM SAMPLE</t>
  </si>
  <si>
    <t>Type</t>
  </si>
  <si>
    <t>Matrix</t>
  </si>
  <si>
    <t>BOTTLE</t>
  </si>
  <si>
    <t>BOTTLE + ACID</t>
  </si>
  <si>
    <t>Acid Weight</t>
  </si>
  <si>
    <t>Calc Acid Vol</t>
  </si>
  <si>
    <t>Flux Weight</t>
  </si>
  <si>
    <t>Sample Weight</t>
  </si>
  <si>
    <t>Bottle + acid +  button  weight</t>
  </si>
  <si>
    <t>Weight Sans Bottle</t>
  </si>
  <si>
    <t>Sample + Flux Calc</t>
  </si>
  <si>
    <t>Dil Factor</t>
  </si>
  <si>
    <t>Efficiency</t>
  </si>
  <si>
    <t>Date</t>
  </si>
  <si>
    <t>39-1</t>
  </si>
  <si>
    <t>RRCM-01442</t>
  </si>
  <si>
    <t>SOLID</t>
  </si>
  <si>
    <t>LMB MELT</t>
  </si>
  <si>
    <t>39-2</t>
  </si>
  <si>
    <t>RRCM-01444</t>
  </si>
  <si>
    <t>39-3</t>
  </si>
  <si>
    <t>powderhorn</t>
  </si>
  <si>
    <t>RRCM STID</t>
  </si>
  <si>
    <t>Beaker</t>
  </si>
  <si>
    <t>DA</t>
  </si>
  <si>
    <t xml:space="preserve">RRCM Lab ID </t>
  </si>
  <si>
    <t>Receiving Lab</t>
  </si>
  <si>
    <t xml:space="preserve">Container  </t>
  </si>
  <si>
    <t>matrix</t>
  </si>
  <si>
    <t>Sample Set #</t>
  </si>
  <si>
    <t>Weighed at Nexus</t>
  </si>
  <si>
    <t>Reported Weight</t>
  </si>
  <si>
    <t>AR ml</t>
  </si>
  <si>
    <t>Extract kg</t>
  </si>
  <si>
    <t>ATS Liters</t>
  </si>
  <si>
    <t>H2O Amount Liters</t>
  </si>
  <si>
    <t>Number</t>
  </si>
  <si>
    <t>ATS-69</t>
  </si>
  <si>
    <t>160551-553</t>
  </si>
  <si>
    <t>RRCM-01443</t>
  </si>
  <si>
    <t>Nexus UofN</t>
  </si>
  <si>
    <t>Envelope</t>
  </si>
  <si>
    <t>N/A</t>
  </si>
  <si>
    <t>6.2g</t>
  </si>
  <si>
    <t>ATS-70</t>
  </si>
  <si>
    <t>157842-845</t>
  </si>
  <si>
    <t>RRCM-01445</t>
  </si>
  <si>
    <t>Copper</t>
  </si>
  <si>
    <t>8.7g</t>
  </si>
  <si>
    <t>ATS-71</t>
  </si>
  <si>
    <t>157768-772</t>
  </si>
  <si>
    <t>RRCM-01446</t>
  </si>
  <si>
    <t>18.7g</t>
  </si>
  <si>
    <t>ATS-72</t>
  </si>
  <si>
    <t>160775-778</t>
  </si>
  <si>
    <t>RRCM-01447</t>
  </si>
  <si>
    <t>10g</t>
  </si>
  <si>
    <t>ATS-73</t>
  </si>
  <si>
    <t>RRCM-01448</t>
  </si>
  <si>
    <t>Aluminum</t>
  </si>
  <si>
    <t>5.3g</t>
  </si>
  <si>
    <t>Plus 100 ml H2O</t>
  </si>
  <si>
    <t>ATS-74</t>
  </si>
  <si>
    <t>RRCM-01449</t>
  </si>
  <si>
    <t>Zinc</t>
  </si>
  <si>
    <t>6.6g</t>
  </si>
  <si>
    <t>ATS-75</t>
  </si>
  <si>
    <t>RRCM-01450</t>
  </si>
  <si>
    <t>Activated Charcoal</t>
  </si>
  <si>
    <t>11.6g</t>
  </si>
  <si>
    <t>ATS-76</t>
  </si>
  <si>
    <t>RRCM-01451</t>
  </si>
  <si>
    <t>0.3g</t>
  </si>
  <si>
    <t>insufficient sample</t>
  </si>
  <si>
    <t>ATS-77</t>
  </si>
  <si>
    <t>157710-713</t>
  </si>
  <si>
    <t>RRCM-01452</t>
  </si>
  <si>
    <t>7.3g</t>
  </si>
  <si>
    <t>ATS-78</t>
  </si>
  <si>
    <t>RRCM-01453</t>
  </si>
  <si>
    <t>10.4g</t>
  </si>
  <si>
    <t>Ammonium thiosulfate extraction test – Cuddeback Lake Playa Samples –Batch 32 Filters</t>
  </si>
  <si>
    <t>Sample</t>
  </si>
  <si>
    <t>Filter</t>
  </si>
  <si>
    <t>units</t>
  </si>
  <si>
    <t>Element</t>
  </si>
  <si>
    <t>Li</t>
  </si>
  <si>
    <t>Be</t>
  </si>
  <si>
    <t>Na</t>
  </si>
  <si>
    <t>Mg</t>
  </si>
  <si>
    <t>Al</t>
  </si>
  <si>
    <t>P</t>
  </si>
  <si>
    <t>S</t>
  </si>
  <si>
    <t>Cl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</si>
  <si>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</si>
  <si>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</si>
  <si>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</si>
  <si>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</si>
  <si>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</si>
  <si>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</si>
  <si>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</si>
  <si>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</si>
  <si>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</si>
  <si>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</si>
  <si>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</si>
  <si>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</si>
  <si>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</si>
  <si>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</si>
  <si>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</si>
  <si>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</si>
  <si>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</si>
  <si>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</si>
  <si>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</si>
  <si>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</si>
  <si>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 xml:space="preserve">Nb </t>
  </si>
  <si>
    <t>Mo</t>
  </si>
  <si>
    <t>Ru</t>
  </si>
  <si>
    <t>Rh</t>
  </si>
  <si>
    <t>Pd</t>
  </si>
  <si>
    <t>Ag</t>
  </si>
  <si>
    <t>In</t>
  </si>
  <si>
    <t>Sb</t>
  </si>
  <si>
    <t>Te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</si>
  <si>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</si>
  <si>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</si>
  <si>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</si>
  <si>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</si>
  <si>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</si>
  <si>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</si>
  <si>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</si>
  <si>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</si>
  <si>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</si>
  <si>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</si>
  <si>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</si>
  <si>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</si>
  <si>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</si>
  <si>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</si>
  <si>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</si>
  <si>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</si>
  <si>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</si>
  <si>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</si>
  <si>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</si>
  <si>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</si>
  <si>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</si>
  <si>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</si>
  <si>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</si>
  <si>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</si>
  <si>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Tl</t>
  </si>
  <si>
    <t>Bi</t>
  </si>
  <si>
    <t>Th</t>
  </si>
  <si>
    <t>U</t>
  </si>
  <si>
    <t>A/W</t>
  </si>
  <si>
    <t>LMB</t>
  </si>
  <si>
    <t>Ca / 44</t>
  </si>
  <si>
    <t>Charcoal</t>
  </si>
  <si>
    <t>Li is from LMB Flux – Disregard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</si>
</sst>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"/>
    <numFmt numFmtId="165" formatCode="mm/dd/yyyy"/>
    <numFmt numFmtId="166" formatCode="0.0000"/>
    <numFmt numFmtId="167" formatCode="#,##0.0000"/>
  </numFmts>
  <fonts count="29"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b/>
      <vertAlign val="superscript"/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8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1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0"/>
      <name val="Arial"/>
      <family val="2"/>
      <charset val="1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b/>
      <sz val="14"/>
      <color theme="1"/>
      <name val="Aptos Narrow"/>
      <family val="2"/>
      <charset val="1"/>
    </font>
    <font>
      <b/>
      <sz val="9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5" tint="0.79989013336588644"/>
        <bgColor rgb="FFCCFFFF"/>
      </patternFill>
    </fill>
    <fill>
      <patternFill patternType="solid">
        <fgColor rgb="FFD4EA6B"/>
        <bgColor rgb="FFFFDE59"/>
      </patternFill>
    </fill>
    <fill>
      <patternFill patternType="solid">
        <fgColor rgb="FFFFDE59"/>
        <bgColor rgb="FFD4EA6B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95"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4" fillId="0" borderId="0" xfId="0" applyFont="1"/>
    <xf numFmtId="0" fontId="0" fillId="0" borderId="4" xfId="0" applyBorder="1"/>
    <xf numFmtId="0" fontId="0" fillId="0" borderId="5" xfId="0" applyBorder="1"/>
    <xf numFmtId="0" fontId="4" fillId="0" borderId="4" xfId="0" applyFont="1" applyBorder="1"/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7" fillId="0" borderId="0" xfId="0" applyFont="1"/>
    <xf numFmtId="0" fontId="8" fillId="0" borderId="4" xfId="0" applyFont="1" applyBorder="1"/>
    <xf numFmtId="0" fontId="8" fillId="0" borderId="0" xfId="0" applyFont="1"/>
    <xf numFmtId="0" fontId="8" fillId="0" borderId="5" xfId="0" applyFont="1" applyBorder="1"/>
    <xf numFmtId="0" fontId="9" fillId="0" borderId="0" xfId="0" applyFont="1"/>
    <xf numFmtId="15" fontId="0" fillId="0" borderId="4" xfId="0" applyNumberFormat="1" applyBorder="1"/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0" fillId="0" borderId="0" xfId="0" applyFont="1" applyAlignment="1">
      <alignment horizontal="center" vertical="center"/>
    </xf>
    <xf numFmtId="0" fontId="12" fillId="2" borderId="0" xfId="0" applyFont="1" applyFill="1"/>
    <xf numFmtId="0" fontId="13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166" fontId="0" fillId="0" borderId="0" xfId="0" applyNumberFormat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166" fontId="14" fillId="0" borderId="10" xfId="0" applyNumberFormat="1" applyFont="1" applyBorder="1" applyAlignment="1">
      <alignment horizontal="center"/>
    </xf>
    <xf numFmtId="166" fontId="14" fillId="0" borderId="10" xfId="0" applyNumberFormat="1" applyFont="1" applyBorder="1" applyAlignment="1">
      <alignment horizontal="center" vertical="center" wrapText="1"/>
    </xf>
    <xf numFmtId="2" fontId="14" fillId="0" borderId="10" xfId="0" applyNumberFormat="1" applyFont="1" applyBorder="1" applyAlignment="1">
      <alignment horizontal="center"/>
    </xf>
    <xf numFmtId="165" fontId="14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6" fontId="14" fillId="0" borderId="1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" fillId="2" borderId="10" xfId="2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/>
    </xf>
    <xf numFmtId="166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164" fontId="0" fillId="0" borderId="10" xfId="0" applyNumberFormat="1" applyBorder="1"/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0" fillId="0" borderId="0" xfId="0" applyNumberFormat="1"/>
    <xf numFmtId="0" fontId="21" fillId="0" borderId="10" xfId="0" applyFont="1" applyBorder="1" applyAlignment="1">
      <alignment horizontal="center"/>
    </xf>
    <xf numFmtId="0" fontId="0" fillId="0" borderId="10" xfId="0" applyBorder="1"/>
    <xf numFmtId="2" fontId="4" fillId="5" borderId="10" xfId="0" applyNumberFormat="1" applyFont="1" applyFill="1" applyBorder="1" applyAlignment="1">
      <alignment horizontal="center" vertical="center"/>
    </xf>
    <xf numFmtId="166" fontId="25" fillId="0" borderId="10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166" fontId="26" fillId="0" borderId="10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/>
    </xf>
    <xf numFmtId="166" fontId="25" fillId="0" borderId="10" xfId="0" applyNumberFormat="1" applyFont="1" applyBorder="1" applyAlignment="1">
      <alignment horizontal="center"/>
    </xf>
    <xf numFmtId="167" fontId="25" fillId="0" borderId="10" xfId="0" applyNumberFormat="1" applyFont="1" applyBorder="1" applyAlignment="1">
      <alignment horizontal="center"/>
    </xf>
    <xf numFmtId="2" fontId="25" fillId="0" borderId="0" xfId="0" applyNumberFormat="1" applyFont="1" applyAlignment="1">
      <alignment horizontal="center" vertical="center"/>
    </xf>
    <xf numFmtId="0" fontId="27" fillId="2" borderId="10" xfId="2" applyFont="1" applyFill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/>
    </xf>
    <xf numFmtId="166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7" fontId="4" fillId="0" borderId="10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0" fillId="3" borderId="10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166" fontId="20" fillId="3" borderId="1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/>
    <xf numFmtId="0" fontId="0" fillId="0" borderId="4" xfId="0" applyBorder="1" applyAlignment="1"/>
    <xf numFmtId="0" fontId="0" fillId="0" borderId="0" xfId="0" applyAlignment="1"/>
    <xf numFmtId="0" fontId="8" fillId="0" borderId="4" xfId="0" applyFont="1" applyBorder="1" applyAlignment="1"/>
    <xf numFmtId="0" fontId="3" fillId="0" borderId="4" xfId="0" applyFont="1" applyBorder="1" applyAlignment="1"/>
    <xf numFmtId="0" fontId="11" fillId="0" borderId="0" xfId="0" applyFont="1" applyAlignment="1"/>
    <xf numFmtId="0" fontId="28" fillId="5" borderId="0" xfId="0" applyFont="1" applyFill="1" applyAlignment="1"/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542880</xdr:colOff>
      <xdr:row>0</xdr:row>
      <xdr:rowOff>47520</xdr:rowOff>
    </xdr:from>
    <xdr:to>
      <xdr:col>8</xdr:col>
      <xdr:colOff>153000</xdr:colOff>
      <xdr:row>2</xdr:row>
      <xdr:rowOff>72000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58120" y="47520"/>
          <a:ext cx="4095720" cy="348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276480</xdr:colOff>
      <xdr:row>29</xdr:row>
      <xdr:rowOff>114120</xdr:rowOff>
    </xdr:from>
    <xdr:to>
      <xdr:col>8</xdr:col>
      <xdr:colOff>57240</xdr:colOff>
      <xdr:row>45</xdr:row>
      <xdr:rowOff>37080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5243" t="23182" r="3580" b="23253"/>
        <a:stretch/>
      </xdr:blipFill>
      <xdr:spPr>
        <a:xfrm>
          <a:off x="1506960" y="4986360"/>
          <a:ext cx="3651120" cy="277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21</xdr:col>
      <xdr:colOff>37440</xdr:colOff>
      <xdr:row>5</xdr:row>
      <xdr:rowOff>89280</xdr:rowOff>
    </xdr:from>
    <xdr:to>
      <xdr:col>32</xdr:col>
      <xdr:colOff>388440</xdr:colOff>
      <xdr:row>40</xdr:row>
      <xdr:rowOff>39960</xdr:rowOff>
    </xdr:to>
    <xdr:sp macro="" textlink="">
      <xdr:nvSpPr>
        <xdr:cNvPr id="4" name="Text Fram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352840" y="898920"/>
          <a:ext cx="7119360" cy="602316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Filter Aqua Regia Digestion Calculations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Digest filter in a mixture of 3 parts Hydrochloric acid with 1 part Nitric Acid. Record volume of acid used.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Filter solution to remove any remaining sediment or fines.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Transfer 15 ml of solution to HDPE bottle for submission to University for ICP-MS analysis.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Calculations: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Convert ICP-MS value reported from ppb to ppm by dividing value by 1000.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Adjust for the volume of acid used. For example, id 40 ml was used, 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CONC in samole = ICP-MS value/1000  x  0.040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Correct for mass of sediment extracted. For this dataset, 10 kg of sediment was eluted.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ADJ = 1000 kg/mass of sample, or 1000/10 → 100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Final Dilution factor →  ADJ * CONC.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</a:t>
          </a: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10</xdr:col>
      <xdr:colOff>417059</xdr:colOff>
      <xdr:row>59</xdr:row>
      <xdr:rowOff>92981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C196A-A375-4D49-B4C5-80839EEA0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031" y="5048250"/>
          <a:ext cx="11227934" cy="6379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zoomScale="80" zoomScaleNormal="80" workbookViewId="0">
      <selection activeCell="P46" sqref="P46"/>
    </sheetView>
  </sheetViews>
  <sheetFormatPr defaultColWidth="8.7109375" defaultRowHeight="12.75" customHeight="1"/>
  <cols>
    <col min="6" max="6" width="11.28515625" customWidth="1"/>
    <col min="10" max="10" width="13.7109375" customWidth="1"/>
    <col min="15" max="15" width="16.140625" customWidth="1"/>
    <col min="20" max="20" width="13.7109375" customWidth="1"/>
  </cols>
  <sheetData>
    <row r="1" spans="1:28" ht="14.25">
      <c r="A1" s="2"/>
      <c r="B1" s="3"/>
      <c r="C1" s="3"/>
      <c r="D1" s="3"/>
      <c r="E1" s="3"/>
      <c r="F1" s="3"/>
      <c r="G1" s="3"/>
      <c r="H1" s="3"/>
      <c r="I1" s="3"/>
      <c r="J1" s="4"/>
      <c r="K1" s="5" t="s">
        <v>0</v>
      </c>
      <c r="L1" s="3"/>
      <c r="M1" s="3"/>
      <c r="N1" s="3"/>
      <c r="O1" s="3"/>
      <c r="P1" s="3"/>
      <c r="Q1" s="3"/>
      <c r="R1" s="3"/>
      <c r="S1" s="3"/>
      <c r="T1" s="4"/>
      <c r="U1" s="1"/>
      <c r="V1" s="88" t="s">
        <v>1</v>
      </c>
      <c r="W1" s="88"/>
      <c r="X1" s="88"/>
      <c r="Y1" s="88"/>
      <c r="Z1" s="88"/>
      <c r="AA1" s="88"/>
      <c r="AB1" s="88"/>
    </row>
    <row r="2" spans="1:28">
      <c r="A2" s="7"/>
      <c r="B2" s="1"/>
      <c r="C2" s="1"/>
      <c r="D2" s="1"/>
      <c r="E2" s="1"/>
      <c r="F2" s="1"/>
      <c r="G2" s="1"/>
      <c r="H2" s="1"/>
      <c r="I2" s="1"/>
      <c r="J2" s="8"/>
      <c r="K2" s="7"/>
      <c r="L2" s="1"/>
      <c r="M2" s="1"/>
      <c r="N2" s="1"/>
      <c r="O2" s="1"/>
      <c r="P2" s="1"/>
      <c r="Q2" s="1"/>
      <c r="R2" s="1"/>
      <c r="S2" s="1"/>
      <c r="T2" s="8"/>
      <c r="U2" s="1"/>
      <c r="V2" s="1"/>
      <c r="W2" s="1"/>
      <c r="X2" s="1"/>
      <c r="Y2" s="1"/>
      <c r="Z2" s="1"/>
      <c r="AA2" s="1"/>
      <c r="AB2" s="1"/>
    </row>
    <row r="3" spans="1:28">
      <c r="A3" s="7"/>
      <c r="B3" s="1"/>
      <c r="C3" s="1"/>
      <c r="D3" s="1"/>
      <c r="E3" s="1"/>
      <c r="F3" s="1"/>
      <c r="G3" s="1"/>
      <c r="H3" s="1"/>
      <c r="I3" s="1"/>
      <c r="J3" s="8"/>
      <c r="K3" s="9" t="s">
        <v>2</v>
      </c>
      <c r="L3" s="1"/>
      <c r="M3" s="1"/>
      <c r="N3" s="1"/>
      <c r="O3" s="1"/>
      <c r="P3" s="1"/>
      <c r="Q3" s="1"/>
      <c r="R3" s="1"/>
      <c r="S3" s="1"/>
      <c r="T3" s="8"/>
      <c r="U3" s="1"/>
      <c r="V3" s="1"/>
      <c r="W3" s="1"/>
      <c r="X3" s="1"/>
      <c r="Y3" s="1"/>
      <c r="Z3" s="1"/>
      <c r="AA3" s="1"/>
      <c r="AB3" s="1"/>
    </row>
    <row r="4" spans="1:28">
      <c r="A4" s="78" t="s">
        <v>3</v>
      </c>
      <c r="B4" s="78"/>
      <c r="C4" s="78"/>
      <c r="D4" s="78"/>
      <c r="E4" s="78"/>
      <c r="F4" s="78"/>
      <c r="G4" s="78"/>
      <c r="H4" s="78"/>
      <c r="I4" s="78"/>
      <c r="J4" s="78"/>
      <c r="K4" s="7"/>
      <c r="L4" s="1"/>
      <c r="M4" s="1"/>
      <c r="N4" s="1"/>
      <c r="O4" s="1"/>
      <c r="P4" s="1"/>
      <c r="Q4" s="1"/>
      <c r="R4" s="1"/>
      <c r="S4" s="1"/>
      <c r="T4" s="8"/>
      <c r="U4" s="1"/>
      <c r="V4" s="1"/>
      <c r="W4" s="1"/>
      <c r="X4" s="1"/>
      <c r="Y4" s="1"/>
      <c r="Z4" s="1"/>
      <c r="AA4" s="1"/>
      <c r="AB4" s="1"/>
    </row>
    <row r="5" spans="1:28">
      <c r="A5" s="78" t="s">
        <v>4</v>
      </c>
      <c r="B5" s="78"/>
      <c r="C5" s="78"/>
      <c r="D5" s="78"/>
      <c r="E5" s="78"/>
      <c r="F5" s="78"/>
      <c r="G5" s="78"/>
      <c r="H5" s="78"/>
      <c r="I5" s="78"/>
      <c r="J5" s="78"/>
      <c r="K5" s="89" t="s">
        <v>5</v>
      </c>
      <c r="L5" s="89"/>
      <c r="M5" s="89"/>
      <c r="N5" s="89"/>
      <c r="O5" s="89"/>
      <c r="P5" s="89"/>
      <c r="Q5" s="89"/>
      <c r="R5" s="89"/>
      <c r="S5" s="89"/>
      <c r="T5" s="89"/>
      <c r="U5" s="1"/>
      <c r="V5" s="1"/>
      <c r="W5" s="1"/>
      <c r="X5" s="1"/>
      <c r="Y5" s="1"/>
      <c r="Z5" s="1"/>
      <c r="AA5" s="1"/>
      <c r="AB5" s="1"/>
    </row>
    <row r="6" spans="1:28">
      <c r="A6" s="7"/>
      <c r="B6" s="1"/>
      <c r="C6" s="1"/>
      <c r="D6" s="1"/>
      <c r="E6" s="1"/>
      <c r="F6" s="1"/>
      <c r="G6" s="1"/>
      <c r="H6" s="1"/>
      <c r="I6" s="1"/>
      <c r="J6" s="8"/>
      <c r="K6" s="89" t="s">
        <v>6</v>
      </c>
      <c r="L6" s="89"/>
      <c r="M6" s="89"/>
      <c r="N6" s="89"/>
      <c r="O6" s="89"/>
      <c r="P6" s="89"/>
      <c r="Q6" s="89"/>
      <c r="R6" s="89"/>
      <c r="S6" s="89"/>
      <c r="T6" s="89"/>
      <c r="U6" s="1"/>
      <c r="V6" s="1"/>
      <c r="W6" s="1"/>
      <c r="X6" s="1"/>
      <c r="Y6" s="1"/>
      <c r="Z6" s="1"/>
      <c r="AA6" s="1"/>
      <c r="AB6" s="1"/>
    </row>
    <row r="7" spans="1:28" ht="23.25">
      <c r="A7" s="77" t="s">
        <v>7</v>
      </c>
      <c r="B7" s="77"/>
      <c r="C7" s="77"/>
      <c r="D7" s="77"/>
      <c r="E7" s="77"/>
      <c r="F7" s="77"/>
      <c r="G7" s="77"/>
      <c r="H7" s="77"/>
      <c r="I7" s="77"/>
      <c r="J7" s="77"/>
      <c r="K7" s="89" t="s">
        <v>8</v>
      </c>
      <c r="L7" s="89"/>
      <c r="M7" s="89"/>
      <c r="N7" s="89"/>
      <c r="O7" s="89"/>
      <c r="P7" s="89"/>
      <c r="Q7" s="89"/>
      <c r="R7" s="89"/>
      <c r="S7" s="89"/>
      <c r="T7" s="89"/>
      <c r="U7" s="1"/>
      <c r="V7" s="1"/>
      <c r="W7" s="1"/>
      <c r="X7" s="1"/>
      <c r="Y7" s="1"/>
      <c r="Z7" s="1"/>
      <c r="AA7" s="1"/>
      <c r="AB7" s="1"/>
    </row>
    <row r="8" spans="1:28" ht="18">
      <c r="A8" s="7"/>
      <c r="B8" s="1"/>
      <c r="C8" s="1"/>
      <c r="D8" s="1"/>
      <c r="E8" s="10"/>
      <c r="F8" s="1"/>
      <c r="G8" s="1"/>
      <c r="H8" s="1"/>
      <c r="I8" s="1"/>
      <c r="J8" s="8"/>
      <c r="K8" s="89" t="s">
        <v>9</v>
      </c>
      <c r="L8" s="89"/>
      <c r="M8" s="89"/>
      <c r="N8" s="89"/>
      <c r="O8" s="89"/>
      <c r="P8" s="89"/>
      <c r="Q8" s="89"/>
      <c r="R8" s="89"/>
      <c r="S8" s="89"/>
      <c r="T8" s="89"/>
      <c r="U8" s="1"/>
      <c r="V8" s="1"/>
      <c r="W8" s="1"/>
      <c r="X8" s="1"/>
      <c r="Y8" s="1"/>
      <c r="Z8" s="1"/>
      <c r="AA8" s="1"/>
      <c r="AB8" s="1"/>
    </row>
    <row r="9" spans="1:28">
      <c r="A9" s="7"/>
      <c r="B9" s="1"/>
      <c r="C9" s="1"/>
      <c r="D9" s="1"/>
      <c r="E9" s="1"/>
      <c r="F9" s="1"/>
      <c r="G9" s="1"/>
      <c r="H9" s="1"/>
      <c r="I9" s="1"/>
      <c r="J9" s="8"/>
      <c r="K9" s="89" t="s">
        <v>10</v>
      </c>
      <c r="L9" s="89"/>
      <c r="M9" s="89"/>
      <c r="N9" s="89"/>
      <c r="O9" s="89"/>
      <c r="P9" s="89"/>
      <c r="Q9" s="89"/>
      <c r="R9" s="89"/>
      <c r="S9" s="89"/>
      <c r="T9" s="89"/>
      <c r="U9" s="1"/>
      <c r="V9" s="1"/>
      <c r="W9" s="1"/>
      <c r="X9" s="1"/>
      <c r="Y9" s="1"/>
      <c r="Z9" s="1"/>
      <c r="AA9" s="1"/>
      <c r="AB9" s="1"/>
    </row>
    <row r="10" spans="1:28">
      <c r="A10" s="89" t="s">
        <v>11</v>
      </c>
      <c r="B10" s="89"/>
      <c r="C10" s="89"/>
      <c r="D10" s="89"/>
      <c r="E10" s="89"/>
      <c r="F10" s="89"/>
      <c r="G10" s="6" t="s">
        <v>12</v>
      </c>
      <c r="H10" s="11">
        <v>45910</v>
      </c>
      <c r="I10" s="1"/>
      <c r="J10" s="12"/>
      <c r="K10" s="89" t="s">
        <v>13</v>
      </c>
      <c r="L10" s="89"/>
      <c r="M10" s="89"/>
      <c r="N10" s="89"/>
      <c r="O10" s="89"/>
      <c r="P10" s="89"/>
      <c r="Q10" s="89"/>
      <c r="R10" s="89"/>
      <c r="S10" s="89"/>
      <c r="T10" s="89"/>
      <c r="U10" s="1"/>
      <c r="V10" s="1"/>
      <c r="W10" s="1"/>
      <c r="X10" s="1"/>
      <c r="Y10" s="1"/>
      <c r="Z10" s="1"/>
      <c r="AA10" s="1"/>
      <c r="AB10" s="1"/>
    </row>
    <row r="11" spans="1:28">
      <c r="A11" s="89" t="s">
        <v>14</v>
      </c>
      <c r="B11" s="89"/>
      <c r="C11" s="89"/>
      <c r="D11" s="89"/>
      <c r="E11" s="89"/>
      <c r="F11" s="89"/>
      <c r="G11" s="6" t="s">
        <v>15</v>
      </c>
      <c r="H11" s="13" t="s">
        <v>16</v>
      </c>
      <c r="I11" s="1"/>
      <c r="J11" s="14"/>
      <c r="K11" s="89" t="s">
        <v>17</v>
      </c>
      <c r="L11" s="89"/>
      <c r="M11" s="89"/>
      <c r="N11" s="89"/>
      <c r="O11" s="89"/>
      <c r="P11" s="89"/>
      <c r="Q11" s="89"/>
      <c r="R11" s="89"/>
      <c r="S11" s="89"/>
      <c r="T11" s="89"/>
      <c r="U11" s="1"/>
      <c r="V11" s="1"/>
      <c r="W11" s="1"/>
      <c r="X11" s="1"/>
      <c r="Y11" s="1"/>
      <c r="Z11" s="1"/>
      <c r="AA11" s="1"/>
      <c r="AB11" s="1"/>
    </row>
    <row r="12" spans="1:28">
      <c r="A12" s="89" t="s">
        <v>18</v>
      </c>
      <c r="B12" s="89"/>
      <c r="C12" s="89"/>
      <c r="D12" s="89"/>
      <c r="E12" s="89"/>
      <c r="F12" s="89"/>
      <c r="G12" s="6" t="s">
        <v>19</v>
      </c>
      <c r="H12" s="1"/>
      <c r="I12" s="1" t="s">
        <v>20</v>
      </c>
      <c r="J12" s="14"/>
      <c r="K12" s="89" t="s">
        <v>21</v>
      </c>
      <c r="L12" s="89"/>
      <c r="M12" s="89"/>
      <c r="N12" s="89"/>
      <c r="O12" s="89"/>
      <c r="P12" s="89"/>
      <c r="Q12" s="89"/>
      <c r="R12" s="89"/>
      <c r="S12" s="89"/>
      <c r="T12" s="89"/>
      <c r="U12" s="1"/>
      <c r="V12" s="1"/>
      <c r="W12" s="1"/>
      <c r="X12" s="1"/>
      <c r="Y12" s="1"/>
      <c r="Z12" s="1"/>
      <c r="AA12" s="1"/>
      <c r="AB12" s="1"/>
    </row>
    <row r="13" spans="1:28">
      <c r="A13" s="89" t="s">
        <v>22</v>
      </c>
      <c r="B13" s="89"/>
      <c r="C13" s="89"/>
      <c r="D13" s="89"/>
      <c r="E13" s="89"/>
      <c r="F13" s="89"/>
      <c r="G13" s="1"/>
      <c r="H13" s="1"/>
      <c r="I13" s="1"/>
      <c r="J13" s="8"/>
      <c r="K13" s="89" t="s">
        <v>23</v>
      </c>
      <c r="L13" s="89"/>
      <c r="M13" s="89"/>
      <c r="N13" s="89"/>
      <c r="O13" s="89"/>
      <c r="P13" s="89"/>
      <c r="Q13" s="89"/>
      <c r="R13" s="89"/>
      <c r="S13" s="89"/>
      <c r="T13" s="89"/>
      <c r="U13" s="1"/>
      <c r="V13" s="1"/>
      <c r="W13" s="1"/>
      <c r="X13" s="1"/>
      <c r="Y13" s="1"/>
      <c r="Z13" s="1"/>
      <c r="AA13" s="1"/>
      <c r="AB13" s="1"/>
    </row>
    <row r="14" spans="1:28">
      <c r="A14" s="7"/>
      <c r="B14" s="1"/>
      <c r="C14" s="1"/>
      <c r="D14" s="1"/>
      <c r="E14" s="1"/>
      <c r="F14" s="1"/>
      <c r="G14" s="1"/>
      <c r="H14" s="1"/>
      <c r="I14" s="1"/>
      <c r="J14" s="8"/>
      <c r="K14" s="89" t="s">
        <v>24</v>
      </c>
      <c r="L14" s="89"/>
      <c r="M14" s="89"/>
      <c r="N14" s="89"/>
      <c r="O14" s="89"/>
      <c r="P14" s="89"/>
      <c r="Q14" s="89"/>
      <c r="R14" s="89"/>
      <c r="S14" s="89"/>
      <c r="T14" s="89"/>
      <c r="U14" s="1"/>
      <c r="V14" s="1"/>
      <c r="W14" s="1"/>
      <c r="X14" s="1"/>
      <c r="Y14" s="1"/>
      <c r="Z14" s="1"/>
      <c r="AA14" s="1"/>
      <c r="AB14" s="1"/>
    </row>
    <row r="15" spans="1:28">
      <c r="A15" s="7"/>
      <c r="B15" s="1"/>
      <c r="C15" s="1"/>
      <c r="D15" s="1"/>
      <c r="E15" s="1"/>
      <c r="F15" s="1"/>
      <c r="G15" s="1"/>
      <c r="H15" s="1"/>
      <c r="I15" s="1"/>
      <c r="J15" s="8"/>
      <c r="K15" s="89" t="s">
        <v>25</v>
      </c>
      <c r="L15" s="89"/>
      <c r="M15" s="89"/>
      <c r="N15" s="89"/>
      <c r="O15" s="89"/>
      <c r="P15" s="89"/>
      <c r="Q15" s="89"/>
      <c r="R15" s="89"/>
      <c r="S15" s="89"/>
      <c r="T15" s="89"/>
      <c r="U15" s="1"/>
      <c r="V15" s="1"/>
      <c r="W15" s="1"/>
      <c r="X15" s="1"/>
      <c r="Y15" s="1"/>
      <c r="Z15" s="1"/>
      <c r="AA15" s="1"/>
      <c r="AB15" s="1"/>
    </row>
    <row r="16" spans="1:28">
      <c r="A16" s="7"/>
      <c r="B16" s="1"/>
      <c r="C16" s="1"/>
      <c r="D16" s="1"/>
      <c r="E16" s="1"/>
      <c r="F16" s="1"/>
      <c r="G16" s="1"/>
      <c r="H16" s="1"/>
      <c r="I16" s="1"/>
      <c r="J16" s="8"/>
      <c r="K16" s="89" t="s">
        <v>26</v>
      </c>
      <c r="L16" s="89"/>
      <c r="M16" s="89"/>
      <c r="N16" s="89"/>
      <c r="O16" s="89"/>
      <c r="P16" s="89"/>
      <c r="Q16" s="89"/>
      <c r="R16" s="89"/>
      <c r="S16" s="89"/>
      <c r="T16" s="89"/>
      <c r="U16" s="1"/>
      <c r="V16" s="1"/>
      <c r="W16" s="1"/>
      <c r="X16" s="1"/>
      <c r="Y16" s="1"/>
      <c r="Z16" s="1"/>
      <c r="AA16" s="1"/>
      <c r="AB16" s="1"/>
    </row>
    <row r="17" spans="1:20" ht="14.25">
      <c r="A17" s="9" t="s">
        <v>27</v>
      </c>
      <c r="B17" s="1"/>
      <c r="C17" s="1"/>
      <c r="D17" s="90" t="s">
        <v>28</v>
      </c>
      <c r="E17" s="90"/>
      <c r="F17" s="90"/>
      <c r="G17" s="1"/>
      <c r="H17" s="1"/>
      <c r="I17" s="1"/>
      <c r="J17" s="8"/>
      <c r="K17" s="89" t="s">
        <v>29</v>
      </c>
      <c r="L17" s="89"/>
      <c r="M17" s="89"/>
      <c r="N17" s="89"/>
      <c r="O17" s="89"/>
      <c r="P17" s="89"/>
      <c r="Q17" s="89"/>
      <c r="R17" s="89"/>
      <c r="S17" s="89"/>
      <c r="T17" s="89"/>
    </row>
    <row r="18" spans="1:20">
      <c r="A18" s="9"/>
      <c r="B18" s="1"/>
      <c r="C18" s="1"/>
      <c r="D18" s="90" t="s">
        <v>30</v>
      </c>
      <c r="E18" s="90"/>
      <c r="F18" s="90"/>
      <c r="G18" s="1"/>
      <c r="H18" s="1"/>
      <c r="I18" s="1"/>
      <c r="J18" s="8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7"/>
      <c r="B19" s="1"/>
      <c r="C19" s="1"/>
      <c r="D19" s="1" t="s">
        <v>31</v>
      </c>
      <c r="E19" s="1"/>
      <c r="F19" s="1"/>
      <c r="G19" s="1"/>
      <c r="H19" s="1"/>
      <c r="I19" s="1"/>
      <c r="J19" s="8"/>
      <c r="K19" s="89" t="s">
        <v>32</v>
      </c>
      <c r="L19" s="89"/>
      <c r="M19" s="89"/>
      <c r="N19" s="89"/>
      <c r="O19" s="89"/>
      <c r="P19" s="89"/>
      <c r="Q19" s="89"/>
      <c r="R19" s="89"/>
      <c r="S19" s="89"/>
      <c r="T19" s="89"/>
    </row>
    <row r="20" spans="1:20">
      <c r="A20" s="7"/>
      <c r="B20" s="1"/>
      <c r="C20" s="1"/>
      <c r="D20" s="1" t="s">
        <v>33</v>
      </c>
      <c r="E20" s="1"/>
      <c r="F20" s="1"/>
      <c r="G20" s="15"/>
      <c r="H20" s="1"/>
      <c r="I20" s="1"/>
      <c r="J20" s="8"/>
      <c r="K20" s="89" t="s">
        <v>34</v>
      </c>
      <c r="L20" s="89"/>
      <c r="M20" s="89"/>
      <c r="N20" s="89"/>
      <c r="O20" s="89"/>
      <c r="P20" s="89"/>
      <c r="Q20" s="89"/>
      <c r="R20" s="89"/>
      <c r="S20" s="89"/>
      <c r="T20" s="89"/>
    </row>
    <row r="21" spans="1:20">
      <c r="A21" s="7"/>
      <c r="B21" s="1"/>
      <c r="C21" s="1"/>
      <c r="D21" s="1"/>
      <c r="E21" s="1"/>
      <c r="F21" s="1"/>
      <c r="G21" s="1"/>
      <c r="H21" s="1"/>
      <c r="I21" s="1"/>
      <c r="J21" s="8"/>
      <c r="K21" s="89" t="s">
        <v>35</v>
      </c>
      <c r="L21" s="89"/>
      <c r="M21" s="89"/>
      <c r="N21" s="89"/>
      <c r="O21" s="89"/>
      <c r="P21" s="89"/>
      <c r="Q21" s="89"/>
      <c r="R21" s="89"/>
      <c r="S21" s="89"/>
      <c r="T21" s="89"/>
    </row>
    <row r="22" spans="1:20">
      <c r="A22" s="7"/>
      <c r="B22" s="1"/>
      <c r="C22" s="1"/>
      <c r="D22" s="1"/>
      <c r="E22" s="1"/>
      <c r="F22" s="1"/>
      <c r="G22" s="1"/>
      <c r="H22" s="1"/>
      <c r="I22" s="1"/>
      <c r="J22" s="8"/>
      <c r="K22" s="89" t="s">
        <v>36</v>
      </c>
      <c r="L22" s="89"/>
      <c r="M22" s="89"/>
      <c r="N22" s="89"/>
      <c r="O22" s="89"/>
      <c r="P22" s="89"/>
      <c r="Q22" s="89"/>
      <c r="R22" s="89"/>
      <c r="S22" s="89"/>
      <c r="T22" s="89"/>
    </row>
    <row r="23" spans="1:20" ht="14.25">
      <c r="A23" s="9" t="s">
        <v>37</v>
      </c>
      <c r="B23" s="1"/>
      <c r="C23" s="1"/>
      <c r="D23" s="90" t="s">
        <v>38</v>
      </c>
      <c r="E23" s="90"/>
      <c r="F23" s="90"/>
      <c r="G23" s="90"/>
      <c r="H23" s="90"/>
      <c r="I23" s="90"/>
      <c r="J23" s="8"/>
      <c r="K23" s="16"/>
      <c r="L23" s="17"/>
      <c r="M23" s="17"/>
      <c r="N23" s="17"/>
      <c r="O23" s="17"/>
      <c r="P23" s="17"/>
      <c r="Q23" s="17"/>
      <c r="R23" s="17"/>
      <c r="S23" s="17"/>
      <c r="T23" s="18"/>
    </row>
    <row r="24" spans="1:20">
      <c r="A24" s="7"/>
      <c r="B24" s="1"/>
      <c r="C24" s="1"/>
      <c r="D24" s="90" t="s">
        <v>39</v>
      </c>
      <c r="E24" s="90"/>
      <c r="F24" s="90"/>
      <c r="G24" s="90"/>
      <c r="H24" s="90"/>
      <c r="I24" s="90"/>
      <c r="J24" s="8"/>
      <c r="K24" s="91" t="s">
        <v>40</v>
      </c>
      <c r="L24" s="91"/>
      <c r="M24" s="91"/>
      <c r="N24" s="91"/>
      <c r="O24" s="91"/>
      <c r="P24" s="91"/>
      <c r="Q24" s="91"/>
      <c r="R24" s="91"/>
      <c r="S24" s="91"/>
      <c r="T24" s="18"/>
    </row>
    <row r="25" spans="1:20">
      <c r="A25" s="7"/>
      <c r="B25" s="1"/>
      <c r="C25" s="1"/>
      <c r="D25" s="90" t="s">
        <v>41</v>
      </c>
      <c r="E25" s="90"/>
      <c r="F25" s="90"/>
      <c r="G25" s="90"/>
      <c r="H25" s="90"/>
      <c r="I25" s="90"/>
      <c r="J25" s="8"/>
      <c r="K25" s="91"/>
      <c r="L25" s="91"/>
      <c r="M25" s="91"/>
      <c r="N25" s="91"/>
      <c r="O25" s="91"/>
      <c r="P25" s="91"/>
      <c r="Q25" s="91"/>
      <c r="R25" s="91"/>
      <c r="S25" s="91"/>
      <c r="T25" s="18"/>
    </row>
    <row r="26" spans="1:20">
      <c r="A26" s="7"/>
      <c r="B26" s="1"/>
      <c r="C26" s="1"/>
      <c r="D26" s="90" t="s">
        <v>42</v>
      </c>
      <c r="E26" s="90"/>
      <c r="F26" s="90"/>
      <c r="G26" s="90"/>
      <c r="H26" s="90"/>
      <c r="I26" s="90"/>
      <c r="J26" s="8"/>
      <c r="K26" s="91" t="s">
        <v>43</v>
      </c>
      <c r="L26" s="91"/>
      <c r="M26" s="91"/>
      <c r="N26" s="91"/>
      <c r="O26" s="91"/>
      <c r="P26" s="91"/>
      <c r="Q26" s="91"/>
      <c r="R26" s="91"/>
      <c r="S26" s="91"/>
      <c r="T26" s="18"/>
    </row>
    <row r="27" spans="1:20">
      <c r="A27" s="7"/>
      <c r="B27" s="1"/>
      <c r="C27" s="1"/>
      <c r="D27" s="90" t="s">
        <v>44</v>
      </c>
      <c r="E27" s="90"/>
      <c r="F27" s="90"/>
      <c r="G27" s="90"/>
      <c r="H27" s="90"/>
      <c r="I27" s="90"/>
      <c r="J27" s="8"/>
      <c r="K27" s="91" t="s">
        <v>45</v>
      </c>
      <c r="L27" s="91"/>
      <c r="M27" s="91"/>
      <c r="N27" s="91"/>
      <c r="O27" s="91"/>
      <c r="P27" s="91"/>
      <c r="Q27" s="91"/>
      <c r="R27" s="91"/>
      <c r="S27" s="91"/>
      <c r="T27" s="18"/>
    </row>
    <row r="28" spans="1:20">
      <c r="A28" s="7"/>
      <c r="B28" s="1"/>
      <c r="C28" s="1"/>
      <c r="D28" s="90" t="s">
        <v>46</v>
      </c>
      <c r="E28" s="90"/>
      <c r="F28" s="90"/>
      <c r="G28" s="90"/>
      <c r="H28" s="90"/>
      <c r="I28" s="90"/>
      <c r="J28" s="8"/>
      <c r="K28" s="91" t="s">
        <v>47</v>
      </c>
      <c r="L28" s="91"/>
      <c r="M28" s="91"/>
      <c r="N28" s="91"/>
      <c r="O28" s="91"/>
      <c r="P28" s="91"/>
      <c r="Q28" s="91"/>
      <c r="R28" s="91"/>
      <c r="S28" s="91"/>
      <c r="T28" s="18"/>
    </row>
    <row r="29" spans="1:20">
      <c r="A29" s="7"/>
      <c r="B29" s="1"/>
      <c r="C29" s="1"/>
      <c r="D29" s="90" t="s">
        <v>48</v>
      </c>
      <c r="E29" s="90"/>
      <c r="F29" s="90"/>
      <c r="G29" s="90"/>
      <c r="H29" s="90"/>
      <c r="I29" s="90"/>
      <c r="J29" s="8"/>
      <c r="K29" s="91" t="s">
        <v>49</v>
      </c>
      <c r="L29" s="91"/>
      <c r="M29" s="91"/>
      <c r="N29" s="91"/>
      <c r="O29" s="91"/>
      <c r="P29" s="91"/>
      <c r="Q29" s="91"/>
      <c r="R29" s="91"/>
      <c r="S29" s="91"/>
      <c r="T29" s="8"/>
    </row>
    <row r="30" spans="1:20">
      <c r="A30" s="7"/>
      <c r="B30" s="1"/>
      <c r="C30" s="1"/>
      <c r="D30" s="1"/>
      <c r="E30" s="1"/>
      <c r="F30" s="1"/>
      <c r="G30" s="1"/>
      <c r="H30" s="1"/>
      <c r="I30" s="1"/>
      <c r="J30" s="8"/>
      <c r="K30" s="7"/>
      <c r="L30" s="1"/>
      <c r="M30" s="1"/>
      <c r="N30" s="1"/>
      <c r="O30" s="1"/>
      <c r="P30" s="1"/>
      <c r="Q30" s="1"/>
      <c r="R30" s="1"/>
      <c r="S30" s="1"/>
      <c r="T30" s="8"/>
    </row>
    <row r="31" spans="1:20" ht="14.25">
      <c r="A31" s="7"/>
      <c r="B31" s="1"/>
      <c r="C31" s="1"/>
      <c r="D31" s="1"/>
      <c r="E31" s="1"/>
      <c r="F31" s="1"/>
      <c r="G31" s="1"/>
      <c r="H31" s="1"/>
      <c r="I31" s="1"/>
      <c r="J31" s="8"/>
      <c r="K31" s="92" t="s">
        <v>50</v>
      </c>
      <c r="L31" s="92"/>
      <c r="M31" s="92"/>
      <c r="N31" s="92"/>
      <c r="O31" s="92"/>
      <c r="P31" s="92"/>
      <c r="Q31" s="92"/>
      <c r="R31" s="92"/>
      <c r="S31" s="92"/>
      <c r="T31" s="92"/>
    </row>
    <row r="32" spans="1:20">
      <c r="A32" s="7"/>
      <c r="B32" s="1"/>
      <c r="C32" s="1"/>
      <c r="D32" s="1"/>
      <c r="E32" s="1"/>
      <c r="F32" s="1"/>
      <c r="G32" s="1"/>
      <c r="H32" s="1"/>
      <c r="I32" s="8"/>
      <c r="J32" s="8"/>
      <c r="K32" s="7"/>
      <c r="L32" s="1"/>
      <c r="M32" s="1"/>
      <c r="N32" s="1"/>
      <c r="O32" s="1"/>
      <c r="P32" s="1"/>
      <c r="Q32" s="1"/>
      <c r="R32" s="1"/>
      <c r="S32" s="1"/>
      <c r="T32" s="8"/>
    </row>
    <row r="33" spans="1:20" ht="15">
      <c r="A33" s="7"/>
      <c r="B33" s="1"/>
      <c r="C33" s="1"/>
      <c r="D33" s="19"/>
      <c r="E33" s="1"/>
      <c r="F33" s="1"/>
      <c r="G33" s="1"/>
      <c r="H33" s="1"/>
      <c r="I33" s="8"/>
      <c r="J33" s="8"/>
      <c r="K33" s="89" t="s">
        <v>51</v>
      </c>
      <c r="L33" s="89"/>
      <c r="M33" s="90" t="s">
        <v>52</v>
      </c>
      <c r="N33" s="90"/>
      <c r="O33" s="90"/>
      <c r="P33" s="90"/>
      <c r="Q33" s="90"/>
      <c r="R33" s="90"/>
      <c r="S33" s="90"/>
      <c r="T33" s="8"/>
    </row>
    <row r="34" spans="1:20" ht="15">
      <c r="A34" s="7"/>
      <c r="B34" s="1"/>
      <c r="C34" s="1"/>
      <c r="D34" s="19"/>
      <c r="E34" s="1"/>
      <c r="F34" s="1"/>
      <c r="G34" s="1"/>
      <c r="H34" s="1"/>
      <c r="I34" s="8"/>
      <c r="J34" s="8"/>
      <c r="K34" s="1"/>
      <c r="L34" s="1"/>
      <c r="M34" s="90" t="s">
        <v>53</v>
      </c>
      <c r="N34" s="90"/>
      <c r="O34" s="90"/>
      <c r="P34" s="90"/>
      <c r="Q34" s="90"/>
      <c r="R34" s="90"/>
      <c r="S34" s="90"/>
      <c r="T34" s="8"/>
    </row>
    <row r="35" spans="1:20" ht="15">
      <c r="A35" s="7"/>
      <c r="B35" s="1"/>
      <c r="C35" s="1"/>
      <c r="D35" s="19"/>
      <c r="E35" s="1"/>
      <c r="F35" s="1"/>
      <c r="G35" s="1"/>
      <c r="H35" s="1"/>
      <c r="I35" s="8"/>
      <c r="J35" s="8"/>
      <c r="K35" s="1"/>
      <c r="L35" s="1"/>
      <c r="M35" s="90" t="s">
        <v>54</v>
      </c>
      <c r="N35" s="90"/>
      <c r="O35" s="90"/>
      <c r="P35" s="90"/>
      <c r="Q35" s="90"/>
      <c r="R35" s="90"/>
      <c r="S35" s="90"/>
      <c r="T35" s="8"/>
    </row>
    <row r="36" spans="1:20" ht="15">
      <c r="A36" s="7"/>
      <c r="B36" s="1"/>
      <c r="C36" s="1"/>
      <c r="D36" s="19"/>
      <c r="E36" s="1"/>
      <c r="F36" s="1"/>
      <c r="G36" s="1"/>
      <c r="H36" s="1"/>
      <c r="I36" s="8"/>
      <c r="J36" s="8"/>
      <c r="K36" s="1"/>
      <c r="L36" s="1"/>
      <c r="M36" s="1"/>
      <c r="N36" s="1"/>
      <c r="O36" s="1"/>
      <c r="P36" s="1"/>
      <c r="Q36" s="1"/>
      <c r="R36" s="1"/>
      <c r="S36" s="1"/>
      <c r="T36" s="8"/>
    </row>
    <row r="37" spans="1:20" ht="15">
      <c r="A37" s="7"/>
      <c r="B37" s="1"/>
      <c r="C37" s="1"/>
      <c r="D37" s="1"/>
      <c r="E37" s="19"/>
      <c r="F37" s="1"/>
      <c r="G37" s="1"/>
      <c r="H37" s="1"/>
      <c r="I37" s="1"/>
      <c r="J37" s="8"/>
      <c r="K37" s="1"/>
      <c r="L37" s="1"/>
      <c r="M37" s="90" t="s">
        <v>55</v>
      </c>
      <c r="N37" s="90"/>
      <c r="O37" s="90"/>
      <c r="P37" s="90"/>
      <c r="Q37" s="90"/>
      <c r="R37" s="90"/>
      <c r="S37" s="90"/>
      <c r="T37" s="8"/>
    </row>
    <row r="38" spans="1:20" ht="15">
      <c r="A38" s="7"/>
      <c r="B38" s="1"/>
      <c r="C38" s="1"/>
      <c r="D38" s="1"/>
      <c r="E38" s="19"/>
      <c r="F38" s="1"/>
      <c r="G38" s="1"/>
      <c r="H38" s="1"/>
      <c r="I38" s="1"/>
      <c r="J38" s="8"/>
      <c r="K38" s="1"/>
      <c r="L38" s="1"/>
      <c r="M38" s="90" t="s">
        <v>56</v>
      </c>
      <c r="N38" s="90"/>
      <c r="O38" s="90"/>
      <c r="P38" s="90"/>
      <c r="Q38" s="90"/>
      <c r="R38" s="90"/>
      <c r="S38" s="90"/>
      <c r="T38" s="8"/>
    </row>
    <row r="39" spans="1:20" ht="15">
      <c r="A39" s="7"/>
      <c r="B39" s="1"/>
      <c r="C39" s="1"/>
      <c r="D39" s="1"/>
      <c r="E39" s="19"/>
      <c r="F39" s="1"/>
      <c r="G39" s="1"/>
      <c r="H39" s="1"/>
      <c r="I39" s="1"/>
      <c r="J39" s="8"/>
      <c r="K39" s="7"/>
      <c r="L39" s="1"/>
      <c r="M39" s="90" t="s">
        <v>57</v>
      </c>
      <c r="N39" s="90"/>
      <c r="O39" s="90"/>
      <c r="P39" s="90"/>
      <c r="Q39" s="1"/>
      <c r="R39" s="1"/>
      <c r="S39" s="1"/>
      <c r="T39" s="8"/>
    </row>
    <row r="40" spans="1:20" ht="15">
      <c r="A40" s="7"/>
      <c r="B40" s="1"/>
      <c r="C40" s="1"/>
      <c r="D40" s="1"/>
      <c r="E40" s="19"/>
      <c r="F40" s="1"/>
      <c r="G40" s="1"/>
      <c r="H40" s="1"/>
      <c r="I40" s="1"/>
      <c r="J40" s="8"/>
      <c r="K40" s="7"/>
      <c r="L40" s="1"/>
      <c r="M40" s="1"/>
      <c r="N40" s="1"/>
      <c r="O40" s="1"/>
      <c r="P40" s="1"/>
      <c r="Q40" s="1"/>
      <c r="R40" s="1"/>
      <c r="S40" s="1"/>
      <c r="T40" s="8"/>
    </row>
    <row r="41" spans="1:20" ht="15">
      <c r="A41" s="7"/>
      <c r="B41" s="1"/>
      <c r="C41" s="1"/>
      <c r="D41" s="1"/>
      <c r="E41" s="19"/>
      <c r="F41" s="1"/>
      <c r="G41" s="1"/>
      <c r="H41" s="1"/>
      <c r="I41" s="1"/>
      <c r="J41" s="8"/>
      <c r="K41" s="7"/>
      <c r="L41" s="1"/>
      <c r="M41" s="1"/>
      <c r="N41" s="1"/>
      <c r="O41" s="1"/>
      <c r="P41" s="1"/>
      <c r="Q41" s="1"/>
      <c r="R41" s="1"/>
      <c r="S41" s="1"/>
      <c r="T41" s="8"/>
    </row>
    <row r="42" spans="1:20">
      <c r="A42" s="20"/>
      <c r="B42" s="1"/>
      <c r="C42" s="1"/>
      <c r="D42" s="1"/>
      <c r="E42" s="1"/>
      <c r="F42" s="1"/>
      <c r="G42" s="1"/>
      <c r="H42" s="1"/>
      <c r="I42" s="1"/>
      <c r="J42" s="8"/>
      <c r="K42" s="9" t="s">
        <v>58</v>
      </c>
      <c r="L42" s="1"/>
      <c r="M42" s="1"/>
      <c r="N42" s="1"/>
      <c r="O42" s="1"/>
      <c r="P42" s="1"/>
      <c r="Q42" s="1"/>
      <c r="R42" s="1"/>
      <c r="S42" s="1"/>
      <c r="T42" s="8"/>
    </row>
    <row r="43" spans="1:20">
      <c r="A43" s="7"/>
      <c r="B43" s="1"/>
      <c r="C43" s="1"/>
      <c r="D43" s="1"/>
      <c r="E43" s="1"/>
      <c r="F43" s="1"/>
      <c r="G43" s="1"/>
      <c r="H43" s="1"/>
      <c r="I43" s="1"/>
      <c r="J43" s="8"/>
      <c r="K43" s="91" t="s">
        <v>59</v>
      </c>
      <c r="L43" s="91"/>
      <c r="M43" s="91"/>
      <c r="N43" s="91"/>
      <c r="O43" s="21">
        <v>45886</v>
      </c>
      <c r="P43" s="1"/>
      <c r="Q43" s="1"/>
      <c r="R43" s="1"/>
      <c r="S43" s="1"/>
      <c r="T43" s="8"/>
    </row>
    <row r="44" spans="1:20">
      <c r="A44" s="7"/>
      <c r="B44" s="1"/>
      <c r="C44" s="1"/>
      <c r="D44" s="1"/>
      <c r="E44" s="1"/>
      <c r="F44" s="1"/>
      <c r="G44" s="1"/>
      <c r="H44" s="1"/>
      <c r="I44" s="1"/>
      <c r="J44" s="8"/>
      <c r="K44" s="91" t="s">
        <v>60</v>
      </c>
      <c r="L44" s="91"/>
      <c r="M44" s="91"/>
      <c r="N44" s="91"/>
      <c r="O44" s="22">
        <v>45890</v>
      </c>
      <c r="P44" s="1"/>
      <c r="Q44" s="1"/>
      <c r="R44" s="1"/>
      <c r="S44" s="1"/>
      <c r="T44" s="8"/>
    </row>
    <row r="45" spans="1:20">
      <c r="A45" s="7"/>
      <c r="B45" s="1"/>
      <c r="C45" s="1"/>
      <c r="D45" s="1"/>
      <c r="E45" s="1"/>
      <c r="F45" s="1"/>
      <c r="G45" s="1"/>
      <c r="H45" s="1"/>
      <c r="I45" s="1"/>
      <c r="J45" s="8"/>
      <c r="K45" s="91" t="s">
        <v>61</v>
      </c>
      <c r="L45" s="91"/>
      <c r="M45" s="91"/>
      <c r="N45" s="91"/>
      <c r="O45" s="22">
        <v>45887</v>
      </c>
      <c r="P45" s="1"/>
      <c r="Q45" s="1"/>
      <c r="R45" s="1"/>
      <c r="S45" s="1"/>
      <c r="T45" s="8"/>
    </row>
    <row r="46" spans="1:20">
      <c r="A46" s="7"/>
      <c r="B46" s="1"/>
      <c r="C46" s="1"/>
      <c r="D46" s="1"/>
      <c r="E46" s="1"/>
      <c r="F46" s="1"/>
      <c r="G46" s="1"/>
      <c r="H46" s="1"/>
      <c r="I46" s="1"/>
      <c r="J46" s="8"/>
      <c r="K46" s="91" t="s">
        <v>62</v>
      </c>
      <c r="L46" s="91"/>
      <c r="M46" s="91"/>
      <c r="N46" s="91"/>
      <c r="O46" s="22">
        <v>45910</v>
      </c>
      <c r="P46" s="1"/>
      <c r="Q46" s="1"/>
      <c r="R46" s="1"/>
      <c r="S46" s="1"/>
      <c r="T46" s="8"/>
    </row>
    <row r="47" spans="1:20">
      <c r="A47" s="7"/>
      <c r="B47" s="1"/>
      <c r="C47" s="1"/>
      <c r="D47" s="1"/>
      <c r="E47" s="1"/>
      <c r="F47" s="1"/>
      <c r="G47" s="1"/>
      <c r="H47" s="1"/>
      <c r="I47" s="1"/>
      <c r="J47" s="8"/>
      <c r="K47" s="89"/>
      <c r="L47" s="89"/>
      <c r="M47" s="89"/>
      <c r="N47" s="89"/>
      <c r="O47" s="89"/>
      <c r="P47" s="89"/>
      <c r="Q47" s="89"/>
      <c r="R47" s="1"/>
      <c r="S47" s="1"/>
      <c r="T47" s="8"/>
    </row>
    <row r="48" spans="1:20">
      <c r="A48" s="7"/>
      <c r="B48" s="1"/>
      <c r="C48" s="1"/>
      <c r="D48" s="1"/>
      <c r="E48" s="1"/>
      <c r="F48" s="1"/>
      <c r="G48" s="1"/>
      <c r="H48" s="1"/>
      <c r="I48" s="1"/>
      <c r="J48" s="8"/>
      <c r="K48" s="7"/>
      <c r="L48" s="1"/>
      <c r="M48" s="1"/>
      <c r="N48" s="1"/>
      <c r="O48" s="1"/>
      <c r="P48" s="1"/>
      <c r="Q48" s="1"/>
      <c r="R48" s="1"/>
      <c r="S48" s="1"/>
      <c r="T48" s="8"/>
    </row>
    <row r="49" spans="1:25">
      <c r="A49" s="7"/>
      <c r="B49" s="1"/>
      <c r="C49" s="1"/>
      <c r="D49" s="1"/>
      <c r="E49" s="1"/>
      <c r="F49" s="1"/>
      <c r="G49" s="1"/>
      <c r="H49" s="1"/>
      <c r="I49" s="1"/>
      <c r="J49" s="8"/>
      <c r="K49" s="7"/>
      <c r="L49" s="1"/>
      <c r="M49" s="1"/>
      <c r="N49" s="1"/>
      <c r="O49" s="1"/>
      <c r="P49" s="1"/>
      <c r="Q49" s="1"/>
      <c r="R49" s="1"/>
      <c r="S49" s="1"/>
      <c r="T49" s="8"/>
      <c r="U49" s="1"/>
      <c r="V49" s="1"/>
      <c r="W49" s="1"/>
      <c r="X49" s="1"/>
      <c r="Y49" s="1"/>
    </row>
    <row r="50" spans="1:25">
      <c r="A50" s="7"/>
      <c r="B50" s="1"/>
      <c r="C50" s="1"/>
      <c r="D50" s="1"/>
      <c r="E50" s="1"/>
      <c r="F50" s="1"/>
      <c r="G50" s="1"/>
      <c r="H50" s="1"/>
      <c r="I50" s="1"/>
      <c r="J50" s="8"/>
      <c r="K50" s="7"/>
      <c r="L50" s="1"/>
      <c r="M50" s="1"/>
      <c r="N50" s="1"/>
      <c r="O50" s="1"/>
      <c r="P50" s="1"/>
      <c r="Q50" s="1"/>
      <c r="R50" s="1"/>
      <c r="S50" s="1"/>
      <c r="T50" s="8"/>
      <c r="U50" s="1"/>
      <c r="V50" s="1"/>
      <c r="W50" s="1"/>
      <c r="X50" s="1"/>
      <c r="Y50" s="1" t="s">
        <v>63</v>
      </c>
    </row>
    <row r="51" spans="1:25">
      <c r="A51" s="7"/>
      <c r="B51" s="1"/>
      <c r="C51" s="1"/>
      <c r="D51" s="1"/>
      <c r="E51" s="1"/>
      <c r="F51" s="1"/>
      <c r="G51" s="1"/>
      <c r="H51" s="1"/>
      <c r="I51" s="1"/>
      <c r="J51" s="8"/>
      <c r="K51" s="7"/>
      <c r="L51" s="1"/>
      <c r="M51" s="1"/>
      <c r="N51" s="1"/>
      <c r="O51" s="1"/>
      <c r="P51" s="1"/>
      <c r="Q51" s="1"/>
      <c r="R51" s="1"/>
      <c r="S51" s="1"/>
      <c r="T51" s="8"/>
      <c r="U51" s="1"/>
      <c r="V51" s="1"/>
      <c r="W51" s="1"/>
      <c r="X51" s="1"/>
      <c r="Y51" s="1"/>
    </row>
    <row r="52" spans="1:25">
      <c r="A52" s="7"/>
      <c r="B52" s="1"/>
      <c r="C52" s="1"/>
      <c r="D52" s="1"/>
      <c r="E52" s="1"/>
      <c r="F52" s="1"/>
      <c r="G52" s="1"/>
      <c r="H52" s="1"/>
      <c r="I52" s="1"/>
      <c r="J52" s="8"/>
      <c r="K52" s="7"/>
      <c r="L52" s="1"/>
      <c r="M52" s="1"/>
      <c r="N52" s="1"/>
      <c r="O52" s="1"/>
      <c r="P52" s="1"/>
      <c r="Q52" s="1"/>
      <c r="R52" s="1"/>
      <c r="S52" s="1"/>
      <c r="T52" s="8"/>
      <c r="U52" s="1"/>
      <c r="V52" s="1"/>
      <c r="W52" s="1"/>
      <c r="X52" s="1"/>
      <c r="Y52" s="1"/>
    </row>
    <row r="53" spans="1:25">
      <c r="A53" s="7"/>
      <c r="B53" s="1"/>
      <c r="C53" s="1"/>
      <c r="D53" s="1"/>
      <c r="E53" s="1"/>
      <c r="F53" s="1"/>
      <c r="G53" s="1"/>
      <c r="H53" s="1"/>
      <c r="I53" s="1"/>
      <c r="J53" s="8"/>
      <c r="K53" s="7"/>
      <c r="L53" s="1"/>
      <c r="M53" s="1"/>
      <c r="N53" s="1"/>
      <c r="O53" s="1"/>
      <c r="P53" s="1"/>
      <c r="Q53" s="1"/>
      <c r="R53" s="1"/>
      <c r="S53" s="1"/>
      <c r="T53" s="8"/>
      <c r="U53" s="1"/>
      <c r="V53" s="1"/>
      <c r="W53" s="1"/>
      <c r="X53" s="1"/>
      <c r="Y53" s="1"/>
    </row>
    <row r="54" spans="1:25">
      <c r="A54" s="23"/>
      <c r="B54" s="24"/>
      <c r="C54" s="24"/>
      <c r="D54" s="24"/>
      <c r="E54" s="24"/>
      <c r="F54" s="24"/>
      <c r="G54" s="24"/>
      <c r="H54" s="24"/>
      <c r="I54" s="24"/>
      <c r="J54" s="25"/>
      <c r="K54" s="23"/>
      <c r="L54" s="24"/>
      <c r="M54" s="24"/>
      <c r="N54" s="24"/>
      <c r="O54" s="24"/>
      <c r="P54" s="24"/>
      <c r="Q54" s="24"/>
      <c r="R54" s="24"/>
      <c r="S54" s="24"/>
      <c r="T54" s="25"/>
      <c r="U54" s="1"/>
      <c r="V54" s="1"/>
      <c r="W54" s="1"/>
      <c r="X54" s="1"/>
      <c r="Y54" s="1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1:20">
      <c r="K81" s="17"/>
      <c r="L81" s="17"/>
      <c r="M81" s="17"/>
      <c r="N81" s="17"/>
      <c r="O81" s="17"/>
      <c r="P81" s="17"/>
      <c r="Q81" s="17"/>
      <c r="R81" s="17"/>
      <c r="S81" s="17"/>
      <c r="T81" s="17"/>
    </row>
  </sheetData>
  <mergeCells count="53">
    <mergeCell ref="V1:AB1"/>
    <mergeCell ref="A4:J4"/>
    <mergeCell ref="A5:J5"/>
    <mergeCell ref="K5:T5"/>
    <mergeCell ref="K6:T6"/>
    <mergeCell ref="A7:J7"/>
    <mergeCell ref="K7:T7"/>
    <mergeCell ref="K8:T8"/>
    <mergeCell ref="K9:T9"/>
    <mergeCell ref="A10:F10"/>
    <mergeCell ref="K10:T10"/>
    <mergeCell ref="A11:F11"/>
    <mergeCell ref="K11:T11"/>
    <mergeCell ref="A12:F12"/>
    <mergeCell ref="K12:T12"/>
    <mergeCell ref="A13:F13"/>
    <mergeCell ref="K13:T13"/>
    <mergeCell ref="K14:T14"/>
    <mergeCell ref="K15:T15"/>
    <mergeCell ref="K16:T16"/>
    <mergeCell ref="D17:F17"/>
    <mergeCell ref="K17:T17"/>
    <mergeCell ref="D18:F18"/>
    <mergeCell ref="K19:T19"/>
    <mergeCell ref="K20:T20"/>
    <mergeCell ref="K21:T21"/>
    <mergeCell ref="K22:T22"/>
    <mergeCell ref="D23:I23"/>
    <mergeCell ref="D24:I24"/>
    <mergeCell ref="K24:S24"/>
    <mergeCell ref="D25:I25"/>
    <mergeCell ref="K25:S25"/>
    <mergeCell ref="D26:I26"/>
    <mergeCell ref="K26:S26"/>
    <mergeCell ref="D27:I27"/>
    <mergeCell ref="K27:S27"/>
    <mergeCell ref="D28:I28"/>
    <mergeCell ref="K28:S28"/>
    <mergeCell ref="D29:I29"/>
    <mergeCell ref="K29:S29"/>
    <mergeCell ref="K31:T31"/>
    <mergeCell ref="K33:L33"/>
    <mergeCell ref="M33:S33"/>
    <mergeCell ref="M34:S34"/>
    <mergeCell ref="M35:S35"/>
    <mergeCell ref="M37:S37"/>
    <mergeCell ref="M38:S38"/>
    <mergeCell ref="M39:P39"/>
    <mergeCell ref="K43:N43"/>
    <mergeCell ref="K44:N44"/>
    <mergeCell ref="K45:N45"/>
    <mergeCell ref="K46:N46"/>
    <mergeCell ref="K47:Q47"/>
  </mergeCells>
  <pageMargins left="0.7" right="0.7" top="0.75" bottom="0.75" header="0.511811023622047" footer="0.3"/>
  <pageSetup orientation="portrait" horizontalDpi="300" verticalDpi="300"/>
  <headerFooter>
    <oddFooter>&amp;L&amp;"Arial,Bold"&amp;12Nexus Geos LLC
Certificate of Analysis&amp;R&amp;"Arial,Bold"&amp;12Page x of x
xx/xx/2023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048576"/>
  <sheetViews>
    <sheetView tabSelected="1" zoomScale="80" zoomScaleNormal="80" workbookViewId="0">
      <selection activeCell="I20" sqref="I20"/>
    </sheetView>
  </sheetViews>
  <sheetFormatPr defaultColWidth="11.5703125" defaultRowHeight="15" customHeight="1"/>
  <cols>
    <col min="1" max="1" width="20.85546875" style="26" customWidth="1"/>
    <col min="2" max="2" width="20.28515625" style="26" customWidth="1"/>
    <col min="3" max="3" width="24.42578125" style="26" customWidth="1"/>
    <col min="4" max="4" width="39.7109375" style="26" customWidth="1"/>
    <col min="5" max="5" width="19.5703125" style="26" customWidth="1"/>
    <col min="6" max="9" width="11.5703125" style="26"/>
  </cols>
  <sheetData>
    <row r="2" spans="1:18" ht="19.5">
      <c r="A2" s="93" t="s">
        <v>64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1"/>
      <c r="Q2" s="1"/>
      <c r="R2" s="1"/>
    </row>
    <row r="3" spans="1:18">
      <c r="A3" s="27"/>
      <c r="B3" s="27"/>
      <c r="C3" s="28"/>
      <c r="D3" s="29"/>
      <c r="E3" s="27"/>
      <c r="F3" s="30"/>
      <c r="G3" s="27"/>
      <c r="H3" s="30"/>
      <c r="I3" s="1"/>
      <c r="J3" s="31"/>
      <c r="K3" s="1"/>
      <c r="L3" s="1"/>
      <c r="M3" s="1"/>
      <c r="N3" s="1"/>
      <c r="O3" s="1"/>
      <c r="P3" s="1"/>
      <c r="Q3" s="1"/>
      <c r="R3" s="1"/>
    </row>
    <row r="4" spans="1:18" ht="16.149999999999999" customHeight="1">
      <c r="A4" s="32" t="s">
        <v>65</v>
      </c>
      <c r="B4" s="32" t="s">
        <v>66</v>
      </c>
      <c r="C4" s="33" t="s">
        <v>67</v>
      </c>
      <c r="D4" s="34" t="s">
        <v>68</v>
      </c>
      <c r="E4" s="34" t="s">
        <v>69</v>
      </c>
      <c r="F4" s="35" t="s">
        <v>70</v>
      </c>
      <c r="G4" s="35" t="s">
        <v>71</v>
      </c>
      <c r="H4" s="35" t="s">
        <v>72</v>
      </c>
      <c r="I4" s="35" t="s">
        <v>73</v>
      </c>
      <c r="J4" s="35" t="s">
        <v>74</v>
      </c>
      <c r="K4" s="35" t="s">
        <v>75</v>
      </c>
      <c r="L4" s="36" t="s">
        <v>76</v>
      </c>
      <c r="M4" s="35" t="s">
        <v>77</v>
      </c>
      <c r="N4" s="35" t="s">
        <v>78</v>
      </c>
      <c r="O4" s="35" t="s">
        <v>79</v>
      </c>
      <c r="P4" s="37" t="s">
        <v>80</v>
      </c>
      <c r="Q4" s="38" t="s">
        <v>81</v>
      </c>
      <c r="R4" s="1"/>
    </row>
    <row r="5" spans="1:18">
      <c r="A5" s="32">
        <v>1</v>
      </c>
      <c r="B5" s="32" t="s">
        <v>82</v>
      </c>
      <c r="C5" s="39" t="s">
        <v>83</v>
      </c>
      <c r="D5" s="34" t="s">
        <v>84</v>
      </c>
      <c r="E5" s="34" t="s">
        <v>85</v>
      </c>
      <c r="F5" s="35">
        <v>11.834199999999999</v>
      </c>
      <c r="G5" s="40">
        <v>77.018600000000006</v>
      </c>
      <c r="H5" s="35">
        <f>G5-F5</f>
        <v>65.184400000000011</v>
      </c>
      <c r="I5" s="35">
        <f>H5*63.5/65.17</f>
        <v>63.514030995856999</v>
      </c>
      <c r="J5" s="35">
        <v>1.3545</v>
      </c>
      <c r="K5" s="35">
        <v>0.1172</v>
      </c>
      <c r="L5" s="41">
        <v>78.451899999999995</v>
      </c>
      <c r="M5" s="35">
        <f>L5-F5</f>
        <v>66.617699999999999</v>
      </c>
      <c r="N5" s="35">
        <f>M5-H5</f>
        <v>1.4332999999999885</v>
      </c>
      <c r="O5" s="35">
        <f>M5/K5</f>
        <v>568.41040955631399</v>
      </c>
      <c r="P5" s="37">
        <f>100*(J5+K5)/N5</f>
        <v>102.67913207283972</v>
      </c>
      <c r="Q5" s="38">
        <v>45890</v>
      </c>
      <c r="R5" s="42"/>
    </row>
    <row r="6" spans="1:18">
      <c r="A6" s="32">
        <v>2</v>
      </c>
      <c r="B6" s="32" t="s">
        <v>86</v>
      </c>
      <c r="C6" s="39" t="s">
        <v>87</v>
      </c>
      <c r="D6" s="34" t="s">
        <v>84</v>
      </c>
      <c r="E6" s="34" t="s">
        <v>85</v>
      </c>
      <c r="F6" s="35">
        <v>12.1104</v>
      </c>
      <c r="G6" s="40">
        <v>76.334000000000003</v>
      </c>
      <c r="H6" s="35">
        <f>G6-F6</f>
        <v>64.223600000000005</v>
      </c>
      <c r="I6" s="35">
        <f>H6*63.5/65.17</f>
        <v>62.577851772287865</v>
      </c>
      <c r="J6" s="35">
        <v>1.1880999999999999</v>
      </c>
      <c r="K6" s="35">
        <v>0.1515</v>
      </c>
      <c r="L6" s="41">
        <v>77.662899999999993</v>
      </c>
      <c r="M6" s="35">
        <f>L6-F6</f>
        <v>65.552499999999995</v>
      </c>
      <c r="N6" s="35">
        <f>M6-H6</f>
        <v>1.3288999999999902</v>
      </c>
      <c r="O6" s="35">
        <f>M6/K6</f>
        <v>432.68976897689765</v>
      </c>
      <c r="P6" s="37">
        <f>100*(J6+K6)/N6</f>
        <v>100.80517721423807</v>
      </c>
      <c r="Q6" s="38">
        <v>45890</v>
      </c>
      <c r="R6" s="42"/>
    </row>
    <row r="7" spans="1:18" ht="28.35" customHeight="1">
      <c r="A7" s="32">
        <v>3</v>
      </c>
      <c r="B7" s="32" t="s">
        <v>88</v>
      </c>
      <c r="C7" s="39" t="s">
        <v>89</v>
      </c>
      <c r="D7" s="34" t="s">
        <v>84</v>
      </c>
      <c r="E7" s="34" t="s">
        <v>85</v>
      </c>
      <c r="F7" s="35">
        <v>12.623200000000001</v>
      </c>
      <c r="G7" s="40">
        <v>77.078400000000002</v>
      </c>
      <c r="H7" s="35">
        <f>G7-F7</f>
        <v>64.455200000000005</v>
      </c>
      <c r="I7" s="35">
        <f>H7*63.5/65.17</f>
        <v>62.803516955654445</v>
      </c>
      <c r="J7" s="35">
        <v>1.4604999999999999</v>
      </c>
      <c r="K7" s="35">
        <v>0.1179</v>
      </c>
      <c r="L7" s="41">
        <v>78.648099999999999</v>
      </c>
      <c r="M7" s="35">
        <f>L7-F7</f>
        <v>66.024900000000002</v>
      </c>
      <c r="N7" s="35">
        <f>M7-H7</f>
        <v>1.5696999999999974</v>
      </c>
      <c r="O7" s="35">
        <f>M7/K7</f>
        <v>560.00763358778624</v>
      </c>
      <c r="P7" s="37">
        <f>100*(J7+K7)/N7</f>
        <v>100.55424603427421</v>
      </c>
      <c r="Q7" s="38">
        <v>45890</v>
      </c>
      <c r="R7" s="42"/>
    </row>
    <row r="8" spans="1:18">
      <c r="A8" s="32"/>
      <c r="B8" s="32"/>
      <c r="C8" s="39"/>
      <c r="D8" s="43"/>
      <c r="E8" s="43"/>
      <c r="F8" s="41"/>
      <c r="G8" s="43"/>
      <c r="H8" s="43"/>
      <c r="I8" s="35"/>
      <c r="J8" s="35"/>
      <c r="K8" s="35"/>
      <c r="L8" s="41"/>
      <c r="M8" s="35"/>
      <c r="N8" s="35"/>
      <c r="O8" s="35"/>
      <c r="P8" s="37"/>
      <c r="Q8" s="38"/>
      <c r="R8" s="42"/>
    </row>
    <row r="9" spans="1:18" ht="17.45" customHeight="1">
      <c r="A9" s="32"/>
      <c r="B9" s="80" t="s">
        <v>66</v>
      </c>
      <c r="C9" s="81" t="s">
        <v>90</v>
      </c>
      <c r="D9" s="44" t="s">
        <v>91</v>
      </c>
      <c r="E9" s="81" t="s">
        <v>92</v>
      </c>
      <c r="F9" s="81" t="s">
        <v>93</v>
      </c>
      <c r="G9" s="82" t="s">
        <v>94</v>
      </c>
      <c r="H9" s="83" t="s">
        <v>95</v>
      </c>
      <c r="I9" s="83" t="s">
        <v>96</v>
      </c>
      <c r="J9" s="79" t="s">
        <v>97</v>
      </c>
      <c r="K9" s="84" t="s">
        <v>98</v>
      </c>
      <c r="L9" s="84" t="s">
        <v>99</v>
      </c>
      <c r="M9" s="79" t="s">
        <v>100</v>
      </c>
      <c r="N9" s="79" t="s">
        <v>101</v>
      </c>
      <c r="O9" s="79" t="s">
        <v>102</v>
      </c>
      <c r="P9" s="79" t="s">
        <v>103</v>
      </c>
      <c r="Q9" s="79" t="s">
        <v>81</v>
      </c>
      <c r="R9" s="1"/>
    </row>
    <row r="10" spans="1:18" ht="18.75">
      <c r="A10" s="32"/>
      <c r="B10" s="80"/>
      <c r="C10" s="81"/>
      <c r="D10" s="44" t="s">
        <v>104</v>
      </c>
      <c r="E10" s="81"/>
      <c r="F10" s="81"/>
      <c r="G10" s="82"/>
      <c r="H10" s="83"/>
      <c r="I10" s="83"/>
      <c r="J10" s="79"/>
      <c r="K10" s="84"/>
      <c r="L10" s="84"/>
      <c r="M10" s="79"/>
      <c r="N10" s="79"/>
      <c r="O10" s="79"/>
      <c r="P10" s="79"/>
      <c r="Q10" s="79"/>
      <c r="R10" s="1"/>
    </row>
    <row r="11" spans="1:18">
      <c r="A11" s="32">
        <v>4</v>
      </c>
      <c r="B11" s="45" t="s">
        <v>105</v>
      </c>
      <c r="C11" s="46" t="s">
        <v>106</v>
      </c>
      <c r="D11" s="46">
        <v>1</v>
      </c>
      <c r="E11" s="47">
        <v>123</v>
      </c>
      <c r="F11" s="48" t="s">
        <v>107</v>
      </c>
      <c r="G11" s="49" t="s">
        <v>108</v>
      </c>
      <c r="H11" s="49" t="s">
        <v>109</v>
      </c>
      <c r="I11" s="49" t="s">
        <v>110</v>
      </c>
      <c r="J11" s="50">
        <v>39</v>
      </c>
      <c r="K11" s="51">
        <v>9.1974999999999998</v>
      </c>
      <c r="L11" s="48" t="s">
        <v>111</v>
      </c>
      <c r="M11" s="51">
        <v>60</v>
      </c>
      <c r="N11" s="52">
        <v>10</v>
      </c>
      <c r="O11" s="52">
        <v>3.8</v>
      </c>
      <c r="P11" s="52">
        <v>70</v>
      </c>
      <c r="Q11" s="53">
        <v>45887</v>
      </c>
      <c r="R11" s="1"/>
    </row>
    <row r="12" spans="1:18">
      <c r="A12" s="32">
        <v>5</v>
      </c>
      <c r="B12" s="45" t="s">
        <v>112</v>
      </c>
      <c r="C12" s="46" t="s">
        <v>113</v>
      </c>
      <c r="D12" s="46">
        <v>2</v>
      </c>
      <c r="E12" s="47">
        <v>82</v>
      </c>
      <c r="F12" s="48" t="s">
        <v>114</v>
      </c>
      <c r="G12" s="49" t="s">
        <v>108</v>
      </c>
      <c r="H12" s="49" t="s">
        <v>109</v>
      </c>
      <c r="I12" s="49" t="s">
        <v>115</v>
      </c>
      <c r="J12" s="50">
        <v>39</v>
      </c>
      <c r="K12" s="51">
        <v>11.1153</v>
      </c>
      <c r="L12" s="48" t="s">
        <v>116</v>
      </c>
      <c r="M12" s="51">
        <v>60</v>
      </c>
      <c r="N12" s="52">
        <v>10</v>
      </c>
      <c r="O12" s="52">
        <v>1</v>
      </c>
      <c r="P12" s="52">
        <v>19.5</v>
      </c>
      <c r="Q12" s="53">
        <v>45887</v>
      </c>
      <c r="R12" s="1"/>
    </row>
    <row r="13" spans="1:18">
      <c r="A13" s="32">
        <v>6</v>
      </c>
      <c r="B13" s="45" t="s">
        <v>117</v>
      </c>
      <c r="C13" s="46" t="s">
        <v>118</v>
      </c>
      <c r="D13" s="46">
        <v>3</v>
      </c>
      <c r="E13" s="47">
        <v>78</v>
      </c>
      <c r="F13" s="48" t="s">
        <v>119</v>
      </c>
      <c r="G13" s="49" t="s">
        <v>108</v>
      </c>
      <c r="H13" s="49" t="s">
        <v>109</v>
      </c>
      <c r="I13" s="49" t="s">
        <v>110</v>
      </c>
      <c r="J13" s="50">
        <v>39</v>
      </c>
      <c r="K13" s="51">
        <v>16.9589</v>
      </c>
      <c r="L13" s="48" t="s">
        <v>120</v>
      </c>
      <c r="M13" s="51">
        <v>40</v>
      </c>
      <c r="N13" s="52">
        <v>10</v>
      </c>
      <c r="O13" s="52">
        <v>1</v>
      </c>
      <c r="P13" s="52">
        <v>19.5</v>
      </c>
      <c r="Q13" s="53">
        <v>45887</v>
      </c>
      <c r="R13" s="1"/>
    </row>
    <row r="14" spans="1:18">
      <c r="A14" s="32">
        <v>7</v>
      </c>
      <c r="B14" s="45" t="s">
        <v>121</v>
      </c>
      <c r="C14" s="46" t="s">
        <v>122</v>
      </c>
      <c r="D14" s="46">
        <v>4</v>
      </c>
      <c r="E14" s="47">
        <v>157</v>
      </c>
      <c r="F14" s="48" t="s">
        <v>123</v>
      </c>
      <c r="G14" s="49" t="s">
        <v>108</v>
      </c>
      <c r="H14" s="49" t="s">
        <v>109</v>
      </c>
      <c r="I14" s="49" t="s">
        <v>115</v>
      </c>
      <c r="J14" s="50">
        <v>39</v>
      </c>
      <c r="K14" s="51">
        <v>8.0582999999999991</v>
      </c>
      <c r="L14" s="48" t="s">
        <v>124</v>
      </c>
      <c r="M14" s="51">
        <v>35</v>
      </c>
      <c r="N14" s="52">
        <v>10</v>
      </c>
      <c r="O14" s="52">
        <v>1</v>
      </c>
      <c r="P14" s="52">
        <v>19.5</v>
      </c>
      <c r="Q14" s="53">
        <v>45887</v>
      </c>
      <c r="R14" s="1"/>
    </row>
    <row r="15" spans="1:18">
      <c r="A15" s="32">
        <v>8</v>
      </c>
      <c r="B15" s="45" t="s">
        <v>125</v>
      </c>
      <c r="C15" s="46" t="s">
        <v>122</v>
      </c>
      <c r="D15" s="46">
        <v>5</v>
      </c>
      <c r="E15" s="47">
        <v>157</v>
      </c>
      <c r="F15" s="48" t="s">
        <v>126</v>
      </c>
      <c r="G15" s="49" t="s">
        <v>108</v>
      </c>
      <c r="H15" s="49" t="s">
        <v>109</v>
      </c>
      <c r="I15" s="49" t="s">
        <v>127</v>
      </c>
      <c r="J15" s="50">
        <v>39</v>
      </c>
      <c r="K15" s="51">
        <v>4.9694000000000003</v>
      </c>
      <c r="L15" s="48" t="s">
        <v>128</v>
      </c>
      <c r="M15" s="51">
        <v>30</v>
      </c>
      <c r="N15" s="52">
        <v>10</v>
      </c>
      <c r="O15" s="52">
        <v>1</v>
      </c>
      <c r="P15" s="52">
        <v>19.5</v>
      </c>
      <c r="Q15" s="53">
        <v>45887</v>
      </c>
      <c r="R15" s="1" t="s">
        <v>129</v>
      </c>
    </row>
    <row r="16" spans="1:18">
      <c r="A16" s="32">
        <v>9</v>
      </c>
      <c r="B16" s="45" t="s">
        <v>130</v>
      </c>
      <c r="C16" s="46" t="s">
        <v>122</v>
      </c>
      <c r="D16" s="46">
        <v>6</v>
      </c>
      <c r="E16" s="47">
        <v>157</v>
      </c>
      <c r="F16" s="48" t="s">
        <v>131</v>
      </c>
      <c r="G16" s="49" t="s">
        <v>108</v>
      </c>
      <c r="H16" s="49" t="s">
        <v>109</v>
      </c>
      <c r="I16" s="49" t="s">
        <v>132</v>
      </c>
      <c r="J16" s="50">
        <v>39</v>
      </c>
      <c r="K16" s="51">
        <v>3.6528</v>
      </c>
      <c r="L16" s="48" t="s">
        <v>133</v>
      </c>
      <c r="M16" s="51">
        <v>30</v>
      </c>
      <c r="N16" s="52">
        <v>10</v>
      </c>
      <c r="O16" s="52">
        <v>1</v>
      </c>
      <c r="P16" s="52">
        <v>19.5</v>
      </c>
      <c r="Q16" s="53">
        <v>45887</v>
      </c>
      <c r="R16" s="1"/>
    </row>
    <row r="17" spans="1:18" ht="22.5">
      <c r="A17" s="32">
        <v>10</v>
      </c>
      <c r="B17" s="45" t="s">
        <v>134</v>
      </c>
      <c r="C17" s="46" t="s">
        <v>122</v>
      </c>
      <c r="D17" s="46">
        <v>7</v>
      </c>
      <c r="E17" s="47">
        <v>157</v>
      </c>
      <c r="F17" s="48" t="s">
        <v>135</v>
      </c>
      <c r="G17" s="49" t="s">
        <v>108</v>
      </c>
      <c r="H17" s="49" t="s">
        <v>109</v>
      </c>
      <c r="I17" s="49" t="s">
        <v>136</v>
      </c>
      <c r="J17" s="50">
        <v>39</v>
      </c>
      <c r="K17" s="51">
        <v>10.663500000000001</v>
      </c>
      <c r="L17" s="48" t="s">
        <v>137</v>
      </c>
      <c r="M17" s="51">
        <v>30</v>
      </c>
      <c r="N17" s="52">
        <v>10</v>
      </c>
      <c r="O17" s="52">
        <v>1</v>
      </c>
      <c r="P17" s="52">
        <v>19.5</v>
      </c>
      <c r="Q17" s="53">
        <v>45887</v>
      </c>
      <c r="R17" s="1"/>
    </row>
    <row r="18" spans="1:18">
      <c r="A18" s="32">
        <v>11</v>
      </c>
      <c r="B18" s="45" t="s">
        <v>138</v>
      </c>
      <c r="C18" s="46" t="s">
        <v>122</v>
      </c>
      <c r="D18" s="46">
        <v>8</v>
      </c>
      <c r="E18" s="47">
        <v>157</v>
      </c>
      <c r="F18" s="48" t="s">
        <v>139</v>
      </c>
      <c r="G18" s="49" t="s">
        <v>108</v>
      </c>
      <c r="H18" s="49" t="s">
        <v>109</v>
      </c>
      <c r="I18" s="49" t="s">
        <v>110</v>
      </c>
      <c r="J18" s="50">
        <v>39</v>
      </c>
      <c r="K18" s="51">
        <v>3.5099999999999999E-2</v>
      </c>
      <c r="L18" s="48" t="s">
        <v>140</v>
      </c>
      <c r="M18" s="51">
        <v>20</v>
      </c>
      <c r="N18" s="52">
        <v>10</v>
      </c>
      <c r="O18" s="52">
        <v>1</v>
      </c>
      <c r="P18" s="52">
        <v>19.5</v>
      </c>
      <c r="Q18" s="53">
        <v>45887</v>
      </c>
      <c r="R18" s="1" t="s">
        <v>141</v>
      </c>
    </row>
    <row r="19" spans="1:18">
      <c r="A19" s="32">
        <v>12</v>
      </c>
      <c r="B19" s="45" t="s">
        <v>142</v>
      </c>
      <c r="C19" s="46" t="s">
        <v>143</v>
      </c>
      <c r="D19" s="46">
        <v>9</v>
      </c>
      <c r="E19" s="47">
        <v>91</v>
      </c>
      <c r="F19" s="48" t="s">
        <v>144</v>
      </c>
      <c r="G19" s="49" t="s">
        <v>108</v>
      </c>
      <c r="H19" s="49" t="s">
        <v>109</v>
      </c>
      <c r="I19" s="49" t="s">
        <v>132</v>
      </c>
      <c r="J19" s="50">
        <v>39</v>
      </c>
      <c r="K19" s="51">
        <v>6.4001000000000001</v>
      </c>
      <c r="L19" s="48" t="s">
        <v>145</v>
      </c>
      <c r="M19" s="51">
        <v>30</v>
      </c>
      <c r="N19" s="52">
        <v>10</v>
      </c>
      <c r="O19" s="52">
        <v>3.8</v>
      </c>
      <c r="P19" s="52">
        <v>70</v>
      </c>
      <c r="Q19" s="53">
        <v>45887</v>
      </c>
      <c r="R19" s="1"/>
    </row>
    <row r="20" spans="1:18">
      <c r="A20" s="32">
        <v>13</v>
      </c>
      <c r="B20" s="45" t="s">
        <v>146</v>
      </c>
      <c r="C20" s="46" t="s">
        <v>143</v>
      </c>
      <c r="D20" s="46">
        <v>10</v>
      </c>
      <c r="E20" s="47">
        <v>91</v>
      </c>
      <c r="F20" s="48" t="s">
        <v>147</v>
      </c>
      <c r="G20" s="49" t="s">
        <v>108</v>
      </c>
      <c r="H20" s="49" t="s">
        <v>109</v>
      </c>
      <c r="I20" s="49" t="s">
        <v>115</v>
      </c>
      <c r="J20" s="50">
        <v>39</v>
      </c>
      <c r="K20" s="51">
        <v>9.7211999999999996</v>
      </c>
      <c r="L20" s="48" t="s">
        <v>148</v>
      </c>
      <c r="M20" s="51">
        <v>40</v>
      </c>
      <c r="N20" s="52">
        <v>10</v>
      </c>
      <c r="O20" s="52">
        <v>3.8</v>
      </c>
      <c r="P20" s="52">
        <v>70</v>
      </c>
      <c r="Q20" s="53">
        <v>45887</v>
      </c>
      <c r="R20" s="1"/>
    </row>
    <row r="21" spans="1:18" ht="12.75">
      <c r="A21" s="13"/>
      <c r="B21" s="13"/>
      <c r="C21" s="1"/>
      <c r="D21" s="1"/>
      <c r="E21" s="1"/>
      <c r="F21" s="1"/>
      <c r="G21" s="31"/>
      <c r="H21" s="3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2.75">
      <c r="A22" s="13"/>
      <c r="B22" s="13"/>
      <c r="C22" s="1"/>
      <c r="D22" s="1"/>
      <c r="E22" s="1"/>
      <c r="F22" s="1"/>
      <c r="G22" s="31"/>
      <c r="H22" s="3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2.75">
      <c r="A23" s="13"/>
      <c r="B23" s="13"/>
      <c r="C23" s="1"/>
      <c r="D23" s="1"/>
      <c r="E23" s="1"/>
      <c r="F23" s="1"/>
      <c r="G23" s="31"/>
      <c r="H23" s="3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2.75">
      <c r="A24" s="13"/>
      <c r="B24" s="13"/>
      <c r="C24" s="1"/>
      <c r="D24" s="1"/>
      <c r="E24" s="1"/>
      <c r="F24" s="1"/>
      <c r="G24" s="31"/>
      <c r="H24" s="3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2.75">
      <c r="A25" s="13"/>
      <c r="B25" s="13"/>
      <c r="C25" s="1"/>
      <c r="D25" s="1"/>
      <c r="E25" s="1"/>
      <c r="F25" s="1"/>
      <c r="G25" s="31"/>
      <c r="H25" s="3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2.75">
      <c r="A26" s="13"/>
      <c r="B26" s="13"/>
      <c r="C26" s="1"/>
      <c r="D26" s="1"/>
      <c r="E26" s="1"/>
      <c r="F26" s="1"/>
      <c r="G26" s="31"/>
      <c r="H26" s="3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2.75">
      <c r="A27" s="13"/>
      <c r="B27" s="13"/>
      <c r="C27" s="1"/>
      <c r="D27" s="1"/>
      <c r="E27" s="1"/>
      <c r="F27" s="1"/>
      <c r="G27" s="31"/>
      <c r="H27" s="3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2.75">
      <c r="A28" s="13"/>
      <c r="B28" s="13"/>
      <c r="C28" s="1"/>
      <c r="D28" s="1"/>
      <c r="E28" s="1"/>
      <c r="F28" s="1"/>
      <c r="G28" s="31"/>
      <c r="H28" s="3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2.75">
      <c r="A29" s="13"/>
      <c r="B29" s="13"/>
      <c r="C29" s="1"/>
      <c r="D29" s="1"/>
      <c r="E29" s="1"/>
      <c r="F29" s="1"/>
      <c r="G29" s="31"/>
      <c r="H29" s="3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2.75">
      <c r="A30" s="13"/>
      <c r="B30" s="13"/>
      <c r="C30" s="1"/>
      <c r="D30" s="1"/>
      <c r="E30" s="1"/>
      <c r="F30" s="1"/>
      <c r="G30" s="31"/>
      <c r="H30" s="3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2.75">
      <c r="A31" s="13"/>
      <c r="B31" s="13"/>
      <c r="C31" s="1"/>
      <c r="D31" s="1"/>
      <c r="E31" s="1"/>
      <c r="F31" s="1"/>
      <c r="G31" s="31"/>
      <c r="H31" s="3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2.75">
      <c r="A32" s="13"/>
      <c r="B32" s="13"/>
      <c r="C32" s="1"/>
      <c r="D32" s="1"/>
      <c r="E32" s="1"/>
      <c r="F32" s="1"/>
      <c r="G32" s="31"/>
      <c r="H32" s="3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8" customFormat="1" ht="12.75">
      <c r="A33" s="13"/>
      <c r="B33" s="13"/>
      <c r="C33" s="1"/>
      <c r="D33" s="1"/>
      <c r="E33" s="1"/>
      <c r="F33" s="1"/>
      <c r="G33" s="31"/>
      <c r="H33" s="31"/>
    </row>
    <row r="1048563" ht="15.75"/>
    <row r="1048564" ht="15.75"/>
    <row r="1048565" ht="15.75"/>
    <row r="1048566" ht="15.75"/>
    <row r="1048567" ht="15.75"/>
    <row r="1048568" ht="15.75"/>
    <row r="1048569" ht="15.75"/>
    <row r="1048570" ht="15.75"/>
    <row r="1048571" ht="15.75"/>
    <row r="1048572" ht="15.75"/>
    <row r="1048573" ht="15.75"/>
    <row r="1048574" ht="15.75"/>
    <row r="1048575" ht="15.75"/>
    <row r="1048576" ht="15.75"/>
  </sheetData>
  <mergeCells count="16">
    <mergeCell ref="P9:P10"/>
    <mergeCell ref="Q9:Q10"/>
    <mergeCell ref="A2:O2"/>
    <mergeCell ref="B9:B10"/>
    <mergeCell ref="C9:C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9"/>
  <sheetViews>
    <sheetView zoomScale="80" zoomScaleNormal="80" workbookViewId="0">
      <selection activeCell="BI46" sqref="BI46"/>
    </sheetView>
  </sheetViews>
  <sheetFormatPr defaultColWidth="11.5703125" defaultRowHeight="12.75" customHeight="1"/>
  <cols>
    <col min="1" max="1" width="16.5703125" customWidth="1"/>
    <col min="2" max="2" width="24.140625" customWidth="1"/>
    <col min="3" max="3" width="11.5703125" style="54"/>
    <col min="6" max="6" width="19.85546875" customWidth="1"/>
    <col min="13" max="13" width="20.7109375" customWidth="1"/>
  </cols>
  <sheetData>
    <row r="1" spans="1:73" ht="15.75">
      <c r="A1" s="85" t="s">
        <v>149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1"/>
      <c r="BT1" s="1"/>
      <c r="BU1" s="1"/>
    </row>
    <row r="2" spans="1:73">
      <c r="A2" s="86" t="s">
        <v>66</v>
      </c>
      <c r="B2" s="86" t="s">
        <v>150</v>
      </c>
      <c r="C2" s="86" t="s">
        <v>151</v>
      </c>
      <c r="D2" s="87" t="s">
        <v>152</v>
      </c>
      <c r="E2" s="76" t="s">
        <v>153</v>
      </c>
      <c r="F2" s="56" t="s">
        <v>154</v>
      </c>
      <c r="G2" s="56" t="s">
        <v>155</v>
      </c>
      <c r="H2" s="56" t="s">
        <v>156</v>
      </c>
      <c r="I2" s="56" t="s">
        <v>157</v>
      </c>
      <c r="J2" s="56" t="s">
        <v>158</v>
      </c>
      <c r="K2" s="56" t="s">
        <v>159</v>
      </c>
      <c r="L2" s="56" t="s">
        <v>160</v>
      </c>
      <c r="M2" s="56" t="s">
        <v>161</v>
      </c>
      <c r="N2" s="56" t="s">
        <v>162</v>
      </c>
      <c r="O2" s="56" t="s">
        <v>163</v>
      </c>
      <c r="P2" s="56" t="s">
        <v>164</v>
      </c>
      <c r="Q2" s="56" t="s">
        <v>165</v>
      </c>
      <c r="R2" s="56" t="s">
        <v>166</v>
      </c>
      <c r="S2" s="56" t="s">
        <v>167</v>
      </c>
      <c r="T2" s="56" t="s">
        <v>168</v>
      </c>
      <c r="U2" s="56" t="s">
        <v>169</v>
      </c>
      <c r="V2" s="56" t="s">
        <v>170</v>
      </c>
      <c r="W2" s="56" t="s">
        <v>171</v>
      </c>
      <c r="X2" s="56" t="s">
        <v>172</v>
      </c>
      <c r="Y2" s="56" t="s">
        <v>173</v>
      </c>
      <c r="Z2" s="56" t="s">
        <v>174</v>
      </c>
      <c r="AA2" s="56" t="s">
        <v>175</v>
      </c>
      <c r="AB2" s="56" t="s">
        <v>176</v>
      </c>
      <c r="AC2" s="56" t="s">
        <v>177</v>
      </c>
      <c r="AD2" s="56" t="s">
        <v>178</v>
      </c>
      <c r="AE2" s="56" t="s">
        <v>179</v>
      </c>
      <c r="AF2" s="56" t="s">
        <v>180</v>
      </c>
      <c r="AG2" s="56" t="s">
        <v>181</v>
      </c>
      <c r="AH2" s="56" t="s">
        <v>182</v>
      </c>
      <c r="AI2" s="56" t="s">
        <v>183</v>
      </c>
      <c r="AJ2" s="56" t="s">
        <v>184</v>
      </c>
      <c r="AK2" s="56" t="s">
        <v>185</v>
      </c>
      <c r="AL2" s="56" t="s">
        <v>186</v>
      </c>
      <c r="AM2" s="56" t="s">
        <v>187</v>
      </c>
      <c r="AN2" s="56" t="s">
        <v>188</v>
      </c>
      <c r="AO2" s="56" t="s">
        <v>189</v>
      </c>
      <c r="AP2" s="56" t="s">
        <v>190</v>
      </c>
      <c r="AQ2" s="56" t="s">
        <v>191</v>
      </c>
      <c r="AR2" s="56" t="s">
        <v>192</v>
      </c>
      <c r="AS2" s="56" t="s">
        <v>193</v>
      </c>
      <c r="AT2" s="56" t="s">
        <v>194</v>
      </c>
      <c r="AU2" s="56" t="s">
        <v>195</v>
      </c>
      <c r="AV2" s="56" t="s">
        <v>196</v>
      </c>
      <c r="AW2" s="56" t="s">
        <v>197</v>
      </c>
      <c r="AX2" s="56" t="s">
        <v>198</v>
      </c>
      <c r="AY2" s="56" t="s">
        <v>199</v>
      </c>
      <c r="AZ2" s="56" t="s">
        <v>200</v>
      </c>
      <c r="BA2" s="56" t="s">
        <v>201</v>
      </c>
      <c r="BB2" s="56" t="s">
        <v>202</v>
      </c>
      <c r="BC2" s="56" t="s">
        <v>203</v>
      </c>
      <c r="BD2" s="56" t="s">
        <v>204</v>
      </c>
      <c r="BE2" s="56" t="s">
        <v>205</v>
      </c>
      <c r="BF2" s="56" t="s">
        <v>206</v>
      </c>
      <c r="BG2" s="56" t="s">
        <v>207</v>
      </c>
      <c r="BH2" s="56" t="s">
        <v>208</v>
      </c>
      <c r="BI2" s="56" t="s">
        <v>209</v>
      </c>
      <c r="BJ2" s="56" t="s">
        <v>210</v>
      </c>
      <c r="BK2" s="56" t="s">
        <v>211</v>
      </c>
      <c r="BL2" s="56" t="s">
        <v>212</v>
      </c>
      <c r="BM2" s="56" t="s">
        <v>213</v>
      </c>
      <c r="BN2" s="56" t="s">
        <v>214</v>
      </c>
      <c r="BO2" s="56" t="s">
        <v>215</v>
      </c>
      <c r="BP2" s="56" t="s">
        <v>216</v>
      </c>
      <c r="BQ2" s="56" t="s">
        <v>217</v>
      </c>
      <c r="BR2" s="56" t="s">
        <v>218</v>
      </c>
      <c r="BS2" s="1"/>
      <c r="BT2" s="1"/>
      <c r="BU2" s="1"/>
    </row>
    <row r="3" spans="1:73" s="58" customFormat="1">
      <c r="A3" s="86"/>
      <c r="B3" s="86"/>
      <c r="C3" s="86"/>
      <c r="D3" s="87"/>
      <c r="E3" s="57" t="s">
        <v>219</v>
      </c>
      <c r="F3" s="57">
        <v>7</v>
      </c>
      <c r="G3" s="57">
        <v>9</v>
      </c>
      <c r="H3" s="57">
        <v>23</v>
      </c>
      <c r="I3" s="57">
        <v>24</v>
      </c>
      <c r="J3" s="57">
        <v>27</v>
      </c>
      <c r="K3" s="57">
        <v>31</v>
      </c>
      <c r="L3" s="57">
        <v>34</v>
      </c>
      <c r="M3" s="57">
        <v>35</v>
      </c>
      <c r="N3" s="57">
        <v>39</v>
      </c>
      <c r="O3" s="57">
        <v>44</v>
      </c>
      <c r="P3" s="57">
        <v>45</v>
      </c>
      <c r="Q3" s="57">
        <v>47</v>
      </c>
      <c r="R3" s="57">
        <v>51</v>
      </c>
      <c r="S3" s="57">
        <v>52</v>
      </c>
      <c r="T3" s="57">
        <v>55</v>
      </c>
      <c r="U3" s="57">
        <v>57</v>
      </c>
      <c r="V3" s="57">
        <v>59</v>
      </c>
      <c r="W3" s="57">
        <v>60</v>
      </c>
      <c r="X3" s="57">
        <v>63</v>
      </c>
      <c r="Y3" s="57">
        <v>66</v>
      </c>
      <c r="Z3" s="57">
        <v>71</v>
      </c>
      <c r="AA3" s="57">
        <v>72</v>
      </c>
      <c r="AB3" s="57">
        <v>75</v>
      </c>
      <c r="AC3" s="57">
        <v>82</v>
      </c>
      <c r="AD3" s="57">
        <v>85</v>
      </c>
      <c r="AE3" s="57">
        <v>88</v>
      </c>
      <c r="AF3" s="57">
        <v>89</v>
      </c>
      <c r="AG3" s="57">
        <v>90</v>
      </c>
      <c r="AH3" s="57">
        <v>93</v>
      </c>
      <c r="AI3" s="57">
        <v>95</v>
      </c>
      <c r="AJ3" s="57">
        <v>101</v>
      </c>
      <c r="AK3" s="57">
        <v>103</v>
      </c>
      <c r="AL3" s="57">
        <v>105</v>
      </c>
      <c r="AM3" s="57">
        <v>107</v>
      </c>
      <c r="AN3" s="57">
        <v>115</v>
      </c>
      <c r="AO3" s="57">
        <v>121</v>
      </c>
      <c r="AP3" s="57">
        <v>125</v>
      </c>
      <c r="AQ3" s="57">
        <v>133</v>
      </c>
      <c r="AR3" s="57">
        <v>137</v>
      </c>
      <c r="AS3" s="57">
        <v>139</v>
      </c>
      <c r="AT3" s="57">
        <v>140</v>
      </c>
      <c r="AU3" s="57">
        <v>141</v>
      </c>
      <c r="AV3" s="57">
        <v>146</v>
      </c>
      <c r="AW3" s="57">
        <v>147</v>
      </c>
      <c r="AX3" s="57">
        <v>153</v>
      </c>
      <c r="AY3" s="57">
        <v>157</v>
      </c>
      <c r="AZ3" s="57">
        <v>159</v>
      </c>
      <c r="BA3" s="57">
        <v>163</v>
      </c>
      <c r="BB3" s="57">
        <v>165</v>
      </c>
      <c r="BC3" s="57">
        <v>166</v>
      </c>
      <c r="BD3" s="57">
        <v>169</v>
      </c>
      <c r="BE3" s="57">
        <v>172</v>
      </c>
      <c r="BF3" s="57">
        <v>175</v>
      </c>
      <c r="BG3" s="57">
        <v>178</v>
      </c>
      <c r="BH3" s="57">
        <v>181</v>
      </c>
      <c r="BI3" s="57">
        <v>182</v>
      </c>
      <c r="BJ3" s="57">
        <v>185</v>
      </c>
      <c r="BK3" s="57">
        <v>189</v>
      </c>
      <c r="BL3" s="57">
        <v>193</v>
      </c>
      <c r="BM3" s="57">
        <v>195</v>
      </c>
      <c r="BN3" s="57">
        <v>197</v>
      </c>
      <c r="BO3" s="57">
        <v>205</v>
      </c>
      <c r="BP3" s="57">
        <v>209</v>
      </c>
      <c r="BQ3" s="57">
        <v>232</v>
      </c>
      <c r="BR3" s="57">
        <v>238</v>
      </c>
      <c r="BS3" s="1"/>
      <c r="BT3" s="1"/>
      <c r="BU3" s="1"/>
    </row>
    <row r="4" spans="1:73" ht="15">
      <c r="A4" s="59" t="s">
        <v>82</v>
      </c>
      <c r="B4" s="39" t="s">
        <v>83</v>
      </c>
      <c r="C4" s="41">
        <v>568.41040955631399</v>
      </c>
      <c r="D4" s="41" t="s">
        <v>220</v>
      </c>
      <c r="E4" s="60"/>
      <c r="F4" s="61">
        <v>1669989.7832764499</v>
      </c>
      <c r="G4" s="62">
        <v>1.0231387372013701</v>
      </c>
      <c r="H4" s="63">
        <v>398.28517397610898</v>
      </c>
      <c r="I4" s="63">
        <v>88.387818686006796</v>
      </c>
      <c r="J4" s="63">
        <v>800.89026706484697</v>
      </c>
      <c r="K4" s="63">
        <v>56.045266382252599</v>
      </c>
      <c r="L4" s="63">
        <v>165236.90605801999</v>
      </c>
      <c r="M4" s="63">
        <v>9969918.5836177506</v>
      </c>
      <c r="N4" s="63">
        <v>136.418498293515</v>
      </c>
      <c r="O4" s="63" t="s">
        <v>221</v>
      </c>
      <c r="P4" s="62">
        <v>-3.4104624573378799</v>
      </c>
      <c r="Q4" s="63">
        <v>60.251503412969299</v>
      </c>
      <c r="R4" s="63">
        <v>46.893858788395903</v>
      </c>
      <c r="S4" s="63">
        <v>36.150902047781599</v>
      </c>
      <c r="T4" s="63">
        <v>6.7640838737201401</v>
      </c>
      <c r="U4" s="63">
        <v>580.347028156997</v>
      </c>
      <c r="V4" s="64">
        <v>0.73893353242320803</v>
      </c>
      <c r="W4" s="64">
        <v>12.4481879692833</v>
      </c>
      <c r="X4" s="65">
        <v>179.56084837884001</v>
      </c>
      <c r="Y4" s="65">
        <v>6144.5165273037601</v>
      </c>
      <c r="Z4" s="63">
        <v>0.454728327645051</v>
      </c>
      <c r="AA4" s="63">
        <v>-5.6841040955631403E-2</v>
      </c>
      <c r="AB4" s="63">
        <v>82.760555631399299</v>
      </c>
      <c r="AC4" s="63">
        <v>2.3873237201365201</v>
      </c>
      <c r="AD4" s="63">
        <v>0.56841040955631394</v>
      </c>
      <c r="AE4" s="66">
        <v>451.65891143344697</v>
      </c>
      <c r="AF4" s="67">
        <v>1.7052312286689399</v>
      </c>
      <c r="AG4" s="67">
        <v>0.113682081911263</v>
      </c>
      <c r="AH4" s="67">
        <v>0</v>
      </c>
      <c r="AI4" s="67">
        <v>160.803304863481</v>
      </c>
      <c r="AJ4" s="68">
        <v>-5.6841040955631403E-2</v>
      </c>
      <c r="AK4" s="68">
        <v>0</v>
      </c>
      <c r="AL4" s="68">
        <v>-0.73893353242320803</v>
      </c>
      <c r="AM4" s="67">
        <v>-37.799292235494903</v>
      </c>
      <c r="AN4" s="67">
        <v>-0.39788728668942003</v>
      </c>
      <c r="AO4" s="67">
        <v>6.8777659556313999</v>
      </c>
      <c r="AP4" s="67">
        <v>-0.454728327645051</v>
      </c>
      <c r="AQ4" s="67">
        <v>-0.28420520477815697</v>
      </c>
      <c r="AR4" s="66">
        <v>32.9678037542662</v>
      </c>
      <c r="AS4" s="67">
        <v>4.8314884812286696</v>
      </c>
      <c r="AT4" s="67">
        <v>2.9557341296928299</v>
      </c>
      <c r="AU4" s="67">
        <v>0.28420520477815697</v>
      </c>
      <c r="AV4" s="67">
        <v>1.1368208191126301</v>
      </c>
      <c r="AW4" s="67">
        <v>0.170523122866894</v>
      </c>
      <c r="AX4" s="67">
        <v>0</v>
      </c>
      <c r="AY4" s="67">
        <v>0.227364163822526</v>
      </c>
      <c r="AZ4" s="67">
        <v>0</v>
      </c>
      <c r="BA4" s="67">
        <v>0.28420520477815697</v>
      </c>
      <c r="BB4" s="62">
        <v>5.6841040955631403E-2</v>
      </c>
      <c r="BC4" s="62">
        <v>-0.113682081911263</v>
      </c>
      <c r="BD4" s="62">
        <v>0</v>
      </c>
      <c r="BE4" s="62">
        <v>5.6841040955631403E-2</v>
      </c>
      <c r="BF4" s="62">
        <v>0</v>
      </c>
      <c r="BG4" s="62">
        <v>-0.113682081911263</v>
      </c>
      <c r="BH4" s="62">
        <v>-5.6841040955631403E-2</v>
      </c>
      <c r="BI4" s="62">
        <v>-1.079979778157</v>
      </c>
      <c r="BJ4" s="62">
        <v>-5.6841040955631403E-2</v>
      </c>
      <c r="BK4" s="62">
        <v>-0.454728327645051</v>
      </c>
      <c r="BL4" s="62">
        <v>-0.113682081911263</v>
      </c>
      <c r="BM4" s="62">
        <v>-5.6841040955631403E-2</v>
      </c>
      <c r="BN4" s="62">
        <v>-7.7872226109214999</v>
      </c>
      <c r="BO4" s="62">
        <v>-0.85261561433447097</v>
      </c>
      <c r="BP4" s="62">
        <v>-1.53470810580205</v>
      </c>
      <c r="BQ4" s="62">
        <v>-9.3787717576791803</v>
      </c>
      <c r="BR4" s="62">
        <v>2.0462774744027299</v>
      </c>
      <c r="BS4" s="69"/>
      <c r="BT4" s="1"/>
      <c r="BU4" s="1"/>
    </row>
    <row r="5" spans="1:73" ht="15">
      <c r="A5" s="59" t="s">
        <v>82</v>
      </c>
      <c r="B5" s="39" t="s">
        <v>83</v>
      </c>
      <c r="C5" s="41">
        <v>568.41040955631399</v>
      </c>
      <c r="D5" s="41" t="s">
        <v>220</v>
      </c>
      <c r="E5" s="60"/>
      <c r="F5" s="61">
        <v>1658621.57508532</v>
      </c>
      <c r="G5" s="62">
        <v>1.64839018771331</v>
      </c>
      <c r="H5" s="63">
        <v>395.44312192832803</v>
      </c>
      <c r="I5" s="63">
        <v>84.636309982935202</v>
      </c>
      <c r="J5" s="63">
        <v>787.24841723549503</v>
      </c>
      <c r="K5" s="63">
        <v>17.1659943686007</v>
      </c>
      <c r="L5" s="63">
        <v>167453.70665529001</v>
      </c>
      <c r="M5" s="63">
        <v>7542806.1348122898</v>
      </c>
      <c r="N5" s="63">
        <v>149.435096672355</v>
      </c>
      <c r="O5" s="63">
        <v>217019.09436860101</v>
      </c>
      <c r="P5" s="62">
        <v>-3.5809855802047799</v>
      </c>
      <c r="Q5" s="63">
        <v>62.411462969283299</v>
      </c>
      <c r="R5" s="63">
        <v>48.712772098976103</v>
      </c>
      <c r="S5" s="63">
        <v>35.184604351535803</v>
      </c>
      <c r="T5" s="63">
        <v>6.4230376279863499</v>
      </c>
      <c r="U5" s="63">
        <v>549.19813771331098</v>
      </c>
      <c r="V5" s="64">
        <v>0.73893353242320803</v>
      </c>
      <c r="W5" s="64">
        <v>12.8460752559727</v>
      </c>
      <c r="X5" s="65">
        <v>95.720312969283299</v>
      </c>
      <c r="Y5" s="65">
        <v>2582.8569010238898</v>
      </c>
      <c r="Z5" s="63">
        <v>0.454728327645051</v>
      </c>
      <c r="AA5" s="63">
        <v>0</v>
      </c>
      <c r="AB5" s="63">
        <v>82.646873549488106</v>
      </c>
      <c r="AC5" s="63">
        <v>2.3304826791808901</v>
      </c>
      <c r="AD5" s="63">
        <v>0.682092491467577</v>
      </c>
      <c r="AE5" s="66">
        <v>453.70518890785002</v>
      </c>
      <c r="AF5" s="67">
        <v>1.7620722696245701</v>
      </c>
      <c r="AG5" s="67">
        <v>5.6841040955631403E-2</v>
      </c>
      <c r="AH5" s="67">
        <v>0</v>
      </c>
      <c r="AI5" s="67">
        <v>88.728864931740603</v>
      </c>
      <c r="AJ5" s="68">
        <v>-5.6841040955631403E-2</v>
      </c>
      <c r="AK5" s="68">
        <v>0</v>
      </c>
      <c r="AL5" s="68">
        <v>-0.909456655290102</v>
      </c>
      <c r="AM5" s="67">
        <v>-37.5150870307167</v>
      </c>
      <c r="AN5" s="67">
        <v>-0.39788728668942003</v>
      </c>
      <c r="AO5" s="67">
        <v>3.92203182593857</v>
      </c>
      <c r="AP5" s="67">
        <v>-0.170523122866894</v>
      </c>
      <c r="AQ5" s="67">
        <v>-0.28420520477815697</v>
      </c>
      <c r="AR5" s="66">
        <v>32.569916467576803</v>
      </c>
      <c r="AS5" s="67">
        <v>4.8883295221842999</v>
      </c>
      <c r="AT5" s="67">
        <v>3.0125751706484598</v>
      </c>
      <c r="AU5" s="67">
        <v>0.28420520477815697</v>
      </c>
      <c r="AV5" s="67">
        <v>1.0231387372013701</v>
      </c>
      <c r="AW5" s="67">
        <v>0.113682081911263</v>
      </c>
      <c r="AX5" s="67">
        <v>0</v>
      </c>
      <c r="AY5" s="67">
        <v>0.227364163822526</v>
      </c>
      <c r="AZ5" s="67">
        <v>0</v>
      </c>
      <c r="BA5" s="67">
        <v>0.227364163822526</v>
      </c>
      <c r="BB5" s="62">
        <v>5.6841040955631403E-2</v>
      </c>
      <c r="BC5" s="62">
        <v>-0.113682081911263</v>
      </c>
      <c r="BD5" s="62">
        <v>0</v>
      </c>
      <c r="BE5" s="62">
        <v>5.6841040955631403E-2</v>
      </c>
      <c r="BF5" s="62">
        <v>0</v>
      </c>
      <c r="BG5" s="62">
        <v>-0.113682081911263</v>
      </c>
      <c r="BH5" s="62">
        <v>-5.6841040955631403E-2</v>
      </c>
      <c r="BI5" s="62">
        <v>-1.53470810580205</v>
      </c>
      <c r="BJ5" s="62">
        <v>-5.6841040955631403E-2</v>
      </c>
      <c r="BK5" s="62">
        <v>-0.454728327645051</v>
      </c>
      <c r="BL5" s="62">
        <v>-0.113682081911263</v>
      </c>
      <c r="BM5" s="62">
        <v>0.341046245733788</v>
      </c>
      <c r="BN5" s="62">
        <v>-7.9577457337883999</v>
      </c>
      <c r="BO5" s="62">
        <v>-1.0231387372013701</v>
      </c>
      <c r="BP5" s="62">
        <v>-1.5915491467576801</v>
      </c>
      <c r="BQ5" s="62">
        <v>-9.3787717576791803</v>
      </c>
      <c r="BR5" s="62">
        <v>1.079979778157</v>
      </c>
      <c r="BS5" s="69"/>
      <c r="BT5" s="1"/>
      <c r="BU5" s="1"/>
    </row>
    <row r="6" spans="1:73" ht="15">
      <c r="A6" s="59" t="s">
        <v>82</v>
      </c>
      <c r="B6" s="39" t="s">
        <v>83</v>
      </c>
      <c r="C6" s="41">
        <v>568.41040955631399</v>
      </c>
      <c r="D6" s="41" t="s">
        <v>220</v>
      </c>
      <c r="E6" s="60"/>
      <c r="F6" s="61">
        <v>1639295.6211604101</v>
      </c>
      <c r="G6" s="62">
        <v>1.5915491467576801</v>
      </c>
      <c r="H6" s="63">
        <v>444.21273506825901</v>
      </c>
      <c r="I6" s="63">
        <v>84.977356228668896</v>
      </c>
      <c r="J6" s="63">
        <v>779.85908191126305</v>
      </c>
      <c r="K6" s="63">
        <v>18.5301793515358</v>
      </c>
      <c r="L6" s="63">
        <v>169841.03037542701</v>
      </c>
      <c r="M6" s="63">
        <v>5814838.4897610899</v>
      </c>
      <c r="N6" s="63">
        <v>163.02010546075101</v>
      </c>
      <c r="O6" s="63">
        <v>222475.834300341</v>
      </c>
      <c r="P6" s="62">
        <v>-3.46730349829352</v>
      </c>
      <c r="Q6" s="63">
        <v>52.009552474402703</v>
      </c>
      <c r="R6" s="63">
        <v>47.5191102389078</v>
      </c>
      <c r="S6" s="63">
        <v>36.435107252559703</v>
      </c>
      <c r="T6" s="63">
        <v>6.7640838737201401</v>
      </c>
      <c r="U6" s="63">
        <v>527.59854215017106</v>
      </c>
      <c r="V6" s="64">
        <v>0.79577457337884006</v>
      </c>
      <c r="W6" s="64">
        <v>12.2776648464164</v>
      </c>
      <c r="X6" s="65">
        <v>65.480879180887399</v>
      </c>
      <c r="Y6" s="65">
        <v>584.894311433447</v>
      </c>
      <c r="Z6" s="63">
        <v>0.454728327645051</v>
      </c>
      <c r="AA6" s="63">
        <v>0</v>
      </c>
      <c r="AB6" s="63">
        <v>83.613171245733795</v>
      </c>
      <c r="AC6" s="63">
        <v>0.85261561433447097</v>
      </c>
      <c r="AD6" s="63">
        <v>0.56841040955631394</v>
      </c>
      <c r="AE6" s="66">
        <v>455.126214931741</v>
      </c>
      <c r="AF6" s="67">
        <v>1.9325953924914701</v>
      </c>
      <c r="AG6" s="67">
        <v>0.113682081911263</v>
      </c>
      <c r="AH6" s="67">
        <v>0</v>
      </c>
      <c r="AI6" s="67">
        <v>67.583997696245802</v>
      </c>
      <c r="AJ6" s="68">
        <v>-5.6841040955631403E-2</v>
      </c>
      <c r="AK6" s="68">
        <v>0</v>
      </c>
      <c r="AL6" s="68">
        <v>-0.96629769624573403</v>
      </c>
      <c r="AM6" s="67">
        <v>-37.458245989761103</v>
      </c>
      <c r="AN6" s="67">
        <v>-0.39788728668942003</v>
      </c>
      <c r="AO6" s="67">
        <v>2.3873237201365201</v>
      </c>
      <c r="AP6" s="67">
        <v>-0.28420520477815697</v>
      </c>
      <c r="AQ6" s="67">
        <v>-0.341046245733788</v>
      </c>
      <c r="AR6" s="66">
        <v>32.3993933447099</v>
      </c>
      <c r="AS6" s="67">
        <v>5.1156936860068303</v>
      </c>
      <c r="AT6" s="67">
        <v>3.0125751706484598</v>
      </c>
      <c r="AU6" s="67">
        <v>0.28420520477815697</v>
      </c>
      <c r="AV6" s="67">
        <v>1.2505029010238899</v>
      </c>
      <c r="AW6" s="67">
        <v>0.170523122866894</v>
      </c>
      <c r="AX6" s="67">
        <v>0</v>
      </c>
      <c r="AY6" s="67">
        <v>0.28420520477815697</v>
      </c>
      <c r="AZ6" s="67">
        <v>0</v>
      </c>
      <c r="BA6" s="67">
        <v>0.227364163822526</v>
      </c>
      <c r="BB6" s="62">
        <v>5.6841040955631403E-2</v>
      </c>
      <c r="BC6" s="62">
        <v>-0.113682081911263</v>
      </c>
      <c r="BD6" s="62">
        <v>0</v>
      </c>
      <c r="BE6" s="62">
        <v>5.6841040955631403E-2</v>
      </c>
      <c r="BF6" s="62">
        <v>0</v>
      </c>
      <c r="BG6" s="62">
        <v>-0.113682081911263</v>
      </c>
      <c r="BH6" s="62">
        <v>-5.6841040955631403E-2</v>
      </c>
      <c r="BI6" s="62">
        <v>-1.7052312286689399</v>
      </c>
      <c r="BJ6" s="62">
        <v>-5.6841040955631403E-2</v>
      </c>
      <c r="BK6" s="62">
        <v>-0.454728327645051</v>
      </c>
      <c r="BL6" s="62">
        <v>-0.113682081911263</v>
      </c>
      <c r="BM6" s="62">
        <v>-5.6841040955631403E-2</v>
      </c>
      <c r="BN6" s="62">
        <v>-8.1851098976109196</v>
      </c>
      <c r="BO6" s="62">
        <v>-1.19366186006826</v>
      </c>
      <c r="BP6" s="62">
        <v>-1.5915491467576801</v>
      </c>
      <c r="BQ6" s="62">
        <v>-9.3787717576791803</v>
      </c>
      <c r="BR6" s="62">
        <v>0.73893353242320803</v>
      </c>
      <c r="BS6" s="69"/>
      <c r="BT6" s="1"/>
      <c r="BU6" s="1"/>
    </row>
    <row r="7" spans="1:73" ht="15">
      <c r="A7" s="59" t="s">
        <v>86</v>
      </c>
      <c r="B7" s="39" t="s">
        <v>87</v>
      </c>
      <c r="C7" s="41">
        <v>432.68976897689799</v>
      </c>
      <c r="D7" s="41" t="s">
        <v>220</v>
      </c>
      <c r="E7" s="60"/>
      <c r="F7" s="61">
        <v>1063984.14191419</v>
      </c>
      <c r="G7" s="62">
        <v>2.0769108910891099</v>
      </c>
      <c r="H7" s="63">
        <v>33607.014356435699</v>
      </c>
      <c r="I7" s="63">
        <v>5997.0801980198103</v>
      </c>
      <c r="J7" s="63">
        <v>62264.057755775597</v>
      </c>
      <c r="K7" s="63">
        <v>403.91589933993401</v>
      </c>
      <c r="L7" s="63">
        <v>1471.14521452145</v>
      </c>
      <c r="M7" s="63">
        <v>3013251.5511551201</v>
      </c>
      <c r="N7" s="63">
        <v>23746.014521452202</v>
      </c>
      <c r="O7" s="63">
        <v>225488.40947099001</v>
      </c>
      <c r="P7" s="62">
        <v>0.82211056105610603</v>
      </c>
      <c r="Q7" s="63">
        <v>1573.69268976898</v>
      </c>
      <c r="R7" s="63">
        <v>73.124570957095798</v>
      </c>
      <c r="S7" s="63">
        <v>52.3987310231023</v>
      </c>
      <c r="T7" s="63">
        <v>235.21015841584199</v>
      </c>
      <c r="U7" s="63">
        <v>16169.6166666667</v>
      </c>
      <c r="V7" s="64">
        <v>4.0240148514851501</v>
      </c>
      <c r="W7" s="64">
        <v>11.293202970296999</v>
      </c>
      <c r="X7" s="65">
        <v>51.533351485148501</v>
      </c>
      <c r="Y7" s="65">
        <v>-707.88046204620503</v>
      </c>
      <c r="Z7" s="63">
        <v>13.67299669967</v>
      </c>
      <c r="AA7" s="63">
        <v>2.5096006600660101</v>
      </c>
      <c r="AB7" s="63">
        <v>26.9998415841584</v>
      </c>
      <c r="AC7" s="63">
        <v>5.4086221122112299</v>
      </c>
      <c r="AD7" s="63">
        <v>73.816874587458798</v>
      </c>
      <c r="AE7" s="66">
        <v>489.37212871287198</v>
      </c>
      <c r="AF7" s="67">
        <v>13.8460726072607</v>
      </c>
      <c r="AG7" s="67">
        <v>25.528696369637</v>
      </c>
      <c r="AH7" s="67">
        <v>0</v>
      </c>
      <c r="AI7" s="67">
        <v>17.6537425742574</v>
      </c>
      <c r="AJ7" s="68">
        <v>-4.3268976897689798E-2</v>
      </c>
      <c r="AK7" s="68">
        <v>2.9855594059406001</v>
      </c>
      <c r="AL7" s="68">
        <v>-0.90864851485148601</v>
      </c>
      <c r="AM7" s="67">
        <v>-28.773869636963699</v>
      </c>
      <c r="AN7" s="67">
        <v>-0.302882838283829</v>
      </c>
      <c r="AO7" s="67">
        <v>1.1682623762376201</v>
      </c>
      <c r="AP7" s="67">
        <v>-8.6537953795379596E-2</v>
      </c>
      <c r="AQ7" s="67">
        <v>1.4711452145214501</v>
      </c>
      <c r="AR7" s="66">
        <v>1853.2102805280499</v>
      </c>
      <c r="AS7" s="67">
        <v>27.562338283828399</v>
      </c>
      <c r="AT7" s="67">
        <v>51.3170066006601</v>
      </c>
      <c r="AU7" s="67">
        <v>6.1441947194719502</v>
      </c>
      <c r="AV7" s="67">
        <v>22.023909240924102</v>
      </c>
      <c r="AW7" s="67">
        <v>4.1970907590759099</v>
      </c>
      <c r="AX7" s="67">
        <v>1.21153135313531</v>
      </c>
      <c r="AY7" s="67">
        <v>3.5480561056105602</v>
      </c>
      <c r="AZ7" s="67">
        <v>0.47595874587458797</v>
      </c>
      <c r="BA7" s="67">
        <v>2.6394075907590802</v>
      </c>
      <c r="BB7" s="62">
        <v>0.47595874587458797</v>
      </c>
      <c r="BC7" s="62">
        <v>1.21153135313531</v>
      </c>
      <c r="BD7" s="62">
        <v>0.173075907590759</v>
      </c>
      <c r="BE7" s="62">
        <v>1.3413382838283801</v>
      </c>
      <c r="BF7" s="62">
        <v>0.173075907590759</v>
      </c>
      <c r="BG7" s="62">
        <v>0.77884158415841598</v>
      </c>
      <c r="BH7" s="62">
        <v>0.21634488448844899</v>
      </c>
      <c r="BI7" s="62">
        <v>-0.43268976897689798</v>
      </c>
      <c r="BJ7" s="62">
        <v>-8.6537953795379596E-2</v>
      </c>
      <c r="BK7" s="62">
        <v>-0.346151815181518</v>
      </c>
      <c r="BL7" s="62">
        <v>-8.6537953795379596E-2</v>
      </c>
      <c r="BM7" s="62">
        <v>1.6874900990099</v>
      </c>
      <c r="BN7" s="62">
        <v>-6.6201534653465401</v>
      </c>
      <c r="BO7" s="62">
        <v>-0.90864851485148601</v>
      </c>
      <c r="BP7" s="62">
        <v>-1.21153135313531</v>
      </c>
      <c r="BQ7" s="62">
        <v>-5.5384290429043004</v>
      </c>
      <c r="BR7" s="62">
        <v>4.3701666666666696</v>
      </c>
      <c r="BS7" s="69"/>
      <c r="BT7" s="1"/>
      <c r="BU7" s="1"/>
    </row>
    <row r="8" spans="1:73" ht="15">
      <c r="A8" s="59" t="s">
        <v>86</v>
      </c>
      <c r="B8" s="39" t="s">
        <v>87</v>
      </c>
      <c r="C8" s="41">
        <v>432.68976897689799</v>
      </c>
      <c r="D8" s="41" t="s">
        <v>220</v>
      </c>
      <c r="E8" s="60"/>
      <c r="F8" s="61">
        <v>1052734.20792079</v>
      </c>
      <c r="G8" s="62">
        <v>3.1586353135313598</v>
      </c>
      <c r="H8" s="63">
        <v>33390.6694719472</v>
      </c>
      <c r="I8" s="63">
        <v>6092.2719471947203</v>
      </c>
      <c r="J8" s="63">
        <v>63302.513201320202</v>
      </c>
      <c r="K8" s="63">
        <v>391.10828217821802</v>
      </c>
      <c r="L8" s="63">
        <v>3028.8283828382901</v>
      </c>
      <c r="M8" s="63">
        <v>2899454.1419141898</v>
      </c>
      <c r="N8" s="63">
        <v>24053.224257425802</v>
      </c>
      <c r="O8" s="63">
        <v>27030.129867986801</v>
      </c>
      <c r="P8" s="62">
        <v>3.7644009900990101</v>
      </c>
      <c r="Q8" s="63">
        <v>1680.99975247525</v>
      </c>
      <c r="R8" s="63">
        <v>74.033219471947305</v>
      </c>
      <c r="S8" s="63">
        <v>52.442</v>
      </c>
      <c r="T8" s="63">
        <v>238.67167656765699</v>
      </c>
      <c r="U8" s="63">
        <v>16667.209900990099</v>
      </c>
      <c r="V8" s="64">
        <v>4.1105528052805296</v>
      </c>
      <c r="W8" s="64">
        <v>10.773975247524801</v>
      </c>
      <c r="X8" s="65">
        <v>83.985084158415901</v>
      </c>
      <c r="Y8" s="65">
        <v>397.25247689768997</v>
      </c>
      <c r="Z8" s="63">
        <v>14.365300330033</v>
      </c>
      <c r="AA8" s="63">
        <v>2.7692145214521502</v>
      </c>
      <c r="AB8" s="63">
        <v>37.470933993399399</v>
      </c>
      <c r="AC8" s="63">
        <v>3.9374768976897698</v>
      </c>
      <c r="AD8" s="63">
        <v>72.821688118812006</v>
      </c>
      <c r="AE8" s="66">
        <v>493.69902640264098</v>
      </c>
      <c r="AF8" s="67">
        <v>14.538376237623799</v>
      </c>
      <c r="AG8" s="67">
        <v>28.773869636963699</v>
      </c>
      <c r="AH8" s="67">
        <v>0</v>
      </c>
      <c r="AI8" s="67">
        <v>16.009521452145201</v>
      </c>
      <c r="AJ8" s="68">
        <v>-4.3268976897689798E-2</v>
      </c>
      <c r="AK8" s="68">
        <v>2.3365247524752499</v>
      </c>
      <c r="AL8" s="68">
        <v>-0.90864851485148601</v>
      </c>
      <c r="AM8" s="67">
        <v>-28.730600660065999</v>
      </c>
      <c r="AN8" s="67">
        <v>-0.302882838283829</v>
      </c>
      <c r="AO8" s="67">
        <v>0.90864851485148601</v>
      </c>
      <c r="AP8" s="67">
        <v>-0.21634488448844899</v>
      </c>
      <c r="AQ8" s="67">
        <v>1.4711452145214501</v>
      </c>
      <c r="AR8" s="66">
        <v>1835.47</v>
      </c>
      <c r="AS8" s="67">
        <v>29.293097359735999</v>
      </c>
      <c r="AT8" s="67">
        <v>54.259297029702999</v>
      </c>
      <c r="AU8" s="67">
        <v>6.3605396039604001</v>
      </c>
      <c r="AV8" s="67">
        <v>23.451785478547901</v>
      </c>
      <c r="AW8" s="67">
        <v>4.45670462046205</v>
      </c>
      <c r="AX8" s="67">
        <v>1.21153135313531</v>
      </c>
      <c r="AY8" s="67">
        <v>3.5480561056105602</v>
      </c>
      <c r="AZ8" s="67">
        <v>0.47595874587458797</v>
      </c>
      <c r="BA8" s="67">
        <v>2.8124834983498399</v>
      </c>
      <c r="BB8" s="62">
        <v>0.51922772277227802</v>
      </c>
      <c r="BC8" s="62">
        <v>1.2980693069306899</v>
      </c>
      <c r="BD8" s="62">
        <v>0.173075907590759</v>
      </c>
      <c r="BE8" s="62">
        <v>1.3413382838283801</v>
      </c>
      <c r="BF8" s="62">
        <v>0.173075907590759</v>
      </c>
      <c r="BG8" s="62">
        <v>0.86537953795379596</v>
      </c>
      <c r="BH8" s="62">
        <v>0.21634488448844899</v>
      </c>
      <c r="BI8" s="62">
        <v>-0.302882838283829</v>
      </c>
      <c r="BJ8" s="62">
        <v>-8.6537953795379596E-2</v>
      </c>
      <c r="BK8" s="62">
        <v>-0.346151815181518</v>
      </c>
      <c r="BL8" s="62">
        <v>-8.6537953795379596E-2</v>
      </c>
      <c r="BM8" s="62">
        <v>0.86537953795379596</v>
      </c>
      <c r="BN8" s="62">
        <v>-6.6634224422442303</v>
      </c>
      <c r="BO8" s="62">
        <v>-0.95191749174917595</v>
      </c>
      <c r="BP8" s="62">
        <v>-1.21153135313531</v>
      </c>
      <c r="BQ8" s="62">
        <v>-4.45670462046205</v>
      </c>
      <c r="BR8" s="62">
        <v>5.0624702970297104</v>
      </c>
      <c r="BS8" s="69"/>
      <c r="BT8" s="1"/>
      <c r="BU8" s="1"/>
    </row>
    <row r="9" spans="1:73" ht="15">
      <c r="A9" s="59" t="s">
        <v>86</v>
      </c>
      <c r="B9" s="39" t="s">
        <v>87</v>
      </c>
      <c r="C9" s="41">
        <v>432.68976897689799</v>
      </c>
      <c r="D9" s="41" t="s">
        <v>220</v>
      </c>
      <c r="E9" s="60"/>
      <c r="F9" s="61">
        <v>1047974.62046205</v>
      </c>
      <c r="G9" s="62">
        <v>1.81729702970297</v>
      </c>
      <c r="H9" s="63">
        <v>33182.978382838301</v>
      </c>
      <c r="I9" s="63">
        <v>5988.4264026402698</v>
      </c>
      <c r="J9" s="63">
        <v>62696.7475247525</v>
      </c>
      <c r="K9" s="63">
        <v>393.22846204620498</v>
      </c>
      <c r="L9" s="63">
        <v>2253.0156270627099</v>
      </c>
      <c r="M9" s="63">
        <v>2102439.5874587498</v>
      </c>
      <c r="N9" s="63">
        <v>23244.094389439</v>
      </c>
      <c r="O9" s="63">
        <v>27034.456765676601</v>
      </c>
      <c r="P9" s="62">
        <v>3.63459405940594</v>
      </c>
      <c r="Q9" s="63">
        <v>1671.4805775577599</v>
      </c>
      <c r="R9" s="63">
        <v>74.249564356435698</v>
      </c>
      <c r="S9" s="63">
        <v>52.8746897689769</v>
      </c>
      <c r="T9" s="63">
        <v>234.43131683168301</v>
      </c>
      <c r="U9" s="63">
        <v>16074.4249174918</v>
      </c>
      <c r="V9" s="64">
        <v>4.1538217821782197</v>
      </c>
      <c r="W9" s="64">
        <v>11.293202970296999</v>
      </c>
      <c r="X9" s="65">
        <v>461.67998349835</v>
      </c>
      <c r="Y9" s="65">
        <v>19721.999669967001</v>
      </c>
      <c r="Z9" s="63">
        <v>13.6297277227723</v>
      </c>
      <c r="AA9" s="63">
        <v>2.9855594059406001</v>
      </c>
      <c r="AB9" s="63">
        <v>25.5719653465347</v>
      </c>
      <c r="AC9" s="63">
        <v>5.1057392739273997</v>
      </c>
      <c r="AD9" s="63">
        <v>74.595716171617198</v>
      </c>
      <c r="AE9" s="66">
        <v>485.04523102310299</v>
      </c>
      <c r="AF9" s="67">
        <v>14.105686468646899</v>
      </c>
      <c r="AG9" s="67">
        <v>30.418090759075898</v>
      </c>
      <c r="AH9" s="67">
        <v>0</v>
      </c>
      <c r="AI9" s="67">
        <v>20.639301980197999</v>
      </c>
      <c r="AJ9" s="68">
        <v>-4.3268976897689798E-2</v>
      </c>
      <c r="AK9" s="68">
        <v>2.5096006600660101</v>
      </c>
      <c r="AL9" s="68">
        <v>-0.995186468646865</v>
      </c>
      <c r="AM9" s="67">
        <v>-29.033483498349899</v>
      </c>
      <c r="AN9" s="67">
        <v>-0.302882838283829</v>
      </c>
      <c r="AO9" s="67">
        <v>0.82211056105610603</v>
      </c>
      <c r="AP9" s="67">
        <v>-8.6537953795379596E-2</v>
      </c>
      <c r="AQ9" s="67">
        <v>1.3413382838283801</v>
      </c>
      <c r="AR9" s="66">
        <v>1830.27772277228</v>
      </c>
      <c r="AS9" s="67">
        <v>28.211372937293799</v>
      </c>
      <c r="AT9" s="67">
        <v>53.2641105610561</v>
      </c>
      <c r="AU9" s="67">
        <v>6.2740016501650198</v>
      </c>
      <c r="AV9" s="67">
        <v>23.192171617161701</v>
      </c>
      <c r="AW9" s="67">
        <v>4.2403597359736001</v>
      </c>
      <c r="AX9" s="67">
        <v>1.21153135313531</v>
      </c>
      <c r="AY9" s="67">
        <v>3.63459405940594</v>
      </c>
      <c r="AZ9" s="67">
        <v>0.51922772277227802</v>
      </c>
      <c r="BA9" s="67">
        <v>2.72594554455446</v>
      </c>
      <c r="BB9" s="62">
        <v>0.51922772277227802</v>
      </c>
      <c r="BC9" s="62">
        <v>1.3413382838283801</v>
      </c>
      <c r="BD9" s="62">
        <v>0.173075907590759</v>
      </c>
      <c r="BE9" s="62">
        <v>1.254800330033</v>
      </c>
      <c r="BF9" s="62">
        <v>0.173075907590759</v>
      </c>
      <c r="BG9" s="62">
        <v>0.95191749174917595</v>
      </c>
      <c r="BH9" s="62">
        <v>0.21634488448844899</v>
      </c>
      <c r="BI9" s="62">
        <v>-0.346151815181518</v>
      </c>
      <c r="BJ9" s="62">
        <v>-8.6537953795379596E-2</v>
      </c>
      <c r="BK9" s="62">
        <v>-0.346151815181518</v>
      </c>
      <c r="BL9" s="62">
        <v>-8.6537953795379596E-2</v>
      </c>
      <c r="BM9" s="62">
        <v>1.4278762376237599</v>
      </c>
      <c r="BN9" s="62">
        <v>-6.4038085808580902</v>
      </c>
      <c r="BO9" s="62">
        <v>-0.77884158415841598</v>
      </c>
      <c r="BP9" s="62">
        <v>-1.1682623762376201</v>
      </c>
      <c r="BQ9" s="62">
        <v>-3.7211320132013199</v>
      </c>
      <c r="BR9" s="62">
        <v>6.3172706270627099</v>
      </c>
      <c r="BS9" s="69"/>
      <c r="BT9" s="1"/>
      <c r="BU9" s="1"/>
    </row>
    <row r="10" spans="1:73" ht="15">
      <c r="A10" s="59" t="s">
        <v>88</v>
      </c>
      <c r="B10" s="39" t="s">
        <v>89</v>
      </c>
      <c r="C10" s="41">
        <v>560.00763358778602</v>
      </c>
      <c r="D10" s="41" t="s">
        <v>220</v>
      </c>
      <c r="E10" s="60"/>
      <c r="F10" s="61">
        <v>1549541.1221374001</v>
      </c>
      <c r="G10" s="62">
        <v>0.67200916030534297</v>
      </c>
      <c r="H10" s="63">
        <v>-63.336863358778601</v>
      </c>
      <c r="I10" s="63">
        <v>17864.243511450401</v>
      </c>
      <c r="J10" s="63">
        <v>8652.1179389312892</v>
      </c>
      <c r="K10" s="63">
        <v>56.224766412213697</v>
      </c>
      <c r="L10" s="63">
        <v>-479.08653053435103</v>
      </c>
      <c r="M10" s="63">
        <v>1916906.12977099</v>
      </c>
      <c r="N10" s="63">
        <v>540.63136946564896</v>
      </c>
      <c r="O10" s="63">
        <v>26696.958745874599</v>
      </c>
      <c r="P10" s="62">
        <v>21.1682885496183</v>
      </c>
      <c r="Q10" s="63">
        <v>60312.822137404597</v>
      </c>
      <c r="R10" s="63">
        <v>529.99122442748103</v>
      </c>
      <c r="S10" s="63">
        <v>228.31511221374001</v>
      </c>
      <c r="T10" s="63">
        <v>2907.5596335877899</v>
      </c>
      <c r="U10" s="63">
        <v>306436.177099236</v>
      </c>
      <c r="V10" s="64">
        <v>97.4413282442748</v>
      </c>
      <c r="W10" s="64">
        <v>139.77790534351101</v>
      </c>
      <c r="X10" s="65">
        <v>43.568593893129801</v>
      </c>
      <c r="Y10" s="65">
        <v>-1824.5048702290101</v>
      </c>
      <c r="Z10" s="63">
        <v>50.904693893129803</v>
      </c>
      <c r="AA10" s="63">
        <v>39.256535114503798</v>
      </c>
      <c r="AB10" s="63">
        <v>14.728200763358799</v>
      </c>
      <c r="AC10" s="63">
        <v>19.3202633587786</v>
      </c>
      <c r="AD10" s="63">
        <v>1.9600267175572501</v>
      </c>
      <c r="AE10" s="66">
        <v>162.738218320611</v>
      </c>
      <c r="AF10" s="67">
        <v>45.864625190839703</v>
      </c>
      <c r="AG10" s="67">
        <v>14.392196183206099</v>
      </c>
      <c r="AH10" s="67">
        <v>0</v>
      </c>
      <c r="AI10" s="67">
        <v>4.7040641221374004</v>
      </c>
      <c r="AJ10" s="68">
        <v>-5.6000763358778599E-2</v>
      </c>
      <c r="AK10" s="68">
        <v>2.40803282442748</v>
      </c>
      <c r="AL10" s="68">
        <v>-1.3440183206106899</v>
      </c>
      <c r="AM10" s="67">
        <v>-38.192520610686998</v>
      </c>
      <c r="AN10" s="67">
        <v>-0.28000381679389302</v>
      </c>
      <c r="AO10" s="67">
        <v>-0.28000381679389302</v>
      </c>
      <c r="AP10" s="67">
        <v>-0.22400305343511401</v>
      </c>
      <c r="AQ10" s="67">
        <v>-0.22400305343511401</v>
      </c>
      <c r="AR10" s="66">
        <v>209.61085725190799</v>
      </c>
      <c r="AS10" s="67">
        <v>590.24804580152704</v>
      </c>
      <c r="AT10" s="67">
        <v>1414.0192748091599</v>
      </c>
      <c r="AU10" s="67">
        <v>166.88227480916001</v>
      </c>
      <c r="AV10" s="67">
        <v>610.40832061068704</v>
      </c>
      <c r="AW10" s="67">
        <v>89.993226717557206</v>
      </c>
      <c r="AX10" s="67">
        <v>23.352318320610699</v>
      </c>
      <c r="AY10" s="67">
        <v>56.896775572519097</v>
      </c>
      <c r="AZ10" s="67">
        <v>5.7680786259541996</v>
      </c>
      <c r="BA10" s="67">
        <v>22.344304580152698</v>
      </c>
      <c r="BB10" s="62">
        <v>2.9120396946564902</v>
      </c>
      <c r="BC10" s="62">
        <v>5.0400687022900703</v>
      </c>
      <c r="BD10" s="62">
        <v>0.39200534351145</v>
      </c>
      <c r="BE10" s="62">
        <v>1.7920244274809201</v>
      </c>
      <c r="BF10" s="62">
        <v>0.16800229007633599</v>
      </c>
      <c r="BG10" s="62">
        <v>0.44800610687022902</v>
      </c>
      <c r="BH10" s="62">
        <v>3.6960503816793899</v>
      </c>
      <c r="BI10" s="62">
        <v>-3.3600458015267201</v>
      </c>
      <c r="BJ10" s="62">
        <v>-0.112001526717557</v>
      </c>
      <c r="BK10" s="62">
        <v>-0.44800610687022902</v>
      </c>
      <c r="BL10" s="62">
        <v>-0.112001526717557</v>
      </c>
      <c r="BM10" s="62">
        <v>2.4640335877862598</v>
      </c>
      <c r="BN10" s="62">
        <v>-8.3441137404580097</v>
      </c>
      <c r="BO10" s="62">
        <v>-1.3440183206106899</v>
      </c>
      <c r="BP10" s="62">
        <v>-1.62402213740458</v>
      </c>
      <c r="BQ10" s="62">
        <v>58.4087961832061</v>
      </c>
      <c r="BR10" s="62">
        <v>10.696145801526701</v>
      </c>
      <c r="BS10" s="69"/>
      <c r="BT10" s="1"/>
      <c r="BU10" s="1"/>
    </row>
    <row r="11" spans="1:73" ht="15">
      <c r="A11" s="59" t="s">
        <v>88</v>
      </c>
      <c r="B11" s="39" t="s">
        <v>89</v>
      </c>
      <c r="C11" s="41">
        <v>560.00763358778602</v>
      </c>
      <c r="D11" s="41" t="s">
        <v>220</v>
      </c>
      <c r="E11" s="60"/>
      <c r="F11" s="61">
        <v>1533860.90839695</v>
      </c>
      <c r="G11" s="62">
        <v>0.44800610687022902</v>
      </c>
      <c r="H11" s="63">
        <v>-115.473574045801</v>
      </c>
      <c r="I11" s="63">
        <v>18480.251908396898</v>
      </c>
      <c r="J11" s="63">
        <v>8881.7210687022907</v>
      </c>
      <c r="K11" s="63">
        <v>-4.5360618320610699</v>
      </c>
      <c r="L11" s="63">
        <v>659.12898473282405</v>
      </c>
      <c r="M11" s="63">
        <v>1650342.4961832101</v>
      </c>
      <c r="N11" s="63">
        <v>550.09549847328196</v>
      </c>
      <c r="O11" s="63">
        <v>24735.537175572499</v>
      </c>
      <c r="P11" s="62">
        <v>30.632417557251902</v>
      </c>
      <c r="Q11" s="63">
        <v>62832.856488549602</v>
      </c>
      <c r="R11" s="63">
        <v>542.53539541984696</v>
      </c>
      <c r="S11" s="63">
        <v>235.035203816794</v>
      </c>
      <c r="T11" s="63">
        <v>2993.8008091603001</v>
      </c>
      <c r="U11" s="63">
        <v>305484.16412213701</v>
      </c>
      <c r="V11" s="64">
        <v>100.01736335877899</v>
      </c>
      <c r="W11" s="64">
        <v>143.361954198473</v>
      </c>
      <c r="X11" s="65">
        <v>53.480729007633599</v>
      </c>
      <c r="Y11" s="65">
        <v>-1769.6241221374</v>
      </c>
      <c r="Z11" s="63">
        <v>50.064682442748101</v>
      </c>
      <c r="AA11" s="63">
        <v>39.200534351145002</v>
      </c>
      <c r="AB11" s="63">
        <v>12.5441709923664</v>
      </c>
      <c r="AC11" s="63">
        <v>27.776378625954202</v>
      </c>
      <c r="AD11" s="63">
        <v>1.68002290076336</v>
      </c>
      <c r="AE11" s="66">
        <v>166.09826412213701</v>
      </c>
      <c r="AF11" s="67">
        <v>52.360713740458003</v>
      </c>
      <c r="AG11" s="67">
        <v>20.496279389312999</v>
      </c>
      <c r="AH11" s="67">
        <v>0</v>
      </c>
      <c r="AI11" s="67">
        <v>4.3120587786259499</v>
      </c>
      <c r="AJ11" s="68">
        <v>-5.6000763358778599E-2</v>
      </c>
      <c r="AK11" s="68">
        <v>4.5360618320610699</v>
      </c>
      <c r="AL11" s="68">
        <v>-1.2880175572519099</v>
      </c>
      <c r="AM11" s="67">
        <v>-38.304522137404597</v>
      </c>
      <c r="AN11" s="67">
        <v>-0.28000381679389302</v>
      </c>
      <c r="AO11" s="67">
        <v>-0.33600458015267198</v>
      </c>
      <c r="AP11" s="67">
        <v>-0.33600458015267198</v>
      </c>
      <c r="AQ11" s="67">
        <v>-0.16800229007633599</v>
      </c>
      <c r="AR11" s="66">
        <v>211.62688473282401</v>
      </c>
      <c r="AS11" s="67">
        <v>668.08910687022899</v>
      </c>
      <c r="AT11" s="67">
        <v>1618.4220610687</v>
      </c>
      <c r="AU11" s="67">
        <v>189.78658702290099</v>
      </c>
      <c r="AV11" s="67">
        <v>693.84945801526703</v>
      </c>
      <c r="AW11" s="67">
        <v>103.097405343511</v>
      </c>
      <c r="AX11" s="67">
        <v>26.208357251908399</v>
      </c>
      <c r="AY11" s="67">
        <v>63.224861832061002</v>
      </c>
      <c r="AZ11" s="67">
        <v>6.4400877862595403</v>
      </c>
      <c r="BA11" s="67">
        <v>25.200343511450399</v>
      </c>
      <c r="BB11" s="62">
        <v>3.3600458015267201</v>
      </c>
      <c r="BC11" s="62">
        <v>5.7680786259541996</v>
      </c>
      <c r="BD11" s="62">
        <v>0.44800610687022902</v>
      </c>
      <c r="BE11" s="62">
        <v>1.9600267175572501</v>
      </c>
      <c r="BF11" s="62">
        <v>0.16800229007633599</v>
      </c>
      <c r="BG11" s="62">
        <v>0.67200916030534297</v>
      </c>
      <c r="BH11" s="62">
        <v>4.0880557251908396</v>
      </c>
      <c r="BI11" s="62">
        <v>-3.4160465648854901</v>
      </c>
      <c r="BJ11" s="62">
        <v>-0.16800229007633599</v>
      </c>
      <c r="BK11" s="62">
        <v>-0.44800610687022902</v>
      </c>
      <c r="BL11" s="62">
        <v>-0.112001526717557</v>
      </c>
      <c r="BM11" s="62">
        <v>4.9840679389313003</v>
      </c>
      <c r="BN11" s="62">
        <v>-8.2881129770992299</v>
      </c>
      <c r="BO11" s="62">
        <v>-1.4000190839694699</v>
      </c>
      <c r="BP11" s="62">
        <v>-1.62402213740458</v>
      </c>
      <c r="BQ11" s="62">
        <v>108.137474045801</v>
      </c>
      <c r="BR11" s="62">
        <v>12.096164885496201</v>
      </c>
      <c r="BS11" s="69"/>
      <c r="BT11" s="1"/>
      <c r="BU11" s="1"/>
    </row>
    <row r="12" spans="1:73" ht="15">
      <c r="A12" s="59" t="s">
        <v>88</v>
      </c>
      <c r="B12" s="39" t="s">
        <v>89</v>
      </c>
      <c r="C12" s="41">
        <v>560.00763358778602</v>
      </c>
      <c r="D12" s="41" t="s">
        <v>220</v>
      </c>
      <c r="E12" s="60"/>
      <c r="F12" s="61">
        <v>1509780.5801526699</v>
      </c>
      <c r="G12" s="62">
        <v>1.45601984732824</v>
      </c>
      <c r="H12" s="63">
        <v>-158.25815725190799</v>
      </c>
      <c r="I12" s="63">
        <v>18093.8466412214</v>
      </c>
      <c r="J12" s="63">
        <v>8741.7191603053398</v>
      </c>
      <c r="K12" s="63">
        <v>21.4482923664122</v>
      </c>
      <c r="L12" s="63">
        <v>79.241080152671699</v>
      </c>
      <c r="M12" s="63">
        <v>1288017.55725191</v>
      </c>
      <c r="N12" s="63">
        <v>510.78296259541997</v>
      </c>
      <c r="O12" s="63">
        <v>24690.736564885501</v>
      </c>
      <c r="P12" s="62">
        <v>26.936367175572499</v>
      </c>
      <c r="Q12" s="63">
        <v>61600.839694656497</v>
      </c>
      <c r="R12" s="63">
        <v>531.33524274809099</v>
      </c>
      <c r="S12" s="63">
        <v>230.83514656488501</v>
      </c>
      <c r="T12" s="63">
        <v>2961.3203664122102</v>
      </c>
      <c r="U12" s="63">
        <v>302180.11908396898</v>
      </c>
      <c r="V12" s="64">
        <v>98.561343511450303</v>
      </c>
      <c r="W12" s="64">
        <v>140.44991450381701</v>
      </c>
      <c r="X12" s="65">
        <v>63.840870229007599</v>
      </c>
      <c r="Y12" s="65">
        <v>-1470.5800458015301</v>
      </c>
      <c r="Z12" s="63">
        <v>49.560675572519102</v>
      </c>
      <c r="AA12" s="63">
        <v>36.960503816793903</v>
      </c>
      <c r="AB12" s="63">
        <v>13.0481778625954</v>
      </c>
      <c r="AC12" s="63">
        <v>21.8962984732824</v>
      </c>
      <c r="AD12" s="63">
        <v>1.73602366412214</v>
      </c>
      <c r="AE12" s="66">
        <v>163.24222519084</v>
      </c>
      <c r="AF12" s="67">
        <v>50.064682442748101</v>
      </c>
      <c r="AG12" s="67">
        <v>22.512306870229001</v>
      </c>
      <c r="AH12" s="67">
        <v>0</v>
      </c>
      <c r="AI12" s="67">
        <v>3.6960503816793899</v>
      </c>
      <c r="AJ12" s="68">
        <v>-5.6000763358778599E-2</v>
      </c>
      <c r="AK12" s="68">
        <v>1.68002290076336</v>
      </c>
      <c r="AL12" s="68">
        <v>-1.3440183206106899</v>
      </c>
      <c r="AM12" s="67">
        <v>-37.9685175572519</v>
      </c>
      <c r="AN12" s="67">
        <v>-0.28000381679389302</v>
      </c>
      <c r="AO12" s="67">
        <v>-0.33600458015267198</v>
      </c>
      <c r="AP12" s="67">
        <v>-0.33600458015267198</v>
      </c>
      <c r="AQ12" s="67">
        <v>-0.22400305343511401</v>
      </c>
      <c r="AR12" s="66">
        <v>207.87483358778599</v>
      </c>
      <c r="AS12" s="67">
        <v>635.048656488549</v>
      </c>
      <c r="AT12" s="67">
        <v>1518.74070229008</v>
      </c>
      <c r="AU12" s="67">
        <v>180.15445572519101</v>
      </c>
      <c r="AV12" s="67">
        <v>660.24900000000002</v>
      </c>
      <c r="AW12" s="67">
        <v>97.777332824427404</v>
      </c>
      <c r="AX12" s="67">
        <v>24.7523374045801</v>
      </c>
      <c r="AY12" s="67">
        <v>60.648826717557199</v>
      </c>
      <c r="AZ12" s="67">
        <v>6.1600839694656502</v>
      </c>
      <c r="BA12" s="67">
        <v>23.912325954198501</v>
      </c>
      <c r="BB12" s="62">
        <v>3.1360427480916</v>
      </c>
      <c r="BC12" s="62">
        <v>5.2640717557251904</v>
      </c>
      <c r="BD12" s="62">
        <v>0.44800610687022902</v>
      </c>
      <c r="BE12" s="62">
        <v>1.9040259541984701</v>
      </c>
      <c r="BF12" s="62">
        <v>0.16800229007633599</v>
      </c>
      <c r="BG12" s="62">
        <v>0.72800992366412198</v>
      </c>
      <c r="BH12" s="62">
        <v>4.0880557251908396</v>
      </c>
      <c r="BI12" s="62">
        <v>-3.4160465648854901</v>
      </c>
      <c r="BJ12" s="62">
        <v>-0.112001526717557</v>
      </c>
      <c r="BK12" s="62">
        <v>-0.44800610687022902</v>
      </c>
      <c r="BL12" s="62">
        <v>-0.112001526717557</v>
      </c>
      <c r="BM12" s="62">
        <v>0.89601221374045803</v>
      </c>
      <c r="BN12" s="62">
        <v>-8.4001145038167895</v>
      </c>
      <c r="BO12" s="62">
        <v>-1.45601984732824</v>
      </c>
      <c r="BP12" s="62">
        <v>-1.62402213740458</v>
      </c>
      <c r="BQ12" s="62">
        <v>117.041595419847</v>
      </c>
      <c r="BR12" s="62">
        <v>11.4801564885496</v>
      </c>
      <c r="BS12" s="69"/>
      <c r="BT12" s="1"/>
      <c r="BU12" s="1"/>
    </row>
    <row r="13" spans="1:73" ht="15">
      <c r="A13" s="59" t="s">
        <v>105</v>
      </c>
      <c r="B13" s="70" t="s">
        <v>107</v>
      </c>
      <c r="C13" s="45">
        <v>6</v>
      </c>
      <c r="D13" s="41" t="s">
        <v>110</v>
      </c>
      <c r="E13" s="60"/>
      <c r="F13" s="63">
        <v>114.48</v>
      </c>
      <c r="G13" s="62">
        <v>-1.8E-3</v>
      </c>
      <c r="H13" s="63">
        <v>876.6</v>
      </c>
      <c r="I13" s="63">
        <v>27.24</v>
      </c>
      <c r="J13" s="63">
        <v>416.4</v>
      </c>
      <c r="K13" s="63">
        <v>27.713999999999999</v>
      </c>
      <c r="L13" s="63">
        <v>2198.4</v>
      </c>
      <c r="M13" s="63">
        <v>4220400</v>
      </c>
      <c r="N13" s="63">
        <v>41.304000000000002</v>
      </c>
      <c r="O13" s="63">
        <v>24388.332442748098</v>
      </c>
      <c r="P13" s="62">
        <v>-3.9600000000000003E-2</v>
      </c>
      <c r="Q13" s="63">
        <v>1.1304000000000001</v>
      </c>
      <c r="R13" s="63">
        <v>4.4135999999999997</v>
      </c>
      <c r="S13" s="63">
        <v>0.65939999999999999</v>
      </c>
      <c r="T13" s="63">
        <v>1.5378000000000001</v>
      </c>
      <c r="U13" s="63">
        <v>250.2</v>
      </c>
      <c r="V13" s="64">
        <v>9.7799999999999998E-2</v>
      </c>
      <c r="W13" s="64">
        <v>15.672000000000001</v>
      </c>
      <c r="X13" s="65">
        <v>-0.54120000000000001</v>
      </c>
      <c r="Y13" s="65">
        <v>7410</v>
      </c>
      <c r="Z13" s="63">
        <v>7.4399999999999994E-2</v>
      </c>
      <c r="AA13" s="63">
        <v>3.4200000000000001E-2</v>
      </c>
      <c r="AB13" s="63">
        <v>18.75</v>
      </c>
      <c r="AC13" s="63">
        <v>2.1858</v>
      </c>
      <c r="AD13" s="63">
        <v>2.0400000000000001E-2</v>
      </c>
      <c r="AE13" s="66">
        <v>2.343</v>
      </c>
      <c r="AF13" s="67">
        <v>0</v>
      </c>
      <c r="AG13" s="67">
        <v>3.3599999999999998E-2</v>
      </c>
      <c r="AH13" s="67">
        <v>0</v>
      </c>
      <c r="AI13" s="67">
        <v>0.21360000000000001</v>
      </c>
      <c r="AJ13" s="68">
        <v>-5.9999999999999995E-4</v>
      </c>
      <c r="AK13" s="68">
        <v>0</v>
      </c>
      <c r="AL13" s="68">
        <v>-1.5599999999999999E-2</v>
      </c>
      <c r="AM13" s="67">
        <v>219.66</v>
      </c>
      <c r="AN13" s="67">
        <v>0.2412</v>
      </c>
      <c r="AO13" s="67">
        <v>1.3632</v>
      </c>
      <c r="AP13" s="67">
        <v>0.27360000000000001</v>
      </c>
      <c r="AQ13" s="67">
        <v>0</v>
      </c>
      <c r="AR13" s="66">
        <v>1.1262000000000001</v>
      </c>
      <c r="AS13" s="67">
        <v>3.0000000000000001E-3</v>
      </c>
      <c r="AT13" s="67">
        <v>3.0000000000000001E-3</v>
      </c>
      <c r="AU13" s="67">
        <v>-5.9999999999999995E-4</v>
      </c>
      <c r="AV13" s="67">
        <v>-5.9999999999999995E-4</v>
      </c>
      <c r="AW13" s="67">
        <v>-5.9999999999999995E-4</v>
      </c>
      <c r="AX13" s="67">
        <v>-5.9999999999999995E-4</v>
      </c>
      <c r="AY13" s="67">
        <v>-5.9999999999999995E-4</v>
      </c>
      <c r="AZ13" s="67">
        <v>-5.9999999999999995E-4</v>
      </c>
      <c r="BA13" s="67">
        <v>-5.9999999999999995E-4</v>
      </c>
      <c r="BB13" s="62">
        <v>0</v>
      </c>
      <c r="BC13" s="62">
        <v>-3.0000000000000001E-3</v>
      </c>
      <c r="BD13" s="62">
        <v>-5.9999999999999995E-4</v>
      </c>
      <c r="BE13" s="62">
        <v>0</v>
      </c>
      <c r="BF13" s="62">
        <v>-5.9999999999999995E-4</v>
      </c>
      <c r="BG13" s="62">
        <v>5.9999999999999995E-4</v>
      </c>
      <c r="BH13" s="62">
        <v>0</v>
      </c>
      <c r="BI13" s="62">
        <v>0.19259999999999999</v>
      </c>
      <c r="BJ13" s="62">
        <v>-1.1999999999999999E-3</v>
      </c>
      <c r="BK13" s="62">
        <v>-4.1999999999999997E-3</v>
      </c>
      <c r="BL13" s="62">
        <v>-5.9999999999999995E-4</v>
      </c>
      <c r="BM13" s="62">
        <v>-1.1999999999999999E-3</v>
      </c>
      <c r="BN13" s="62">
        <v>-8.0399999999999999E-2</v>
      </c>
      <c r="BO13" s="62">
        <v>0.32519999999999999</v>
      </c>
      <c r="BP13" s="62">
        <v>91.02</v>
      </c>
      <c r="BQ13" s="62">
        <v>-9.9000000000000005E-2</v>
      </c>
      <c r="BR13" s="62">
        <v>3.0000000000000001E-3</v>
      </c>
      <c r="BS13" s="69"/>
      <c r="BT13" s="1"/>
      <c r="BU13" s="1"/>
    </row>
    <row r="14" spans="1:73" ht="15">
      <c r="A14" s="59" t="s">
        <v>105</v>
      </c>
      <c r="B14" s="70" t="s">
        <v>107</v>
      </c>
      <c r="C14" s="45">
        <v>6</v>
      </c>
      <c r="D14" s="41" t="s">
        <v>110</v>
      </c>
      <c r="E14" s="60"/>
      <c r="F14" s="63">
        <v>66</v>
      </c>
      <c r="G14" s="62">
        <v>4.7999999999999996E-3</v>
      </c>
      <c r="H14" s="63">
        <v>836.4</v>
      </c>
      <c r="I14" s="63">
        <v>25.242000000000001</v>
      </c>
      <c r="J14" s="63">
        <v>387.54</v>
      </c>
      <c r="K14" s="63">
        <v>22.373999999999999</v>
      </c>
      <c r="L14" s="63">
        <v>2202</v>
      </c>
      <c r="M14" s="63">
        <v>4337400</v>
      </c>
      <c r="N14" s="63">
        <v>35.747999999999998</v>
      </c>
      <c r="O14" s="63">
        <v>397.8</v>
      </c>
      <c r="P14" s="62">
        <v>-3.9600000000000003E-2</v>
      </c>
      <c r="Q14" s="63">
        <v>0.7752</v>
      </c>
      <c r="R14" s="63">
        <v>4.0212000000000003</v>
      </c>
      <c r="S14" s="63">
        <v>0.60299999999999998</v>
      </c>
      <c r="T14" s="63">
        <v>1.4292</v>
      </c>
      <c r="U14" s="63">
        <v>255.84</v>
      </c>
      <c r="V14" s="64">
        <v>9.1200000000000003E-2</v>
      </c>
      <c r="W14" s="64">
        <v>14.298</v>
      </c>
      <c r="X14" s="65">
        <v>-0.54059999999999997</v>
      </c>
      <c r="Y14" s="65">
        <v>6846</v>
      </c>
      <c r="Z14" s="63">
        <v>7.9200000000000007E-2</v>
      </c>
      <c r="AA14" s="63">
        <v>3.0599999999999999E-2</v>
      </c>
      <c r="AB14" s="63">
        <v>20.25</v>
      </c>
      <c r="AC14" s="63">
        <v>2.5865999999999998</v>
      </c>
      <c r="AD14" s="63">
        <v>2.8199999999999999E-2</v>
      </c>
      <c r="AE14" s="66">
        <v>2.1720000000000002</v>
      </c>
      <c r="AF14" s="67">
        <v>-5.9999999999999995E-4</v>
      </c>
      <c r="AG14" s="67">
        <v>3.3599999999999998E-2</v>
      </c>
      <c r="AH14" s="67">
        <v>0</v>
      </c>
      <c r="AI14" s="67">
        <v>0.21840000000000001</v>
      </c>
      <c r="AJ14" s="68">
        <v>-5.9999999999999995E-4</v>
      </c>
      <c r="AK14" s="68">
        <v>0</v>
      </c>
      <c r="AL14" s="68">
        <v>-1.6199999999999999E-2</v>
      </c>
      <c r="AM14" s="67">
        <v>203.1</v>
      </c>
      <c r="AN14" s="67">
        <v>0.222</v>
      </c>
      <c r="AO14" s="67">
        <v>1.2125999999999999</v>
      </c>
      <c r="AP14" s="67">
        <v>0.2442</v>
      </c>
      <c r="AQ14" s="67">
        <v>5.9999999999999995E-4</v>
      </c>
      <c r="AR14" s="66">
        <v>1.089</v>
      </c>
      <c r="AS14" s="67">
        <v>3.0000000000000001E-3</v>
      </c>
      <c r="AT14" s="67">
        <v>3.0000000000000001E-3</v>
      </c>
      <c r="AU14" s="67">
        <v>-5.9999999999999995E-4</v>
      </c>
      <c r="AV14" s="67">
        <v>-5.9999999999999995E-4</v>
      </c>
      <c r="AW14" s="67">
        <v>-5.9999999999999995E-4</v>
      </c>
      <c r="AX14" s="67">
        <v>-5.9999999999999995E-4</v>
      </c>
      <c r="AY14" s="67">
        <v>-5.9999999999999995E-4</v>
      </c>
      <c r="AZ14" s="67">
        <v>-5.9999999999999995E-4</v>
      </c>
      <c r="BA14" s="67">
        <v>-5.9999999999999995E-4</v>
      </c>
      <c r="BB14" s="62">
        <v>0</v>
      </c>
      <c r="BC14" s="62">
        <v>-3.0000000000000001E-3</v>
      </c>
      <c r="BD14" s="62">
        <v>-5.9999999999999995E-4</v>
      </c>
      <c r="BE14" s="62">
        <v>0</v>
      </c>
      <c r="BF14" s="62">
        <v>-5.9999999999999995E-4</v>
      </c>
      <c r="BG14" s="62">
        <v>0</v>
      </c>
      <c r="BH14" s="62">
        <v>0</v>
      </c>
      <c r="BI14" s="62">
        <v>0.18540000000000001</v>
      </c>
      <c r="BJ14" s="62">
        <v>-1.1999999999999999E-3</v>
      </c>
      <c r="BK14" s="62">
        <v>-4.1999999999999997E-3</v>
      </c>
      <c r="BL14" s="62">
        <v>-5.9999999999999995E-4</v>
      </c>
      <c r="BM14" s="62">
        <v>-1.1999999999999999E-3</v>
      </c>
      <c r="BN14" s="62">
        <v>-8.3400000000000002E-2</v>
      </c>
      <c r="BO14" s="62">
        <v>0.309</v>
      </c>
      <c r="BP14" s="62">
        <v>83.04</v>
      </c>
      <c r="BQ14" s="62">
        <v>-9.8400000000000001E-2</v>
      </c>
      <c r="BR14" s="62">
        <v>3.0000000000000001E-3</v>
      </c>
      <c r="BS14" s="69"/>
      <c r="BT14" s="1"/>
      <c r="BU14" s="1"/>
    </row>
    <row r="15" spans="1:73" ht="15">
      <c r="A15" s="59" t="s">
        <v>105</v>
      </c>
      <c r="B15" s="70" t="s">
        <v>107</v>
      </c>
      <c r="C15" s="45">
        <v>6</v>
      </c>
      <c r="D15" s="41" t="s">
        <v>110</v>
      </c>
      <c r="E15" s="60"/>
      <c r="F15" s="63">
        <v>48.048000000000002</v>
      </c>
      <c r="G15" s="62">
        <v>1.1999999999999999E-3</v>
      </c>
      <c r="H15" s="63">
        <v>835.2</v>
      </c>
      <c r="I15" s="63">
        <v>25.818000000000001</v>
      </c>
      <c r="J15" s="63">
        <v>403.98</v>
      </c>
      <c r="K15" s="63">
        <v>24.696000000000002</v>
      </c>
      <c r="L15" s="63">
        <v>1930.8</v>
      </c>
      <c r="M15" s="63">
        <v>4518600</v>
      </c>
      <c r="N15" s="63">
        <v>35.003999999999998</v>
      </c>
      <c r="O15" s="63">
        <v>390.12</v>
      </c>
      <c r="P15" s="62">
        <v>-4.02E-2</v>
      </c>
      <c r="Q15" s="63">
        <v>0.74280000000000002</v>
      </c>
      <c r="R15" s="63">
        <v>4.1387999999999998</v>
      </c>
      <c r="S15" s="63">
        <v>0.60719999999999996</v>
      </c>
      <c r="T15" s="63">
        <v>1.4478</v>
      </c>
      <c r="U15" s="63">
        <v>252.48</v>
      </c>
      <c r="V15" s="64">
        <v>9.2999999999999999E-2</v>
      </c>
      <c r="W15" s="64">
        <v>14.417999999999999</v>
      </c>
      <c r="X15" s="65">
        <v>-0.54059999999999997</v>
      </c>
      <c r="Y15" s="65">
        <v>6900</v>
      </c>
      <c r="Z15" s="63">
        <v>9.1800000000000007E-2</v>
      </c>
      <c r="AA15" s="63">
        <v>1.7399999999999999E-2</v>
      </c>
      <c r="AB15" s="63">
        <v>20.495999999999999</v>
      </c>
      <c r="AC15" s="63">
        <v>2.7107999999999999</v>
      </c>
      <c r="AD15" s="63">
        <v>3.1800000000000002E-2</v>
      </c>
      <c r="AE15" s="66">
        <v>2.1960000000000002</v>
      </c>
      <c r="AF15" s="67">
        <v>0</v>
      </c>
      <c r="AG15" s="67">
        <v>0.03</v>
      </c>
      <c r="AH15" s="67">
        <v>0</v>
      </c>
      <c r="AI15" s="67">
        <v>0.22259999999999999</v>
      </c>
      <c r="AJ15" s="68">
        <v>-5.9999999999999995E-4</v>
      </c>
      <c r="AK15" s="68">
        <v>0</v>
      </c>
      <c r="AL15" s="68">
        <v>-1.6199999999999999E-2</v>
      </c>
      <c r="AM15" s="67">
        <v>199.68</v>
      </c>
      <c r="AN15" s="67">
        <v>0.2172</v>
      </c>
      <c r="AO15" s="67">
        <v>1.2023999999999999</v>
      </c>
      <c r="AP15" s="67">
        <v>0.21479999999999999</v>
      </c>
      <c r="AQ15" s="67">
        <v>1.1999999999999999E-3</v>
      </c>
      <c r="AR15" s="66">
        <v>1.1274</v>
      </c>
      <c r="AS15" s="67">
        <v>3.0000000000000001E-3</v>
      </c>
      <c r="AT15" s="67">
        <v>3.0000000000000001E-3</v>
      </c>
      <c r="AU15" s="67">
        <v>-5.9999999999999995E-4</v>
      </c>
      <c r="AV15" s="67">
        <v>-5.9999999999999995E-4</v>
      </c>
      <c r="AW15" s="67">
        <v>-5.9999999999999995E-4</v>
      </c>
      <c r="AX15" s="67">
        <v>-5.9999999999999995E-4</v>
      </c>
      <c r="AY15" s="67">
        <v>-5.9999999999999995E-4</v>
      </c>
      <c r="AZ15" s="67">
        <v>-5.9999999999999995E-4</v>
      </c>
      <c r="BA15" s="67">
        <v>-5.9999999999999995E-4</v>
      </c>
      <c r="BB15" s="62">
        <v>0</v>
      </c>
      <c r="BC15" s="62">
        <v>-3.0000000000000001E-3</v>
      </c>
      <c r="BD15" s="62">
        <v>-5.9999999999999995E-4</v>
      </c>
      <c r="BE15" s="62">
        <v>0</v>
      </c>
      <c r="BF15" s="62">
        <v>-5.9999999999999995E-4</v>
      </c>
      <c r="BG15" s="62">
        <v>0</v>
      </c>
      <c r="BH15" s="62">
        <v>0</v>
      </c>
      <c r="BI15" s="62">
        <v>0.18060000000000001</v>
      </c>
      <c r="BJ15" s="62">
        <v>-1.1999999999999999E-3</v>
      </c>
      <c r="BK15" s="62">
        <v>-4.1999999999999997E-3</v>
      </c>
      <c r="BL15" s="62">
        <v>-5.9999999999999995E-4</v>
      </c>
      <c r="BM15" s="62">
        <v>-1.1999999999999999E-3</v>
      </c>
      <c r="BN15" s="62">
        <v>-8.3400000000000002E-2</v>
      </c>
      <c r="BO15" s="62">
        <v>0.29339999999999999</v>
      </c>
      <c r="BP15" s="62">
        <v>79.8</v>
      </c>
      <c r="BQ15" s="62">
        <v>-9.9000000000000005E-2</v>
      </c>
      <c r="BR15" s="62">
        <v>3.0000000000000001E-3</v>
      </c>
      <c r="BS15" s="69"/>
      <c r="BT15" s="1"/>
      <c r="BU15" s="1"/>
    </row>
    <row r="16" spans="1:73" ht="15">
      <c r="A16" s="59" t="s">
        <v>112</v>
      </c>
      <c r="B16" s="70" t="s">
        <v>114</v>
      </c>
      <c r="C16" s="45">
        <v>6</v>
      </c>
      <c r="D16" s="41" t="s">
        <v>115</v>
      </c>
      <c r="E16" s="60"/>
      <c r="F16" s="63">
        <v>6.7859999999999996</v>
      </c>
      <c r="G16" s="62">
        <v>-5.9999999999999995E-4</v>
      </c>
      <c r="H16" s="63">
        <v>9534</v>
      </c>
      <c r="I16" s="63">
        <v>109.32</v>
      </c>
      <c r="J16" s="63">
        <v>338.04</v>
      </c>
      <c r="K16" s="63">
        <v>49.415999999999997</v>
      </c>
      <c r="L16" s="63">
        <v>178140</v>
      </c>
      <c r="M16" s="63">
        <v>3325200</v>
      </c>
      <c r="N16" s="63">
        <v>231</v>
      </c>
      <c r="O16" s="63">
        <v>405.72</v>
      </c>
      <c r="P16" s="62">
        <v>0.17460000000000001</v>
      </c>
      <c r="Q16" s="63">
        <v>1.2305999999999999</v>
      </c>
      <c r="R16" s="63">
        <v>3.3929999999999998</v>
      </c>
      <c r="S16" s="63">
        <v>1.1681999999999999</v>
      </c>
      <c r="T16" s="63">
        <v>1.1694</v>
      </c>
      <c r="U16" s="63">
        <v>100.56</v>
      </c>
      <c r="V16" s="64">
        <v>0.29880000000000001</v>
      </c>
      <c r="W16" s="64">
        <v>0.75539999999999996</v>
      </c>
      <c r="X16" s="65">
        <v>1849.2</v>
      </c>
      <c r="Y16" s="65">
        <v>257.64</v>
      </c>
      <c r="Z16" s="63">
        <v>7.4999999999999997E-2</v>
      </c>
      <c r="AA16" s="63">
        <v>6.6E-3</v>
      </c>
      <c r="AB16" s="63">
        <v>235.56</v>
      </c>
      <c r="AC16" s="63">
        <v>2.4558</v>
      </c>
      <c r="AD16" s="63">
        <v>0.1986</v>
      </c>
      <c r="AE16" s="66">
        <v>18.905999999999999</v>
      </c>
      <c r="AF16" s="67">
        <v>7.1999999999999998E-3</v>
      </c>
      <c r="AG16" s="67">
        <v>1.1040000000000001</v>
      </c>
      <c r="AH16" s="67">
        <v>0</v>
      </c>
      <c r="AI16" s="67">
        <v>311.52</v>
      </c>
      <c r="AJ16" s="68">
        <v>2.3999999999999998E-3</v>
      </c>
      <c r="AK16" s="68">
        <v>2.3999999999999998E-3</v>
      </c>
      <c r="AL16" s="68">
        <v>0.36</v>
      </c>
      <c r="AM16" s="67">
        <v>5.6417999999999999</v>
      </c>
      <c r="AN16" s="67">
        <v>1.32E-2</v>
      </c>
      <c r="AO16" s="67">
        <v>6.9480000000000004</v>
      </c>
      <c r="AP16" s="67">
        <v>6.6E-3</v>
      </c>
      <c r="AQ16" s="67">
        <v>1.1999999999999999E-3</v>
      </c>
      <c r="AR16" s="66">
        <v>0.86519999999999997</v>
      </c>
      <c r="AS16" s="67">
        <v>2.58E-2</v>
      </c>
      <c r="AT16" s="67">
        <v>2.58E-2</v>
      </c>
      <c r="AU16" s="67">
        <v>2.3999999999999998E-3</v>
      </c>
      <c r="AV16" s="67">
        <v>9.5999999999999992E-3</v>
      </c>
      <c r="AW16" s="67">
        <v>1.1999999999999999E-3</v>
      </c>
      <c r="AX16" s="67">
        <v>0</v>
      </c>
      <c r="AY16" s="67">
        <v>1.1999999999999999E-3</v>
      </c>
      <c r="AZ16" s="67">
        <v>0</v>
      </c>
      <c r="BA16" s="67">
        <v>5.9999999999999995E-4</v>
      </c>
      <c r="BB16" s="62">
        <v>0</v>
      </c>
      <c r="BC16" s="62">
        <v>-2.3999999999999998E-3</v>
      </c>
      <c r="BD16" s="62">
        <v>0</v>
      </c>
      <c r="BE16" s="62">
        <v>0</v>
      </c>
      <c r="BF16" s="62">
        <v>-5.9999999999999995E-4</v>
      </c>
      <c r="BG16" s="62">
        <v>1.8599999999999998E-2</v>
      </c>
      <c r="BH16" s="62">
        <v>3.0000000000000001E-3</v>
      </c>
      <c r="BI16" s="62">
        <v>14.478</v>
      </c>
      <c r="BJ16" s="62">
        <v>8.9999999999999993E-3</v>
      </c>
      <c r="BK16" s="62">
        <v>-4.7999999999999996E-3</v>
      </c>
      <c r="BL16" s="62">
        <v>-1.1999999999999999E-3</v>
      </c>
      <c r="BM16" s="62">
        <v>5.4000000000000003E-3</v>
      </c>
      <c r="BN16" s="62">
        <v>0.9546</v>
      </c>
      <c r="BO16" s="62">
        <v>3.1199999999999999E-2</v>
      </c>
      <c r="BP16" s="62">
        <v>0.1638</v>
      </c>
      <c r="BQ16" s="62">
        <v>1.2594000000000001</v>
      </c>
      <c r="BR16" s="62">
        <v>5.2248000000000001</v>
      </c>
      <c r="BS16" s="69"/>
      <c r="BT16" s="1"/>
      <c r="BU16" s="1"/>
    </row>
    <row r="17" spans="1:71" ht="15">
      <c r="A17" s="59" t="s">
        <v>112</v>
      </c>
      <c r="B17" s="70" t="s">
        <v>114</v>
      </c>
      <c r="C17" s="45">
        <v>6</v>
      </c>
      <c r="D17" s="41" t="s">
        <v>115</v>
      </c>
      <c r="E17" s="60"/>
      <c r="F17" s="63">
        <v>6.1440000000000001</v>
      </c>
      <c r="G17" s="62">
        <v>0</v>
      </c>
      <c r="H17" s="63">
        <v>9750</v>
      </c>
      <c r="I17" s="63">
        <v>113.58</v>
      </c>
      <c r="J17" s="63">
        <v>350.16</v>
      </c>
      <c r="K17" s="63">
        <v>50.082000000000001</v>
      </c>
      <c r="L17" s="63">
        <v>180900</v>
      </c>
      <c r="M17" s="63">
        <v>3499800</v>
      </c>
      <c r="N17" s="63">
        <v>237.06</v>
      </c>
      <c r="O17" s="63">
        <v>2133.6</v>
      </c>
      <c r="P17" s="62">
        <v>0.153</v>
      </c>
      <c r="Q17" s="63">
        <v>1.0764</v>
      </c>
      <c r="R17" s="63">
        <v>3.528</v>
      </c>
      <c r="S17" s="63">
        <v>1.2210000000000001</v>
      </c>
      <c r="T17" s="63">
        <v>1.2228000000000001</v>
      </c>
      <c r="U17" s="63">
        <v>102.72</v>
      </c>
      <c r="V17" s="64">
        <v>0.31319999999999998</v>
      </c>
      <c r="W17" s="64">
        <v>0.77639999999999998</v>
      </c>
      <c r="X17" s="65">
        <v>1655.4</v>
      </c>
      <c r="Y17" s="65">
        <v>263.10000000000002</v>
      </c>
      <c r="Z17" s="63">
        <v>7.8600000000000003E-2</v>
      </c>
      <c r="AA17" s="63">
        <v>6.6E-3</v>
      </c>
      <c r="AB17" s="63">
        <v>241.5</v>
      </c>
      <c r="AC17" s="63">
        <v>2.3622000000000001</v>
      </c>
      <c r="AD17" s="63">
        <v>0.19139999999999999</v>
      </c>
      <c r="AE17" s="66">
        <v>19.673999999999999</v>
      </c>
      <c r="AF17" s="67">
        <v>8.9999999999999993E-3</v>
      </c>
      <c r="AG17" s="67">
        <v>0.3468</v>
      </c>
      <c r="AH17" s="67">
        <v>0</v>
      </c>
      <c r="AI17" s="67">
        <v>328.2</v>
      </c>
      <c r="AJ17" s="68">
        <v>2.3999999999999998E-3</v>
      </c>
      <c r="AK17" s="68">
        <v>2.3999999999999998E-3</v>
      </c>
      <c r="AL17" s="68">
        <v>0.37440000000000001</v>
      </c>
      <c r="AM17" s="67">
        <v>2.3879999999999999</v>
      </c>
      <c r="AN17" s="67">
        <v>1.14E-2</v>
      </c>
      <c r="AO17" s="67">
        <v>7.6680000000000001</v>
      </c>
      <c r="AP17" s="67">
        <v>4.1999999999999997E-3</v>
      </c>
      <c r="AQ17" s="67">
        <v>1.8E-3</v>
      </c>
      <c r="AR17" s="66">
        <v>0.91020000000000001</v>
      </c>
      <c r="AS17" s="67">
        <v>3.5400000000000001E-2</v>
      </c>
      <c r="AT17" s="67">
        <v>3.4799999999999998E-2</v>
      </c>
      <c r="AU17" s="67">
        <v>3.5999999999999999E-3</v>
      </c>
      <c r="AV17" s="67">
        <v>1.26E-2</v>
      </c>
      <c r="AW17" s="67">
        <v>2.3999999999999998E-3</v>
      </c>
      <c r="AX17" s="67">
        <v>5.9999999999999995E-4</v>
      </c>
      <c r="AY17" s="67">
        <v>2.3999999999999998E-3</v>
      </c>
      <c r="AZ17" s="67">
        <v>0</v>
      </c>
      <c r="BA17" s="67">
        <v>1.1999999999999999E-3</v>
      </c>
      <c r="BB17" s="62">
        <v>0</v>
      </c>
      <c r="BC17" s="62">
        <v>-2.3999999999999998E-3</v>
      </c>
      <c r="BD17" s="62">
        <v>0</v>
      </c>
      <c r="BE17" s="62">
        <v>5.9999999999999995E-4</v>
      </c>
      <c r="BF17" s="62">
        <v>-5.9999999999999995E-4</v>
      </c>
      <c r="BG17" s="62">
        <v>6.6E-3</v>
      </c>
      <c r="BH17" s="62">
        <v>2.3999999999999998E-3</v>
      </c>
      <c r="BI17" s="62">
        <v>15.731999999999999</v>
      </c>
      <c r="BJ17" s="62">
        <v>1.0800000000000001E-2</v>
      </c>
      <c r="BK17" s="62">
        <v>-4.7999999999999996E-3</v>
      </c>
      <c r="BL17" s="62">
        <v>-1.1999999999999999E-3</v>
      </c>
      <c r="BM17" s="62">
        <v>7.1999999999999998E-3</v>
      </c>
      <c r="BN17" s="62">
        <v>1.302</v>
      </c>
      <c r="BO17" s="62">
        <v>2.76E-2</v>
      </c>
      <c r="BP17" s="62">
        <v>4.6800000000000001E-2</v>
      </c>
      <c r="BQ17" s="62">
        <v>1.1801999999999999</v>
      </c>
      <c r="BR17" s="62">
        <v>7.4880000000000004</v>
      </c>
      <c r="BS17" s="69"/>
    </row>
    <row r="18" spans="1:71" ht="15">
      <c r="A18" s="59" t="s">
        <v>112</v>
      </c>
      <c r="B18" s="70" t="s">
        <v>114</v>
      </c>
      <c r="C18" s="45">
        <v>6</v>
      </c>
      <c r="D18" s="41" t="s">
        <v>115</v>
      </c>
      <c r="E18" s="60"/>
      <c r="F18" s="63">
        <v>5.3651999999999997</v>
      </c>
      <c r="G18" s="62">
        <v>-1.8E-3</v>
      </c>
      <c r="H18" s="63">
        <v>9420</v>
      </c>
      <c r="I18" s="63">
        <v>113.04</v>
      </c>
      <c r="J18" s="63">
        <v>348.9</v>
      </c>
      <c r="K18" s="63">
        <v>48.03</v>
      </c>
      <c r="L18" s="63">
        <v>175560</v>
      </c>
      <c r="M18" s="63">
        <v>3418800</v>
      </c>
      <c r="N18" s="63">
        <v>232.26</v>
      </c>
      <c r="O18" s="63">
        <v>2172</v>
      </c>
      <c r="P18" s="62">
        <v>9.7199999999999995E-2</v>
      </c>
      <c r="Q18" s="63">
        <v>0.85799999999999998</v>
      </c>
      <c r="R18" s="63">
        <v>3.4704000000000002</v>
      </c>
      <c r="S18" s="63">
        <v>1.1921999999999999</v>
      </c>
      <c r="T18" s="63">
        <v>1.2161999999999999</v>
      </c>
      <c r="U18" s="63">
        <v>100.44</v>
      </c>
      <c r="V18" s="64">
        <v>0.30959999999999999</v>
      </c>
      <c r="W18" s="64">
        <v>0.78480000000000005</v>
      </c>
      <c r="X18" s="65">
        <v>1562.4</v>
      </c>
      <c r="Y18" s="65">
        <v>259.68</v>
      </c>
      <c r="Z18" s="63">
        <v>0.10440000000000001</v>
      </c>
      <c r="AA18" s="63">
        <v>1.0200000000000001E-2</v>
      </c>
      <c r="AB18" s="63">
        <v>236.52</v>
      </c>
      <c r="AC18" s="63">
        <v>2.3723999999999998</v>
      </c>
      <c r="AD18" s="63">
        <v>0.18959999999999999</v>
      </c>
      <c r="AE18" s="66">
        <v>19.661999999999999</v>
      </c>
      <c r="AF18" s="67">
        <v>9.5999999999999992E-3</v>
      </c>
      <c r="AG18" s="67">
        <v>0.2172</v>
      </c>
      <c r="AH18" s="67">
        <v>0</v>
      </c>
      <c r="AI18" s="67">
        <v>327.60000000000002</v>
      </c>
      <c r="AJ18" s="68">
        <v>2.3999999999999998E-3</v>
      </c>
      <c r="AK18" s="68">
        <v>2.3999999999999998E-3</v>
      </c>
      <c r="AL18" s="68">
        <v>0.30659999999999998</v>
      </c>
      <c r="AM18" s="67">
        <v>1.7423999999999999</v>
      </c>
      <c r="AN18" s="67">
        <v>9.5999999999999992E-3</v>
      </c>
      <c r="AO18" s="67">
        <v>7.7880000000000003</v>
      </c>
      <c r="AP18" s="67">
        <v>2.3999999999999998E-3</v>
      </c>
      <c r="AQ18" s="67">
        <v>1.1999999999999999E-3</v>
      </c>
      <c r="AR18" s="66">
        <v>0.88439999999999996</v>
      </c>
      <c r="AS18" s="67">
        <v>3.3599999999999998E-2</v>
      </c>
      <c r="AT18" s="67">
        <v>3.4200000000000001E-2</v>
      </c>
      <c r="AU18" s="67">
        <v>3.5999999999999999E-3</v>
      </c>
      <c r="AV18" s="67">
        <v>1.32E-2</v>
      </c>
      <c r="AW18" s="67">
        <v>1.8E-3</v>
      </c>
      <c r="AX18" s="67">
        <v>5.9999999999999995E-4</v>
      </c>
      <c r="AY18" s="67">
        <v>1.8E-3</v>
      </c>
      <c r="AZ18" s="67">
        <v>0</v>
      </c>
      <c r="BA18" s="67">
        <v>1.1999999999999999E-3</v>
      </c>
      <c r="BB18" s="62">
        <v>0</v>
      </c>
      <c r="BC18" s="62">
        <v>-2.3999999999999998E-3</v>
      </c>
      <c r="BD18" s="62">
        <v>0</v>
      </c>
      <c r="BE18" s="62">
        <v>5.9999999999999995E-4</v>
      </c>
      <c r="BF18" s="62">
        <v>-5.9999999999999995E-4</v>
      </c>
      <c r="BG18" s="62">
        <v>4.1999999999999997E-3</v>
      </c>
      <c r="BH18" s="62">
        <v>2.3999999999999998E-3</v>
      </c>
      <c r="BI18" s="62">
        <v>16.164000000000001</v>
      </c>
      <c r="BJ18" s="62">
        <v>1.0200000000000001E-2</v>
      </c>
      <c r="BK18" s="62">
        <v>-4.7999999999999996E-3</v>
      </c>
      <c r="BL18" s="62">
        <v>-1.1999999999999999E-3</v>
      </c>
      <c r="BM18" s="62">
        <v>6.6E-3</v>
      </c>
      <c r="BN18" s="62">
        <v>1.2305999999999999</v>
      </c>
      <c r="BO18" s="62">
        <v>2.7E-2</v>
      </c>
      <c r="BP18" s="62">
        <v>3.5999999999999997E-2</v>
      </c>
      <c r="BQ18" s="62">
        <v>0.84299999999999997</v>
      </c>
      <c r="BR18" s="62">
        <v>7.2960000000000003</v>
      </c>
      <c r="BS18" s="69"/>
    </row>
    <row r="19" spans="1:71" ht="15">
      <c r="A19" s="59" t="s">
        <v>117</v>
      </c>
      <c r="B19" s="70" t="s">
        <v>119</v>
      </c>
      <c r="C19" s="45">
        <v>4</v>
      </c>
      <c r="D19" s="41" t="s">
        <v>110</v>
      </c>
      <c r="E19" s="60"/>
      <c r="F19" s="63">
        <v>8.3719999999999999</v>
      </c>
      <c r="G19" s="62">
        <v>1.1599999999999999E-2</v>
      </c>
      <c r="H19" s="63">
        <v>7676</v>
      </c>
      <c r="I19" s="63">
        <v>29.78</v>
      </c>
      <c r="J19" s="63">
        <v>604</v>
      </c>
      <c r="K19" s="63">
        <v>19.071999999999999</v>
      </c>
      <c r="L19" s="63">
        <v>12008</v>
      </c>
      <c r="M19" s="63">
        <v>3725600</v>
      </c>
      <c r="N19" s="63">
        <v>85.4</v>
      </c>
      <c r="O19" s="63">
        <v>2118.6</v>
      </c>
      <c r="P19" s="62">
        <v>0.14280000000000001</v>
      </c>
      <c r="Q19" s="63">
        <v>0.51039999999999996</v>
      </c>
      <c r="R19" s="63">
        <v>9.032</v>
      </c>
      <c r="S19" s="63">
        <v>7.8360000000000003</v>
      </c>
      <c r="T19" s="63">
        <v>3.5327999999999999</v>
      </c>
      <c r="U19" s="63">
        <v>982.4</v>
      </c>
      <c r="V19" s="63">
        <v>0.37759999999999999</v>
      </c>
      <c r="W19" s="63">
        <v>2.1152000000000002</v>
      </c>
      <c r="X19" s="63">
        <v>130</v>
      </c>
      <c r="Y19" s="63">
        <v>454400</v>
      </c>
      <c r="Z19" s="63">
        <v>0.1472</v>
      </c>
      <c r="AA19" s="63">
        <v>8.1199999999999994E-2</v>
      </c>
      <c r="AB19" s="63">
        <v>4.6719999999999997</v>
      </c>
      <c r="AC19" s="63">
        <v>26.995999999999999</v>
      </c>
      <c r="AD19" s="63">
        <v>8.4000000000000005E-2</v>
      </c>
      <c r="AE19" s="66">
        <v>11.212</v>
      </c>
      <c r="AF19" s="67">
        <v>8.7599999999999997E-2</v>
      </c>
      <c r="AG19" s="67">
        <v>8.7999999999999995E-2</v>
      </c>
      <c r="AH19" s="67">
        <v>0</v>
      </c>
      <c r="AI19" s="67">
        <v>17.015999999999998</v>
      </c>
      <c r="AJ19" s="68">
        <v>1.12E-2</v>
      </c>
      <c r="AK19" s="68">
        <v>5.1999999999999998E-3</v>
      </c>
      <c r="AL19" s="68">
        <v>9.6799999999999997E-2</v>
      </c>
      <c r="AM19" s="67">
        <v>59.56</v>
      </c>
      <c r="AN19" s="67">
        <v>3.7199999999999997E-2</v>
      </c>
      <c r="AO19" s="67">
        <v>0.53239999999999998</v>
      </c>
      <c r="AP19" s="67">
        <v>2E-3</v>
      </c>
      <c r="AQ19" s="67">
        <v>1.9599999999999999E-2</v>
      </c>
      <c r="AR19" s="66">
        <v>0.51239999999999997</v>
      </c>
      <c r="AS19" s="67">
        <v>4.3999999999999997E-2</v>
      </c>
      <c r="AT19" s="67">
        <v>6.6000000000000003E-2</v>
      </c>
      <c r="AU19" s="67">
        <v>4.4000000000000003E-3</v>
      </c>
      <c r="AV19" s="67">
        <v>1.9199999999999998E-2</v>
      </c>
      <c r="AW19" s="67">
        <v>7.1999999999999998E-3</v>
      </c>
      <c r="AX19" s="67">
        <v>1.1999999999999999E-3</v>
      </c>
      <c r="AY19" s="67">
        <v>8.3999999999999995E-3</v>
      </c>
      <c r="AZ19" s="67">
        <v>1.6000000000000001E-3</v>
      </c>
      <c r="BA19" s="67">
        <v>0.01</v>
      </c>
      <c r="BB19" s="62">
        <v>2E-3</v>
      </c>
      <c r="BC19" s="62">
        <v>3.5999999999999999E-3</v>
      </c>
      <c r="BD19" s="62">
        <v>4.0000000000000002E-4</v>
      </c>
      <c r="BE19" s="62">
        <v>5.1999999999999998E-3</v>
      </c>
      <c r="BF19" s="62">
        <v>8.0000000000000004E-4</v>
      </c>
      <c r="BG19" s="62">
        <v>1.1999999999999999E-3</v>
      </c>
      <c r="BH19" s="62">
        <v>0</v>
      </c>
      <c r="BI19" s="62">
        <v>0.2384</v>
      </c>
      <c r="BJ19" s="62">
        <v>2.4799999999999999E-2</v>
      </c>
      <c r="BK19" s="62">
        <v>-2.8E-3</v>
      </c>
      <c r="BL19" s="62">
        <v>-8.0000000000000004E-4</v>
      </c>
      <c r="BM19" s="62">
        <v>2E-3</v>
      </c>
      <c r="BN19" s="62">
        <v>0.24879999999999999</v>
      </c>
      <c r="BO19" s="62">
        <v>6.016</v>
      </c>
      <c r="BP19" s="62">
        <v>0.2064</v>
      </c>
      <c r="BQ19" s="62">
        <v>0.24079999999999999</v>
      </c>
      <c r="BR19" s="62">
        <v>0.1832</v>
      </c>
      <c r="BS19" s="69"/>
    </row>
    <row r="20" spans="1:71" ht="15">
      <c r="A20" s="59" t="s">
        <v>117</v>
      </c>
      <c r="B20" s="70" t="s">
        <v>119</v>
      </c>
      <c r="C20" s="45">
        <v>4</v>
      </c>
      <c r="D20" s="41" t="s">
        <v>110</v>
      </c>
      <c r="E20" s="60"/>
      <c r="F20" s="71">
        <v>6.8239999999999998</v>
      </c>
      <c r="G20" s="72">
        <v>1.7999999999999999E-2</v>
      </c>
      <c r="H20" s="71">
        <v>7932</v>
      </c>
      <c r="I20" s="73">
        <v>31.091999999999999</v>
      </c>
      <c r="J20" s="73">
        <v>655.6</v>
      </c>
      <c r="K20" s="73">
        <v>21.312000000000001</v>
      </c>
      <c r="L20" s="71">
        <v>12192</v>
      </c>
      <c r="M20" s="71">
        <v>3830400</v>
      </c>
      <c r="N20" s="71">
        <v>94</v>
      </c>
      <c r="O20" s="71">
        <v>2122.4</v>
      </c>
      <c r="P20" s="72">
        <v>0.1764</v>
      </c>
      <c r="Q20" s="73">
        <v>0.3392</v>
      </c>
      <c r="R20" s="73">
        <v>9.4719999999999995</v>
      </c>
      <c r="S20" s="73">
        <v>8.1679999999999993</v>
      </c>
      <c r="T20" s="73">
        <v>3.7355999999999998</v>
      </c>
      <c r="U20" s="71">
        <v>990.8</v>
      </c>
      <c r="V20" s="73">
        <v>0.39360000000000001</v>
      </c>
      <c r="W20" s="73">
        <v>2.1892</v>
      </c>
      <c r="X20" s="71">
        <v>55.92</v>
      </c>
      <c r="Y20" s="71">
        <v>462000</v>
      </c>
      <c r="Z20" s="71">
        <v>0.1368</v>
      </c>
      <c r="AA20" s="71">
        <v>8.8400000000000006E-2</v>
      </c>
      <c r="AB20" s="71">
        <v>4.492</v>
      </c>
      <c r="AC20" s="73">
        <v>29.596</v>
      </c>
      <c r="AD20" s="71">
        <v>8.3599999999999994E-2</v>
      </c>
      <c r="AE20" s="66">
        <v>12.08</v>
      </c>
      <c r="AF20" s="67">
        <v>0.106</v>
      </c>
      <c r="AG20" s="67">
        <v>0.15640000000000001</v>
      </c>
      <c r="AH20" s="67">
        <v>0</v>
      </c>
      <c r="AI20" s="67">
        <v>17.187999999999999</v>
      </c>
      <c r="AJ20" s="68">
        <v>1.2800000000000001E-2</v>
      </c>
      <c r="AK20" s="68">
        <v>6.0000000000000001E-3</v>
      </c>
      <c r="AL20" s="68">
        <v>8.5599999999999996E-2</v>
      </c>
      <c r="AM20" s="67">
        <v>62.16</v>
      </c>
      <c r="AN20" s="67">
        <v>3.9199999999999999E-2</v>
      </c>
      <c r="AO20" s="67">
        <v>0.43480000000000002</v>
      </c>
      <c r="AP20" s="67">
        <v>6.4000000000000003E-3</v>
      </c>
      <c r="AQ20" s="67">
        <v>2.8E-3</v>
      </c>
      <c r="AR20" s="66">
        <v>0.51719999999999999</v>
      </c>
      <c r="AS20" s="67">
        <v>5.1200000000000002E-2</v>
      </c>
      <c r="AT20" s="67">
        <v>7.5200000000000003E-2</v>
      </c>
      <c r="AU20" s="67">
        <v>5.1999999999999998E-3</v>
      </c>
      <c r="AV20" s="67">
        <v>2.12E-2</v>
      </c>
      <c r="AW20" s="67">
        <v>6.4000000000000003E-3</v>
      </c>
      <c r="AX20" s="67">
        <v>1.6000000000000001E-3</v>
      </c>
      <c r="AY20" s="67">
        <v>1.04E-2</v>
      </c>
      <c r="AZ20" s="67">
        <v>1.6000000000000001E-3</v>
      </c>
      <c r="BA20" s="67">
        <v>1.2E-2</v>
      </c>
      <c r="BB20" s="62">
        <v>2E-3</v>
      </c>
      <c r="BC20" s="62">
        <v>5.1999999999999998E-3</v>
      </c>
      <c r="BD20" s="62">
        <v>8.0000000000000004E-4</v>
      </c>
      <c r="BE20" s="62">
        <v>6.0000000000000001E-3</v>
      </c>
      <c r="BF20" s="62">
        <v>8.0000000000000004E-4</v>
      </c>
      <c r="BG20" s="62">
        <v>2.3999999999999998E-3</v>
      </c>
      <c r="BH20" s="62">
        <v>0</v>
      </c>
      <c r="BI20" s="62">
        <v>0.21679999999999999</v>
      </c>
      <c r="BJ20" s="62">
        <v>2.5600000000000001E-2</v>
      </c>
      <c r="BK20" s="62">
        <v>-3.2000000000000002E-3</v>
      </c>
      <c r="BL20" s="62">
        <v>-8.0000000000000004E-4</v>
      </c>
      <c r="BM20" s="62">
        <v>1.6000000000000001E-3</v>
      </c>
      <c r="BN20" s="62">
        <v>0.2132</v>
      </c>
      <c r="BO20" s="62">
        <v>6</v>
      </c>
      <c r="BP20" s="62">
        <v>0.20039999999999999</v>
      </c>
      <c r="BQ20" s="62">
        <v>0.35560000000000003</v>
      </c>
      <c r="BR20" s="62">
        <v>0.1908</v>
      </c>
      <c r="BS20" s="69"/>
    </row>
    <row r="21" spans="1:71" ht="15">
      <c r="A21" s="59" t="s">
        <v>117</v>
      </c>
      <c r="B21" s="70" t="s">
        <v>119</v>
      </c>
      <c r="C21" s="45">
        <v>4</v>
      </c>
      <c r="D21" s="41" t="s">
        <v>110</v>
      </c>
      <c r="E21" s="60"/>
      <c r="F21" s="71">
        <v>34.475999999999999</v>
      </c>
      <c r="G21" s="72">
        <v>1.2E-2</v>
      </c>
      <c r="H21" s="71">
        <v>7292</v>
      </c>
      <c r="I21" s="73">
        <v>31.492000000000001</v>
      </c>
      <c r="J21" s="73">
        <v>632.79999999999995</v>
      </c>
      <c r="K21" s="73">
        <v>20.103999999999999</v>
      </c>
      <c r="L21" s="71">
        <v>12048</v>
      </c>
      <c r="M21" s="71">
        <v>3507600</v>
      </c>
      <c r="N21" s="71">
        <v>90.96</v>
      </c>
      <c r="O21" s="71">
        <v>2124.8000000000002</v>
      </c>
      <c r="P21" s="72">
        <v>0.1452</v>
      </c>
      <c r="Q21" s="73">
        <v>0.504</v>
      </c>
      <c r="R21" s="73">
        <v>9.5079999999999991</v>
      </c>
      <c r="S21" s="73">
        <v>8.2119999999999997</v>
      </c>
      <c r="T21" s="73">
        <v>3.6536</v>
      </c>
      <c r="U21" s="71">
        <v>930</v>
      </c>
      <c r="V21" s="73">
        <v>0.3952</v>
      </c>
      <c r="W21" s="73">
        <v>2.2235999999999998</v>
      </c>
      <c r="X21" s="71">
        <v>102.64</v>
      </c>
      <c r="Y21" s="71">
        <v>471200</v>
      </c>
      <c r="Z21" s="71">
        <v>0.1532</v>
      </c>
      <c r="AA21" s="71">
        <v>0.08</v>
      </c>
      <c r="AB21" s="71">
        <v>4.2039999999999997</v>
      </c>
      <c r="AC21" s="73">
        <v>27.52</v>
      </c>
      <c r="AD21" s="71">
        <v>0.12039999999999999</v>
      </c>
      <c r="AE21" s="66">
        <v>11.736000000000001</v>
      </c>
      <c r="AF21" s="67">
        <v>0.1</v>
      </c>
      <c r="AG21" s="67">
        <v>8.6400000000000005E-2</v>
      </c>
      <c r="AH21" s="67">
        <v>0</v>
      </c>
      <c r="AI21" s="67">
        <v>17.652000000000001</v>
      </c>
      <c r="AJ21" s="68">
        <v>1.4800000000000001E-2</v>
      </c>
      <c r="AK21" s="68">
        <v>4.7999999999999996E-3</v>
      </c>
      <c r="AL21" s="68">
        <v>7.6799999999999993E-2</v>
      </c>
      <c r="AM21" s="67">
        <v>63.04</v>
      </c>
      <c r="AN21" s="67">
        <v>3.7199999999999997E-2</v>
      </c>
      <c r="AO21" s="67">
        <v>0.47199999999999998</v>
      </c>
      <c r="AP21" s="67">
        <v>-4.0000000000000002E-4</v>
      </c>
      <c r="AQ21" s="67">
        <v>1.32E-2</v>
      </c>
      <c r="AR21" s="66">
        <v>0.56159999999999999</v>
      </c>
      <c r="AS21" s="67">
        <v>5.3199999999999997E-2</v>
      </c>
      <c r="AT21" s="67">
        <v>7.9200000000000007E-2</v>
      </c>
      <c r="AU21" s="67">
        <v>5.1999999999999998E-3</v>
      </c>
      <c r="AV21" s="67">
        <v>2.12E-2</v>
      </c>
      <c r="AW21" s="67">
        <v>8.8000000000000005E-3</v>
      </c>
      <c r="AX21" s="67">
        <v>1.6000000000000001E-3</v>
      </c>
      <c r="AY21" s="67">
        <v>1.1599999999999999E-2</v>
      </c>
      <c r="AZ21" s="67">
        <v>1.6000000000000001E-3</v>
      </c>
      <c r="BA21" s="67">
        <v>1.2800000000000001E-2</v>
      </c>
      <c r="BB21" s="62">
        <v>2.3999999999999998E-3</v>
      </c>
      <c r="BC21" s="62">
        <v>4.7999999999999996E-3</v>
      </c>
      <c r="BD21" s="62">
        <v>8.0000000000000004E-4</v>
      </c>
      <c r="BE21" s="62">
        <v>4.7999999999999996E-3</v>
      </c>
      <c r="BF21" s="62">
        <v>1.1999999999999999E-3</v>
      </c>
      <c r="BG21" s="62">
        <v>8.0000000000000004E-4</v>
      </c>
      <c r="BH21" s="62">
        <v>4.0000000000000002E-4</v>
      </c>
      <c r="BI21" s="62">
        <v>0.23960000000000001</v>
      </c>
      <c r="BJ21" s="62">
        <v>2.5600000000000001E-2</v>
      </c>
      <c r="BK21" s="62">
        <v>-3.2000000000000002E-3</v>
      </c>
      <c r="BL21" s="62">
        <v>-8.0000000000000004E-4</v>
      </c>
      <c r="BM21" s="62">
        <v>2E-3</v>
      </c>
      <c r="BN21" s="62">
        <v>0.18360000000000001</v>
      </c>
      <c r="BO21" s="62">
        <v>6.2679999999999998</v>
      </c>
      <c r="BP21" s="62">
        <v>0.21</v>
      </c>
      <c r="BQ21" s="62">
        <v>0.33</v>
      </c>
      <c r="BR21" s="62">
        <v>0.18640000000000001</v>
      </c>
      <c r="BS21" s="69"/>
    </row>
    <row r="22" spans="1:71" ht="15">
      <c r="A22" s="59" t="s">
        <v>121</v>
      </c>
      <c r="B22" s="70" t="s">
        <v>123</v>
      </c>
      <c r="C22" s="45">
        <v>3.5</v>
      </c>
      <c r="D22" s="41" t="s">
        <v>115</v>
      </c>
      <c r="E22" s="60"/>
      <c r="F22" s="71">
        <v>4.6234999999999999</v>
      </c>
      <c r="G22" s="72">
        <v>2.0650000000000002E-2</v>
      </c>
      <c r="H22" s="71">
        <v>31353</v>
      </c>
      <c r="I22" s="73">
        <v>193.51499999999999</v>
      </c>
      <c r="J22" s="73">
        <v>608.29999999999995</v>
      </c>
      <c r="K22" s="73">
        <v>37.31</v>
      </c>
      <c r="L22" s="71">
        <v>147595</v>
      </c>
      <c r="M22" s="71">
        <v>1751750</v>
      </c>
      <c r="N22" s="71">
        <v>258.3</v>
      </c>
      <c r="O22" s="71">
        <v>2070.8000000000002</v>
      </c>
      <c r="P22" s="72">
        <v>0.22889999999999999</v>
      </c>
      <c r="Q22" s="73">
        <v>12.467000000000001</v>
      </c>
      <c r="R22" s="73">
        <v>15.067500000000001</v>
      </c>
      <c r="S22" s="73">
        <v>13.573</v>
      </c>
      <c r="T22" s="73">
        <v>11.7425</v>
      </c>
      <c r="U22" s="71">
        <v>3041.15</v>
      </c>
      <c r="V22" s="73">
        <v>2.1010499999999999</v>
      </c>
      <c r="W22" s="73">
        <v>1.8910499999999999</v>
      </c>
      <c r="X22" s="71">
        <v>354.55</v>
      </c>
      <c r="Y22" s="71">
        <v>11767</v>
      </c>
      <c r="Z22" s="71">
        <v>0.37695000000000001</v>
      </c>
      <c r="AA22" s="71">
        <v>0.22645000000000001</v>
      </c>
      <c r="AB22" s="71">
        <v>609.35</v>
      </c>
      <c r="AC22" s="73">
        <v>8.7744999999999997</v>
      </c>
      <c r="AD22" s="71">
        <v>0.78715000000000002</v>
      </c>
      <c r="AE22" s="66">
        <v>8.7185000000000006</v>
      </c>
      <c r="AF22" s="67">
        <v>0.19670000000000001</v>
      </c>
      <c r="AG22" s="67">
        <v>0.2555</v>
      </c>
      <c r="AH22" s="67">
        <v>0</v>
      </c>
      <c r="AI22" s="67">
        <v>195.755</v>
      </c>
      <c r="AJ22" s="68">
        <v>1.4E-3</v>
      </c>
      <c r="AK22" s="68">
        <v>3.5E-4</v>
      </c>
      <c r="AL22" s="68">
        <v>5.67E-2</v>
      </c>
      <c r="AM22" s="67">
        <v>30.492000000000001</v>
      </c>
      <c r="AN22" s="67">
        <v>7.9100000000000004E-2</v>
      </c>
      <c r="AO22" s="67">
        <v>4.2035</v>
      </c>
      <c r="AP22" s="67">
        <v>1.4E-2</v>
      </c>
      <c r="AQ22" s="67">
        <v>3.1850000000000003E-2</v>
      </c>
      <c r="AR22" s="66">
        <v>0.89915</v>
      </c>
      <c r="AS22" s="67">
        <v>0.53620000000000001</v>
      </c>
      <c r="AT22" s="67">
        <v>0.61529999999999996</v>
      </c>
      <c r="AU22" s="67">
        <v>0.1057</v>
      </c>
      <c r="AV22" s="67">
        <v>0.3584</v>
      </c>
      <c r="AW22" s="67">
        <v>6.4750000000000002E-2</v>
      </c>
      <c r="AX22" s="67">
        <v>1.085E-2</v>
      </c>
      <c r="AY22" s="67">
        <v>5.1799999999999999E-2</v>
      </c>
      <c r="AZ22" s="67">
        <v>6.6499999999999997E-3</v>
      </c>
      <c r="BA22" s="67">
        <v>3.6749999999999998E-2</v>
      </c>
      <c r="BB22" s="62">
        <v>6.6499999999999997E-3</v>
      </c>
      <c r="BC22" s="62">
        <v>1.5049999999999999E-2</v>
      </c>
      <c r="BD22" s="62">
        <v>2.0999999999999999E-3</v>
      </c>
      <c r="BE22" s="62">
        <v>1.3650000000000001E-2</v>
      </c>
      <c r="BF22" s="62">
        <v>1.75E-3</v>
      </c>
      <c r="BG22" s="62">
        <v>2.8E-3</v>
      </c>
      <c r="BH22" s="62">
        <v>0</v>
      </c>
      <c r="BI22" s="62">
        <v>7.8470000000000004</v>
      </c>
      <c r="BJ22" s="62">
        <v>0.21279999999999999</v>
      </c>
      <c r="BK22" s="62">
        <v>-2.8E-3</v>
      </c>
      <c r="BL22" s="62">
        <v>-6.9999999999999999E-4</v>
      </c>
      <c r="BM22" s="62">
        <v>1.4E-3</v>
      </c>
      <c r="BN22" s="62">
        <v>1.6051</v>
      </c>
      <c r="BO22" s="62">
        <v>0.29644999999999999</v>
      </c>
      <c r="BP22" s="62">
        <v>9.2749999999999999E-2</v>
      </c>
      <c r="BQ22" s="62">
        <v>2.1115499999999998</v>
      </c>
      <c r="BR22" s="62">
        <v>1.5543499999999999</v>
      </c>
      <c r="BS22" s="69"/>
    </row>
    <row r="23" spans="1:71" ht="15">
      <c r="A23" s="59" t="s">
        <v>121</v>
      </c>
      <c r="B23" s="70" t="s">
        <v>123</v>
      </c>
      <c r="C23" s="45">
        <v>3.5</v>
      </c>
      <c r="D23" s="41" t="s">
        <v>115</v>
      </c>
      <c r="E23" s="60"/>
      <c r="F23" s="71">
        <v>4.165</v>
      </c>
      <c r="G23" s="72">
        <v>2.555E-2</v>
      </c>
      <c r="H23" s="71">
        <v>30530.5</v>
      </c>
      <c r="I23" s="73">
        <v>218.435</v>
      </c>
      <c r="J23" s="73">
        <v>591.5</v>
      </c>
      <c r="K23" s="73">
        <v>38.674999999999997</v>
      </c>
      <c r="L23" s="71">
        <v>146510</v>
      </c>
      <c r="M23" s="71">
        <v>1842050</v>
      </c>
      <c r="N23" s="71">
        <v>258.51</v>
      </c>
      <c r="O23" s="71">
        <v>985.6</v>
      </c>
      <c r="P23" s="72">
        <v>0.18934999999999999</v>
      </c>
      <c r="Q23" s="73">
        <v>11.669</v>
      </c>
      <c r="R23" s="73">
        <v>15.736000000000001</v>
      </c>
      <c r="S23" s="73">
        <v>14.657999999999999</v>
      </c>
      <c r="T23" s="73">
        <v>11.627000000000001</v>
      </c>
      <c r="U23" s="71">
        <v>2983.05</v>
      </c>
      <c r="V23" s="73">
        <v>2.2400000000000002</v>
      </c>
      <c r="W23" s="73">
        <v>2.0348999999999999</v>
      </c>
      <c r="X23" s="71">
        <v>400.75</v>
      </c>
      <c r="Y23" s="71">
        <v>11214</v>
      </c>
      <c r="Z23" s="71">
        <v>0.36854999999999999</v>
      </c>
      <c r="AA23" s="71">
        <v>0.2324</v>
      </c>
      <c r="AB23" s="71">
        <v>600.95000000000005</v>
      </c>
      <c r="AC23" s="73">
        <v>8.8514999999999997</v>
      </c>
      <c r="AD23" s="71">
        <v>0.76090000000000002</v>
      </c>
      <c r="AE23" s="66">
        <v>9.1174999999999997</v>
      </c>
      <c r="AF23" s="67">
        <v>0.20544999999999999</v>
      </c>
      <c r="AG23" s="67">
        <v>0.28944999999999999</v>
      </c>
      <c r="AH23" s="67">
        <v>0</v>
      </c>
      <c r="AI23" s="67">
        <v>221.86500000000001</v>
      </c>
      <c r="AJ23" s="68">
        <v>1.4E-3</v>
      </c>
      <c r="AK23" s="68">
        <v>3.5E-4</v>
      </c>
      <c r="AL23" s="68">
        <v>5.7750000000000003E-2</v>
      </c>
      <c r="AM23" s="67">
        <v>17.940999999999999</v>
      </c>
      <c r="AN23" s="67">
        <v>9.2399999999999996E-2</v>
      </c>
      <c r="AO23" s="67">
        <v>5.32</v>
      </c>
      <c r="AP23" s="67">
        <v>1.7149999999999999E-2</v>
      </c>
      <c r="AQ23" s="67">
        <v>3.85E-2</v>
      </c>
      <c r="AR23" s="66">
        <v>0.78259999999999996</v>
      </c>
      <c r="AS23" s="67">
        <v>0.56840000000000002</v>
      </c>
      <c r="AT23" s="67">
        <v>0.65764999999999996</v>
      </c>
      <c r="AU23" s="67">
        <v>0.1148</v>
      </c>
      <c r="AV23" s="67">
        <v>0.38500000000000001</v>
      </c>
      <c r="AW23" s="67">
        <v>7.0349999999999996E-2</v>
      </c>
      <c r="AX23" s="67">
        <v>1.1900000000000001E-2</v>
      </c>
      <c r="AY23" s="67">
        <v>5.3900000000000003E-2</v>
      </c>
      <c r="AZ23" s="67">
        <v>7.3499999999999998E-3</v>
      </c>
      <c r="BA23" s="67">
        <v>3.8850000000000003E-2</v>
      </c>
      <c r="BB23" s="62">
        <v>7.0000000000000001E-3</v>
      </c>
      <c r="BC23" s="62">
        <v>1.6799999999999999E-2</v>
      </c>
      <c r="BD23" s="62">
        <v>2.4499999999999999E-3</v>
      </c>
      <c r="BE23" s="62">
        <v>1.47E-2</v>
      </c>
      <c r="BF23" s="62">
        <v>2.0999999999999999E-3</v>
      </c>
      <c r="BG23" s="62">
        <v>4.8999999999999998E-3</v>
      </c>
      <c r="BH23" s="62">
        <v>0</v>
      </c>
      <c r="BI23" s="62">
        <v>11.459</v>
      </c>
      <c r="BJ23" s="62">
        <v>0.30485000000000001</v>
      </c>
      <c r="BK23" s="62">
        <v>-1.4E-3</v>
      </c>
      <c r="BL23" s="62">
        <v>-1.4E-3</v>
      </c>
      <c r="BM23" s="62">
        <v>1.4E-3</v>
      </c>
      <c r="BN23" s="62">
        <v>1.8287500000000001</v>
      </c>
      <c r="BO23" s="62">
        <v>0.42804999999999999</v>
      </c>
      <c r="BP23" s="62">
        <v>0.15609999999999999</v>
      </c>
      <c r="BQ23" s="62">
        <v>1.41645</v>
      </c>
      <c r="BR23" s="62">
        <v>1.7496499999999999</v>
      </c>
      <c r="BS23" s="69"/>
    </row>
    <row r="24" spans="1:71" ht="15">
      <c r="A24" s="59" t="s">
        <v>121</v>
      </c>
      <c r="B24" s="70" t="s">
        <v>123</v>
      </c>
      <c r="C24" s="45">
        <v>3.5</v>
      </c>
      <c r="D24" s="41" t="s">
        <v>115</v>
      </c>
      <c r="E24" s="60"/>
      <c r="F24" s="71">
        <v>4.2140000000000004</v>
      </c>
      <c r="G24" s="72">
        <v>0.39934999999999998</v>
      </c>
      <c r="H24" s="71">
        <v>32007.5</v>
      </c>
      <c r="I24" s="73">
        <v>210.14</v>
      </c>
      <c r="J24" s="73">
        <v>642.25</v>
      </c>
      <c r="K24" s="73">
        <v>102.655</v>
      </c>
      <c r="L24" s="71">
        <v>153370</v>
      </c>
      <c r="M24" s="71">
        <v>1940400</v>
      </c>
      <c r="N24" s="71">
        <v>422.8</v>
      </c>
      <c r="O24" s="71">
        <v>967.05</v>
      </c>
      <c r="P24" s="72">
        <v>0.14105000000000001</v>
      </c>
      <c r="Q24" s="73">
        <v>10.9095</v>
      </c>
      <c r="R24" s="73">
        <v>16.352</v>
      </c>
      <c r="S24" s="73">
        <v>14.819000000000001</v>
      </c>
      <c r="T24" s="73">
        <v>12.7645</v>
      </c>
      <c r="U24" s="71">
        <v>3107.3</v>
      </c>
      <c r="V24" s="73">
        <v>2.3736999999999999</v>
      </c>
      <c r="W24" s="73">
        <v>2.5844</v>
      </c>
      <c r="X24" s="71">
        <v>499.8</v>
      </c>
      <c r="Y24" s="71">
        <v>16572.5</v>
      </c>
      <c r="Z24" s="71">
        <v>0.37240000000000001</v>
      </c>
      <c r="AA24" s="71">
        <v>0.24640000000000001</v>
      </c>
      <c r="AB24" s="71">
        <v>626.5</v>
      </c>
      <c r="AC24" s="73">
        <v>8.6660000000000004</v>
      </c>
      <c r="AD24" s="71">
        <v>0.78925000000000001</v>
      </c>
      <c r="AE24" s="66">
        <v>9.1910000000000007</v>
      </c>
      <c r="AF24" s="67">
        <v>0.18690000000000001</v>
      </c>
      <c r="AG24" s="67">
        <v>0.30730000000000002</v>
      </c>
      <c r="AH24" s="67">
        <v>0</v>
      </c>
      <c r="AI24" s="67">
        <v>250.63499999999999</v>
      </c>
      <c r="AJ24" s="68">
        <v>1.0499999999999999E-3</v>
      </c>
      <c r="AK24" s="68">
        <v>0</v>
      </c>
      <c r="AL24" s="68">
        <v>5.2150000000000002E-2</v>
      </c>
      <c r="AM24" s="67">
        <v>36.435000000000002</v>
      </c>
      <c r="AN24" s="67">
        <v>7.1400000000000005E-2</v>
      </c>
      <c r="AO24" s="67">
        <v>4.9595000000000002</v>
      </c>
      <c r="AP24" s="67">
        <v>1.12E-2</v>
      </c>
      <c r="AQ24" s="67">
        <v>3.78E-2</v>
      </c>
      <c r="AR24" s="66">
        <v>1.00275</v>
      </c>
      <c r="AS24" s="67">
        <v>0.52185000000000004</v>
      </c>
      <c r="AT24" s="67">
        <v>0.60899999999999999</v>
      </c>
      <c r="AU24" s="67">
        <v>0.10535</v>
      </c>
      <c r="AV24" s="67">
        <v>0.36049999999999999</v>
      </c>
      <c r="AW24" s="67">
        <v>6.0900000000000003E-2</v>
      </c>
      <c r="AX24" s="67">
        <v>1.1900000000000001E-2</v>
      </c>
      <c r="AY24" s="67">
        <v>5.1450000000000003E-2</v>
      </c>
      <c r="AZ24" s="67">
        <v>7.0000000000000001E-3</v>
      </c>
      <c r="BA24" s="67">
        <v>3.8150000000000003E-2</v>
      </c>
      <c r="BB24" s="62">
        <v>6.6499999999999997E-3</v>
      </c>
      <c r="BC24" s="62">
        <v>1.575E-2</v>
      </c>
      <c r="BD24" s="62">
        <v>2.0999999999999999E-3</v>
      </c>
      <c r="BE24" s="62">
        <v>1.435E-2</v>
      </c>
      <c r="BF24" s="62">
        <v>2.0999999999999999E-3</v>
      </c>
      <c r="BG24" s="62">
        <v>3.8500000000000001E-3</v>
      </c>
      <c r="BH24" s="62">
        <v>3.15E-3</v>
      </c>
      <c r="BI24" s="62">
        <v>16.761500000000002</v>
      </c>
      <c r="BJ24" s="62">
        <v>0.22889999999999999</v>
      </c>
      <c r="BK24" s="62">
        <v>-2.8E-3</v>
      </c>
      <c r="BL24" s="62">
        <v>0</v>
      </c>
      <c r="BM24" s="62">
        <v>1.4E-3</v>
      </c>
      <c r="BN24" s="62">
        <v>1.7773000000000001</v>
      </c>
      <c r="BO24" s="62">
        <v>0.51239999999999997</v>
      </c>
      <c r="BP24" s="62">
        <v>0.42875000000000002</v>
      </c>
      <c r="BQ24" s="62">
        <v>1.0297000000000001</v>
      </c>
      <c r="BR24" s="62">
        <v>1.7044999999999999</v>
      </c>
      <c r="BS24" s="69"/>
    </row>
    <row r="25" spans="1:71" ht="15">
      <c r="A25" s="59" t="s">
        <v>125</v>
      </c>
      <c r="B25" s="70" t="s">
        <v>126</v>
      </c>
      <c r="C25" s="45">
        <v>3</v>
      </c>
      <c r="D25" s="45" t="s">
        <v>127</v>
      </c>
      <c r="E25" s="60"/>
      <c r="F25" s="71">
        <v>-0.1668</v>
      </c>
      <c r="G25" s="72">
        <v>-5.9999999999999995E-4</v>
      </c>
      <c r="H25" s="71">
        <v>194.79</v>
      </c>
      <c r="I25" s="73">
        <v>1.0652999999999999</v>
      </c>
      <c r="J25" s="73">
        <v>13440</v>
      </c>
      <c r="K25" s="73">
        <v>79.17</v>
      </c>
      <c r="L25" s="71">
        <v>783.6</v>
      </c>
      <c r="M25" s="71">
        <v>395100</v>
      </c>
      <c r="N25" s="71">
        <v>154.91999999999999</v>
      </c>
      <c r="O25" s="71">
        <v>1012.55</v>
      </c>
      <c r="P25" s="72">
        <v>-8.9999999999999998E-4</v>
      </c>
      <c r="Q25" s="73">
        <v>0.40589999999999998</v>
      </c>
      <c r="R25" s="73">
        <v>1.6788000000000001</v>
      </c>
      <c r="S25" s="73">
        <v>0.25979999999999998</v>
      </c>
      <c r="T25" s="73">
        <v>0.11609999999999999</v>
      </c>
      <c r="U25" s="71">
        <v>212.91</v>
      </c>
      <c r="V25" s="73">
        <v>1.9800000000000002E-2</v>
      </c>
      <c r="W25" s="73">
        <v>1.2927</v>
      </c>
      <c r="X25" s="71">
        <v>71.25</v>
      </c>
      <c r="Y25" s="71">
        <v>338.7</v>
      </c>
      <c r="Z25" s="71">
        <v>12.231</v>
      </c>
      <c r="AA25" s="71">
        <v>2.1899999999999999E-2</v>
      </c>
      <c r="AB25" s="71">
        <v>1.6143000000000001</v>
      </c>
      <c r="AC25" s="73">
        <v>3.552</v>
      </c>
      <c r="AD25" s="71">
        <v>8.3999999999999995E-3</v>
      </c>
      <c r="AE25" s="66">
        <v>2.6700000000000002E-2</v>
      </c>
      <c r="AF25" s="67">
        <v>4.7999999999999996E-3</v>
      </c>
      <c r="AG25" s="67">
        <v>9.9000000000000005E-2</v>
      </c>
      <c r="AH25" s="67">
        <v>0</v>
      </c>
      <c r="AI25" s="67">
        <v>0.1293</v>
      </c>
      <c r="AJ25" s="68">
        <v>-2.9999999999999997E-4</v>
      </c>
      <c r="AK25" s="68">
        <v>-2.9999999999999997E-4</v>
      </c>
      <c r="AL25" s="68">
        <v>4.1999999999999997E-3</v>
      </c>
      <c r="AM25" s="67">
        <v>-4.7999999999999996E-3</v>
      </c>
      <c r="AN25" s="67">
        <v>-1.8E-3</v>
      </c>
      <c r="AO25" s="67">
        <v>1.23E-2</v>
      </c>
      <c r="AP25" s="67">
        <v>-2.0999999999999999E-3</v>
      </c>
      <c r="AQ25" s="67">
        <v>2.0999999999999999E-3</v>
      </c>
      <c r="AR25" s="66">
        <v>0.33389999999999997</v>
      </c>
      <c r="AS25" s="67">
        <v>0.153</v>
      </c>
      <c r="AT25" s="67">
        <v>4.3499999999999997E-2</v>
      </c>
      <c r="AU25" s="67">
        <v>2.3999999999999998E-3</v>
      </c>
      <c r="AV25" s="67">
        <v>8.0999999999999996E-3</v>
      </c>
      <c r="AW25" s="67">
        <v>1.8E-3</v>
      </c>
      <c r="AX25" s="67">
        <v>0</v>
      </c>
      <c r="AY25" s="67">
        <v>1.1999999999999999E-3</v>
      </c>
      <c r="AZ25" s="67">
        <v>0</v>
      </c>
      <c r="BA25" s="67">
        <v>1.1999999999999999E-3</v>
      </c>
      <c r="BB25" s="62">
        <v>0</v>
      </c>
      <c r="BC25" s="62">
        <v>-8.9999999999999998E-4</v>
      </c>
      <c r="BD25" s="62">
        <v>0</v>
      </c>
      <c r="BE25" s="62">
        <v>2.9999999999999997E-4</v>
      </c>
      <c r="BF25" s="62">
        <v>0</v>
      </c>
      <c r="BG25" s="62">
        <v>5.1000000000000004E-3</v>
      </c>
      <c r="BH25" s="62">
        <v>-2.9999999999999997E-4</v>
      </c>
      <c r="BI25" s="62">
        <v>6.3E-3</v>
      </c>
      <c r="BJ25" s="62">
        <v>5.9999999999999995E-4</v>
      </c>
      <c r="BK25" s="62">
        <v>-2.3999999999999998E-3</v>
      </c>
      <c r="BL25" s="62">
        <v>-5.9999999999999995E-4</v>
      </c>
      <c r="BM25" s="62">
        <v>2.9999999999999997E-4</v>
      </c>
      <c r="BN25" s="62">
        <v>-1.1999999999999999E-3</v>
      </c>
      <c r="BO25" s="62">
        <v>9.9299999999999999E-2</v>
      </c>
      <c r="BP25" s="62">
        <v>0.17549999999999999</v>
      </c>
      <c r="BQ25" s="62">
        <v>-4.1099999999999998E-2</v>
      </c>
      <c r="BR25" s="62">
        <v>7.4399999999999994E-2</v>
      </c>
      <c r="BS25" s="69"/>
    </row>
    <row r="26" spans="1:71" ht="15">
      <c r="A26" s="59" t="s">
        <v>125</v>
      </c>
      <c r="B26" s="70" t="s">
        <v>126</v>
      </c>
      <c r="C26" s="45">
        <v>3</v>
      </c>
      <c r="D26" s="45" t="s">
        <v>127</v>
      </c>
      <c r="E26" s="60"/>
      <c r="F26" s="71">
        <v>-0.33179999999999998</v>
      </c>
      <c r="G26" s="72">
        <v>-5.9999999999999995E-4</v>
      </c>
      <c r="H26" s="71">
        <v>176.16</v>
      </c>
      <c r="I26" s="73">
        <v>1.9137</v>
      </c>
      <c r="J26" s="73">
        <v>12636</v>
      </c>
      <c r="K26" s="73">
        <v>40.89</v>
      </c>
      <c r="L26" s="71">
        <v>758.7</v>
      </c>
      <c r="M26" s="71">
        <v>395100</v>
      </c>
      <c r="N26" s="71">
        <v>82.83</v>
      </c>
      <c r="O26" s="71">
        <v>125.55</v>
      </c>
      <c r="P26" s="72">
        <v>-3.5999999999999999E-3</v>
      </c>
      <c r="Q26" s="73">
        <v>0.79049999999999998</v>
      </c>
      <c r="R26" s="73">
        <v>1.6032</v>
      </c>
      <c r="S26" s="73">
        <v>0.19889999999999999</v>
      </c>
      <c r="T26" s="73">
        <v>0.46229999999999999</v>
      </c>
      <c r="U26" s="71">
        <v>210.12</v>
      </c>
      <c r="V26" s="73">
        <v>2.2499999999999999E-2</v>
      </c>
      <c r="W26" s="73">
        <v>0.65010000000000001</v>
      </c>
      <c r="X26" s="71">
        <v>26.786999999999999</v>
      </c>
      <c r="Y26" s="71">
        <v>199.32</v>
      </c>
      <c r="Z26" s="71">
        <v>12.099</v>
      </c>
      <c r="AA26" s="71">
        <v>2.1000000000000001E-2</v>
      </c>
      <c r="AB26" s="71">
        <v>1.2297</v>
      </c>
      <c r="AC26" s="73">
        <v>1.26E-2</v>
      </c>
      <c r="AD26" s="71">
        <v>7.4999999999999997E-3</v>
      </c>
      <c r="AE26" s="66">
        <v>9.7500000000000003E-2</v>
      </c>
      <c r="AF26" s="67">
        <v>5.1000000000000004E-3</v>
      </c>
      <c r="AG26" s="67">
        <v>9.1800000000000007E-2</v>
      </c>
      <c r="AH26" s="67">
        <v>0</v>
      </c>
      <c r="AI26" s="67">
        <v>0.1605</v>
      </c>
      <c r="AJ26" s="68">
        <v>0</v>
      </c>
      <c r="AK26" s="68">
        <v>-2.9999999999999997E-4</v>
      </c>
      <c r="AL26" s="68">
        <v>3.0000000000000001E-3</v>
      </c>
      <c r="AM26" s="67">
        <v>-6.0299999999999999E-2</v>
      </c>
      <c r="AN26" s="67">
        <v>-1.8E-3</v>
      </c>
      <c r="AO26" s="67">
        <v>2.07E-2</v>
      </c>
      <c r="AP26" s="67">
        <v>-2.0999999999999999E-3</v>
      </c>
      <c r="AQ26" s="67">
        <v>-1.8E-3</v>
      </c>
      <c r="AR26" s="66">
        <v>0.3342</v>
      </c>
      <c r="AS26" s="67">
        <v>0.16769999999999999</v>
      </c>
      <c r="AT26" s="67">
        <v>4.8300000000000003E-2</v>
      </c>
      <c r="AU26" s="67">
        <v>2.3999999999999998E-3</v>
      </c>
      <c r="AV26" s="67">
        <v>1.0200000000000001E-2</v>
      </c>
      <c r="AW26" s="67">
        <v>1.8E-3</v>
      </c>
      <c r="AX26" s="67">
        <v>0</v>
      </c>
      <c r="AY26" s="67">
        <v>1.5E-3</v>
      </c>
      <c r="AZ26" s="67">
        <v>0</v>
      </c>
      <c r="BA26" s="67">
        <v>1.1999999999999999E-3</v>
      </c>
      <c r="BB26" s="62">
        <v>0</v>
      </c>
      <c r="BC26" s="62">
        <v>-8.9999999999999998E-4</v>
      </c>
      <c r="BD26" s="62">
        <v>0</v>
      </c>
      <c r="BE26" s="62">
        <v>2.9999999999999997E-4</v>
      </c>
      <c r="BF26" s="62">
        <v>0</v>
      </c>
      <c r="BG26" s="62">
        <v>1.1999999999999999E-3</v>
      </c>
      <c r="BH26" s="62">
        <v>0</v>
      </c>
      <c r="BI26" s="62">
        <v>1.0500000000000001E-2</v>
      </c>
      <c r="BJ26" s="62">
        <v>-5.9999999999999995E-4</v>
      </c>
      <c r="BK26" s="62">
        <v>-2.3999999999999998E-3</v>
      </c>
      <c r="BL26" s="62">
        <v>-5.9999999999999995E-4</v>
      </c>
      <c r="BM26" s="62">
        <v>0</v>
      </c>
      <c r="BN26" s="62">
        <v>-1.5299999999999999E-2</v>
      </c>
      <c r="BO26" s="62">
        <v>4.6199999999999998E-2</v>
      </c>
      <c r="BP26" s="62">
        <v>6.8699999999999997E-2</v>
      </c>
      <c r="BQ26" s="62">
        <v>-3.6600000000000001E-2</v>
      </c>
      <c r="BR26" s="62">
        <v>8.5199999999999998E-2</v>
      </c>
      <c r="BS26" s="69"/>
    </row>
    <row r="27" spans="1:71" ht="15">
      <c r="A27" s="59" t="s">
        <v>125</v>
      </c>
      <c r="B27" s="70" t="s">
        <v>126</v>
      </c>
      <c r="C27" s="45">
        <v>3</v>
      </c>
      <c r="D27" s="45" t="s">
        <v>127</v>
      </c>
      <c r="E27" s="60"/>
      <c r="F27" s="71">
        <v>-0.44550000000000001</v>
      </c>
      <c r="G27" s="72">
        <v>-5.9999999999999995E-4</v>
      </c>
      <c r="H27" s="71">
        <v>164.43</v>
      </c>
      <c r="I27" s="73">
        <v>1.6284000000000001</v>
      </c>
      <c r="J27" s="73">
        <v>10842</v>
      </c>
      <c r="K27" s="73">
        <v>0.15390000000000001</v>
      </c>
      <c r="L27" s="71">
        <v>683.7</v>
      </c>
      <c r="M27" s="71">
        <v>392400</v>
      </c>
      <c r="N27" s="71">
        <v>0.17069999999999999</v>
      </c>
      <c r="O27" s="71">
        <v>124.35</v>
      </c>
      <c r="P27" s="72">
        <v>-5.9999999999999995E-4</v>
      </c>
      <c r="Q27" s="73">
        <v>0.66690000000000005</v>
      </c>
      <c r="R27" s="73">
        <v>1.5132000000000001</v>
      </c>
      <c r="S27" s="73">
        <v>0.1278</v>
      </c>
      <c r="T27" s="73">
        <v>0.14699999999999999</v>
      </c>
      <c r="U27" s="71">
        <v>208.17</v>
      </c>
      <c r="V27" s="73">
        <v>1.47E-2</v>
      </c>
      <c r="W27" s="73">
        <v>0.36659999999999998</v>
      </c>
      <c r="X27" s="71">
        <v>2.6100000000000002E-2</v>
      </c>
      <c r="Y27" s="71">
        <v>197.88</v>
      </c>
      <c r="Z27" s="71">
        <v>11.88</v>
      </c>
      <c r="AA27" s="71">
        <v>1.7999999999999999E-2</v>
      </c>
      <c r="AB27" s="71">
        <v>1.0176000000000001</v>
      </c>
      <c r="AC27" s="73">
        <v>1.6199999999999999E-2</v>
      </c>
      <c r="AD27" s="71">
        <v>7.1999999999999998E-3</v>
      </c>
      <c r="AE27" s="66">
        <v>4.4999999999999998E-2</v>
      </c>
      <c r="AF27" s="67">
        <v>5.4000000000000003E-3</v>
      </c>
      <c r="AG27" s="67">
        <v>9.0899999999999995E-2</v>
      </c>
      <c r="AH27" s="67">
        <v>0</v>
      </c>
      <c r="AI27" s="67">
        <v>3.9899999999999998E-2</v>
      </c>
      <c r="AJ27" s="68">
        <v>0</v>
      </c>
      <c r="AK27" s="68">
        <v>-2.9999999999999997E-4</v>
      </c>
      <c r="AL27" s="68">
        <v>3.3E-3</v>
      </c>
      <c r="AM27" s="67">
        <v>-9.9900000000000003E-2</v>
      </c>
      <c r="AN27" s="67">
        <v>-1.5E-3</v>
      </c>
      <c r="AO27" s="67">
        <v>-2.0999999999999999E-3</v>
      </c>
      <c r="AP27" s="67">
        <v>-2.0999999999999999E-3</v>
      </c>
      <c r="AQ27" s="67">
        <v>-1.8E-3</v>
      </c>
      <c r="AR27" s="66">
        <v>0.31830000000000003</v>
      </c>
      <c r="AS27" s="67">
        <v>0.1731</v>
      </c>
      <c r="AT27" s="67">
        <v>4.8899999999999999E-2</v>
      </c>
      <c r="AU27" s="67">
        <v>2.7000000000000001E-3</v>
      </c>
      <c r="AV27" s="67">
        <v>9.5999999999999992E-3</v>
      </c>
      <c r="AW27" s="67">
        <v>1.5E-3</v>
      </c>
      <c r="AX27" s="67">
        <v>2.9999999999999997E-4</v>
      </c>
      <c r="AY27" s="67">
        <v>1.1999999999999999E-3</v>
      </c>
      <c r="AZ27" s="67">
        <v>0</v>
      </c>
      <c r="BA27" s="67">
        <v>1.1999999999999999E-3</v>
      </c>
      <c r="BB27" s="62">
        <v>0</v>
      </c>
      <c r="BC27" s="62">
        <v>-8.9999999999999998E-4</v>
      </c>
      <c r="BD27" s="62">
        <v>0</v>
      </c>
      <c r="BE27" s="62">
        <v>2.9999999999999997E-4</v>
      </c>
      <c r="BF27" s="62">
        <v>-2.9999999999999997E-4</v>
      </c>
      <c r="BG27" s="62">
        <v>1.5E-3</v>
      </c>
      <c r="BH27" s="62">
        <v>-2.9999999999999997E-4</v>
      </c>
      <c r="BI27" s="62">
        <v>-8.0999999999999996E-3</v>
      </c>
      <c r="BJ27" s="62">
        <v>-5.9999999999999995E-4</v>
      </c>
      <c r="BK27" s="62">
        <v>-2.3999999999999998E-3</v>
      </c>
      <c r="BL27" s="62">
        <v>-5.9999999999999995E-4</v>
      </c>
      <c r="BM27" s="62">
        <v>0</v>
      </c>
      <c r="BN27" s="62">
        <v>-2.1000000000000001E-2</v>
      </c>
      <c r="BO27" s="62">
        <v>2.9999999999999997E-4</v>
      </c>
      <c r="BP27" s="62">
        <v>-8.3999999999999995E-3</v>
      </c>
      <c r="BQ27" s="62">
        <v>-3.4500000000000003E-2</v>
      </c>
      <c r="BR27" s="62">
        <v>8.7900000000000006E-2</v>
      </c>
      <c r="BS27" s="69"/>
    </row>
    <row r="28" spans="1:71" ht="15">
      <c r="A28" s="59" t="s">
        <v>130</v>
      </c>
      <c r="B28" s="70" t="s">
        <v>131</v>
      </c>
      <c r="C28" s="45">
        <v>3</v>
      </c>
      <c r="D28" s="45" t="s">
        <v>132</v>
      </c>
      <c r="E28" s="60"/>
      <c r="F28" s="71">
        <v>2.6724000000000001</v>
      </c>
      <c r="G28" s="72">
        <v>1.8E-3</v>
      </c>
      <c r="H28" s="71">
        <v>1125</v>
      </c>
      <c r="I28" s="73">
        <v>107.64</v>
      </c>
      <c r="J28" s="73">
        <v>311.39999999999998</v>
      </c>
      <c r="K28" s="73">
        <v>24.731999999999999</v>
      </c>
      <c r="L28" s="71">
        <v>4740</v>
      </c>
      <c r="M28" s="71">
        <v>2627100</v>
      </c>
      <c r="N28" s="71">
        <v>52.62</v>
      </c>
      <c r="O28" s="71">
        <v>122.04</v>
      </c>
      <c r="P28" s="72">
        <v>3.5099999999999999E-2</v>
      </c>
      <c r="Q28" s="73">
        <v>0.75329999999999997</v>
      </c>
      <c r="R28" s="73">
        <v>10.941000000000001</v>
      </c>
      <c r="S28" s="73">
        <v>7.5750000000000002</v>
      </c>
      <c r="T28" s="73">
        <v>11.555999999999999</v>
      </c>
      <c r="U28" s="71">
        <v>2401.5</v>
      </c>
      <c r="V28" s="73">
        <v>0.42659999999999998</v>
      </c>
      <c r="W28" s="73">
        <v>2.8757999999999999</v>
      </c>
      <c r="X28" s="71">
        <v>87.6</v>
      </c>
      <c r="Y28" s="71">
        <v>252690</v>
      </c>
      <c r="Z28" s="71">
        <v>0.1221</v>
      </c>
      <c r="AA28" s="71">
        <v>0.19320000000000001</v>
      </c>
      <c r="AB28" s="71">
        <v>50.97</v>
      </c>
      <c r="AC28" s="73">
        <v>16.745999999999999</v>
      </c>
      <c r="AD28" s="71">
        <v>6.7199999999999996E-2</v>
      </c>
      <c r="AE28" s="66">
        <v>7.2690000000000001</v>
      </c>
      <c r="AF28" s="67">
        <v>5.91E-2</v>
      </c>
      <c r="AG28" s="67">
        <v>0.15570000000000001</v>
      </c>
      <c r="AH28" s="67">
        <v>0</v>
      </c>
      <c r="AI28" s="67">
        <v>34.619999999999997</v>
      </c>
      <c r="AJ28" s="68">
        <v>7.7999999999999996E-3</v>
      </c>
      <c r="AK28" s="68">
        <v>1.8E-3</v>
      </c>
      <c r="AL28" s="68">
        <v>5.5500000000000001E-2</v>
      </c>
      <c r="AM28" s="67">
        <v>59.43</v>
      </c>
      <c r="AN28" s="67">
        <v>4.8300000000000003E-2</v>
      </c>
      <c r="AO28" s="67">
        <v>9.3299999999999994E-2</v>
      </c>
      <c r="AP28" s="67">
        <v>8.9999999999999998E-4</v>
      </c>
      <c r="AQ28" s="67">
        <v>1.23E-2</v>
      </c>
      <c r="AR28" s="66">
        <v>4.5209999999999999</v>
      </c>
      <c r="AS28" s="67">
        <v>0.18029999999999999</v>
      </c>
      <c r="AT28" s="67">
        <v>0.29970000000000002</v>
      </c>
      <c r="AU28" s="67">
        <v>2.46E-2</v>
      </c>
      <c r="AV28" s="67">
        <v>8.7900000000000006E-2</v>
      </c>
      <c r="AW28" s="67">
        <v>1.4999999999999999E-2</v>
      </c>
      <c r="AX28" s="67">
        <v>4.7999999999999996E-3</v>
      </c>
      <c r="AY28" s="67">
        <v>1.38E-2</v>
      </c>
      <c r="AZ28" s="67">
        <v>1.5E-3</v>
      </c>
      <c r="BA28" s="67">
        <v>1.0800000000000001E-2</v>
      </c>
      <c r="BB28" s="62">
        <v>1.8E-3</v>
      </c>
      <c r="BC28" s="62">
        <v>4.1999999999999997E-3</v>
      </c>
      <c r="BD28" s="62">
        <v>5.9999999999999995E-4</v>
      </c>
      <c r="BE28" s="62">
        <v>4.1999999999999997E-3</v>
      </c>
      <c r="BF28" s="62">
        <v>2.9999999999999997E-4</v>
      </c>
      <c r="BG28" s="62">
        <v>3.5999999999999999E-3</v>
      </c>
      <c r="BH28" s="62">
        <v>0</v>
      </c>
      <c r="BI28" s="62">
        <v>5.25</v>
      </c>
      <c r="BJ28" s="62">
        <v>4.1999999999999997E-3</v>
      </c>
      <c r="BK28" s="62">
        <v>-2.0999999999999999E-3</v>
      </c>
      <c r="BL28" s="62">
        <v>-5.9999999999999995E-4</v>
      </c>
      <c r="BM28" s="62">
        <v>1.1999999999999999E-3</v>
      </c>
      <c r="BN28" s="62">
        <v>1.2804</v>
      </c>
      <c r="BO28" s="62">
        <v>5.0220000000000002</v>
      </c>
      <c r="BP28" s="62">
        <v>0.09</v>
      </c>
      <c r="BQ28" s="62">
        <v>0.35699999999999998</v>
      </c>
      <c r="BR28" s="62">
        <v>9.2880000000000003</v>
      </c>
      <c r="BS28" s="69"/>
    </row>
    <row r="29" spans="1:71" ht="15">
      <c r="A29" s="59" t="s">
        <v>130</v>
      </c>
      <c r="B29" s="70" t="s">
        <v>131</v>
      </c>
      <c r="C29" s="45">
        <v>3</v>
      </c>
      <c r="D29" s="45" t="s">
        <v>132</v>
      </c>
      <c r="E29" s="60"/>
      <c r="F29" s="71">
        <v>2.7446999999999999</v>
      </c>
      <c r="G29" s="72">
        <v>4.1999999999999997E-3</v>
      </c>
      <c r="H29" s="71">
        <v>1180.2</v>
      </c>
      <c r="I29" s="73">
        <v>110.52</v>
      </c>
      <c r="J29" s="73">
        <v>297.81</v>
      </c>
      <c r="K29" s="73">
        <v>25.92</v>
      </c>
      <c r="L29" s="71">
        <v>4950</v>
      </c>
      <c r="M29" s="71">
        <v>2790900</v>
      </c>
      <c r="N29" s="71">
        <v>53.61</v>
      </c>
      <c r="O29" s="71">
        <v>891</v>
      </c>
      <c r="P29" s="72">
        <v>2.9100000000000001E-2</v>
      </c>
      <c r="Q29" s="73">
        <v>0.77729999999999999</v>
      </c>
      <c r="R29" s="73">
        <v>11.132999999999999</v>
      </c>
      <c r="S29" s="73">
        <v>7.7489999999999997</v>
      </c>
      <c r="T29" s="73">
        <v>11.888999999999999</v>
      </c>
      <c r="U29" s="71">
        <v>2496.6</v>
      </c>
      <c r="V29" s="73">
        <v>0.4269</v>
      </c>
      <c r="W29" s="73">
        <v>2.9445000000000001</v>
      </c>
      <c r="X29" s="71">
        <v>89.25</v>
      </c>
      <c r="Y29" s="71">
        <v>260430</v>
      </c>
      <c r="Z29" s="71">
        <v>0.1164</v>
      </c>
      <c r="AA29" s="71">
        <v>0.1827</v>
      </c>
      <c r="AB29" s="71">
        <v>52.86</v>
      </c>
      <c r="AC29" s="73">
        <v>17.376000000000001</v>
      </c>
      <c r="AD29" s="71">
        <v>6.93E-2</v>
      </c>
      <c r="AE29" s="66">
        <v>7.4249999999999998</v>
      </c>
      <c r="AF29" s="67">
        <v>6.54E-2</v>
      </c>
      <c r="AG29" s="67">
        <v>0.1023</v>
      </c>
      <c r="AH29" s="67">
        <v>0</v>
      </c>
      <c r="AI29" s="67">
        <v>35.85</v>
      </c>
      <c r="AJ29" s="68">
        <v>8.3999999999999995E-3</v>
      </c>
      <c r="AK29" s="68">
        <v>2.3999999999999998E-3</v>
      </c>
      <c r="AL29" s="68">
        <v>5.1299999999999998E-2</v>
      </c>
      <c r="AM29" s="67">
        <v>62.25</v>
      </c>
      <c r="AN29" s="67">
        <v>4.8899999999999999E-2</v>
      </c>
      <c r="AO29" s="67">
        <v>9.7199999999999995E-2</v>
      </c>
      <c r="AP29" s="67">
        <v>2.3999999999999998E-3</v>
      </c>
      <c r="AQ29" s="67">
        <v>1.26E-2</v>
      </c>
      <c r="AR29" s="66">
        <v>4.6950000000000003</v>
      </c>
      <c r="AS29" s="67">
        <v>0.1893</v>
      </c>
      <c r="AT29" s="67">
        <v>0.3201</v>
      </c>
      <c r="AU29" s="67">
        <v>2.6100000000000002E-2</v>
      </c>
      <c r="AV29" s="67">
        <v>8.9700000000000002E-2</v>
      </c>
      <c r="AW29" s="67">
        <v>1.77E-2</v>
      </c>
      <c r="AX29" s="67">
        <v>4.7999999999999996E-3</v>
      </c>
      <c r="AY29" s="67">
        <v>1.5299999999999999E-2</v>
      </c>
      <c r="AZ29" s="67">
        <v>1.8E-3</v>
      </c>
      <c r="BA29" s="67">
        <v>1.14E-2</v>
      </c>
      <c r="BB29" s="62">
        <v>1.8E-3</v>
      </c>
      <c r="BC29" s="62">
        <v>4.1999999999999997E-3</v>
      </c>
      <c r="BD29" s="62">
        <v>5.9999999999999995E-4</v>
      </c>
      <c r="BE29" s="62">
        <v>4.7999999999999996E-3</v>
      </c>
      <c r="BF29" s="62">
        <v>5.9999999999999995E-4</v>
      </c>
      <c r="BG29" s="62">
        <v>1.8E-3</v>
      </c>
      <c r="BH29" s="62">
        <v>0</v>
      </c>
      <c r="BI29" s="62">
        <v>5.5890000000000004</v>
      </c>
      <c r="BJ29" s="62">
        <v>4.4999999999999997E-3</v>
      </c>
      <c r="BK29" s="62">
        <v>-2.0999999999999999E-3</v>
      </c>
      <c r="BL29" s="62">
        <v>-5.9999999999999995E-4</v>
      </c>
      <c r="BM29" s="62">
        <v>1.1999999999999999E-3</v>
      </c>
      <c r="BN29" s="62">
        <v>1.4088000000000001</v>
      </c>
      <c r="BO29" s="62">
        <v>5.2080000000000002</v>
      </c>
      <c r="BP29" s="62">
        <v>9.2999999999999999E-2</v>
      </c>
      <c r="BQ29" s="62">
        <v>0.27089999999999997</v>
      </c>
      <c r="BR29" s="62">
        <v>10.134</v>
      </c>
      <c r="BS29" s="69"/>
    </row>
    <row r="30" spans="1:71" ht="15">
      <c r="A30" s="59" t="s">
        <v>130</v>
      </c>
      <c r="B30" s="70" t="s">
        <v>131</v>
      </c>
      <c r="C30" s="45">
        <v>3</v>
      </c>
      <c r="D30" s="45" t="s">
        <v>132</v>
      </c>
      <c r="E30" s="60"/>
      <c r="F30" s="71">
        <v>2.1560999999999999</v>
      </c>
      <c r="G30" s="72">
        <v>1.5E-3</v>
      </c>
      <c r="H30" s="71">
        <v>1051.8</v>
      </c>
      <c r="I30" s="73">
        <v>106.95</v>
      </c>
      <c r="J30" s="73">
        <v>283.2</v>
      </c>
      <c r="K30" s="73">
        <v>23.919</v>
      </c>
      <c r="L30" s="71">
        <v>4422</v>
      </c>
      <c r="M30" s="71">
        <v>2495400</v>
      </c>
      <c r="N30" s="71">
        <v>52.17</v>
      </c>
      <c r="O30" s="71">
        <v>914.1</v>
      </c>
      <c r="P30" s="72">
        <v>2.9700000000000001E-2</v>
      </c>
      <c r="Q30" s="73">
        <v>0.747</v>
      </c>
      <c r="R30" s="73">
        <v>10.866</v>
      </c>
      <c r="S30" s="73">
        <v>7.5179999999999998</v>
      </c>
      <c r="T30" s="73">
        <v>11.535</v>
      </c>
      <c r="U30" s="71">
        <v>2282.6999999999998</v>
      </c>
      <c r="V30" s="73">
        <v>0.4254</v>
      </c>
      <c r="W30" s="73">
        <v>2.8988999999999998</v>
      </c>
      <c r="X30" s="71">
        <v>99.18</v>
      </c>
      <c r="Y30" s="71">
        <v>255540</v>
      </c>
      <c r="Z30" s="71">
        <v>0.1086</v>
      </c>
      <c r="AA30" s="71">
        <v>0.17610000000000001</v>
      </c>
      <c r="AB30" s="71">
        <v>48.69</v>
      </c>
      <c r="AC30" s="73">
        <v>16.934999999999999</v>
      </c>
      <c r="AD30" s="71">
        <v>6.54E-2</v>
      </c>
      <c r="AE30" s="66">
        <v>7.2539999999999996</v>
      </c>
      <c r="AF30" s="67">
        <v>6.5699999999999995E-2</v>
      </c>
      <c r="AG30" s="67">
        <v>7.8600000000000003E-2</v>
      </c>
      <c r="AH30" s="67">
        <v>0</v>
      </c>
      <c r="AI30" s="67">
        <v>35.19</v>
      </c>
      <c r="AJ30" s="68">
        <v>9.9000000000000008E-3</v>
      </c>
      <c r="AK30" s="68">
        <v>2.0999999999999999E-3</v>
      </c>
      <c r="AL30" s="68">
        <v>5.8500000000000003E-2</v>
      </c>
      <c r="AM30" s="67">
        <v>61.02</v>
      </c>
      <c r="AN30" s="67">
        <v>4.8300000000000003E-2</v>
      </c>
      <c r="AO30" s="67">
        <v>9.2100000000000001E-2</v>
      </c>
      <c r="AP30" s="67">
        <v>3.8999999999999998E-3</v>
      </c>
      <c r="AQ30" s="67">
        <v>1.26E-2</v>
      </c>
      <c r="AR30" s="66">
        <v>4.3440000000000003</v>
      </c>
      <c r="AS30" s="67">
        <v>0.1875</v>
      </c>
      <c r="AT30" s="67">
        <v>0.3246</v>
      </c>
      <c r="AU30" s="67">
        <v>2.6100000000000002E-2</v>
      </c>
      <c r="AV30" s="67">
        <v>8.9099999999999999E-2</v>
      </c>
      <c r="AW30" s="67">
        <v>1.7100000000000001E-2</v>
      </c>
      <c r="AX30" s="67">
        <v>4.4999999999999997E-3</v>
      </c>
      <c r="AY30" s="67">
        <v>1.38E-2</v>
      </c>
      <c r="AZ30" s="67">
        <v>1.8E-3</v>
      </c>
      <c r="BA30" s="67">
        <v>1.2E-2</v>
      </c>
      <c r="BB30" s="62">
        <v>2.0999999999999999E-3</v>
      </c>
      <c r="BC30" s="62">
        <v>3.8999999999999998E-3</v>
      </c>
      <c r="BD30" s="62">
        <v>5.9999999999999995E-4</v>
      </c>
      <c r="BE30" s="62">
        <v>4.7999999999999996E-3</v>
      </c>
      <c r="BF30" s="62">
        <v>5.9999999999999995E-4</v>
      </c>
      <c r="BG30" s="62">
        <v>1.1999999999999999E-3</v>
      </c>
      <c r="BH30" s="62">
        <v>0</v>
      </c>
      <c r="BI30" s="62">
        <v>5.5140000000000002</v>
      </c>
      <c r="BJ30" s="62">
        <v>4.7999999999999996E-3</v>
      </c>
      <c r="BK30" s="62">
        <v>-2.0999999999999999E-3</v>
      </c>
      <c r="BL30" s="62">
        <v>-5.9999999999999995E-4</v>
      </c>
      <c r="BM30" s="62">
        <v>1.5E-3</v>
      </c>
      <c r="BN30" s="62">
        <v>1.3692</v>
      </c>
      <c r="BO30" s="62">
        <v>5.2080000000000002</v>
      </c>
      <c r="BP30" s="62">
        <v>9.4799999999999995E-2</v>
      </c>
      <c r="BQ30" s="62">
        <v>0.29970000000000002</v>
      </c>
      <c r="BR30" s="62">
        <v>10.224</v>
      </c>
      <c r="BS30" s="69"/>
    </row>
    <row r="31" spans="1:71" ht="15">
      <c r="A31" s="59" t="s">
        <v>134</v>
      </c>
      <c r="B31" s="70" t="s">
        <v>135</v>
      </c>
      <c r="C31" s="45">
        <v>3</v>
      </c>
      <c r="D31" s="45" t="s">
        <v>222</v>
      </c>
      <c r="E31" s="60"/>
      <c r="F31" s="71">
        <v>-0.2109</v>
      </c>
      <c r="G31" s="72">
        <v>0.20910000000000001</v>
      </c>
      <c r="H31" s="71">
        <v>380.4</v>
      </c>
      <c r="I31" s="73">
        <v>293.04000000000002</v>
      </c>
      <c r="J31" s="73">
        <v>724.2</v>
      </c>
      <c r="K31" s="73">
        <v>56.79</v>
      </c>
      <c r="L31" s="71">
        <v>5154</v>
      </c>
      <c r="M31" s="71">
        <v>436500</v>
      </c>
      <c r="N31" s="71">
        <v>64.260000000000005</v>
      </c>
      <c r="O31" s="71">
        <v>818.1</v>
      </c>
      <c r="P31" s="72">
        <v>1.149</v>
      </c>
      <c r="Q31" s="73">
        <v>84</v>
      </c>
      <c r="R31" s="73">
        <v>2.1309</v>
      </c>
      <c r="S31" s="73">
        <v>0.37230000000000002</v>
      </c>
      <c r="T31" s="73">
        <v>155.4</v>
      </c>
      <c r="U31" s="71">
        <v>275.31</v>
      </c>
      <c r="V31" s="73">
        <v>2.9094000000000002</v>
      </c>
      <c r="W31" s="73">
        <v>6.1529999999999996</v>
      </c>
      <c r="X31" s="71">
        <v>23.138999999999999</v>
      </c>
      <c r="Y31" s="71">
        <v>374.7</v>
      </c>
      <c r="Z31" s="71">
        <v>8.5199999999999998E-2</v>
      </c>
      <c r="AA31" s="71">
        <v>7.0199999999999999E-2</v>
      </c>
      <c r="AB31" s="71">
        <v>1.0425</v>
      </c>
      <c r="AC31" s="73">
        <v>1.6191</v>
      </c>
      <c r="AD31" s="71">
        <v>3.15E-2</v>
      </c>
      <c r="AE31" s="66">
        <v>34.380000000000003</v>
      </c>
      <c r="AF31" s="67">
        <v>3.8820000000000001</v>
      </c>
      <c r="AG31" s="67">
        <v>1.1445000000000001</v>
      </c>
      <c r="AH31" s="67">
        <v>0</v>
      </c>
      <c r="AI31" s="67">
        <v>0.33150000000000002</v>
      </c>
      <c r="AJ31" s="68">
        <v>8.9999999999999998E-4</v>
      </c>
      <c r="AK31" s="68">
        <v>0</v>
      </c>
      <c r="AL31" s="68">
        <v>5.3699999999999998E-2</v>
      </c>
      <c r="AM31" s="67">
        <v>1.5261</v>
      </c>
      <c r="AN31" s="67">
        <v>2.9999999999999997E-4</v>
      </c>
      <c r="AO31" s="67">
        <v>1.8E-3</v>
      </c>
      <c r="AP31" s="67">
        <v>-5.9999999999999995E-4</v>
      </c>
      <c r="AQ31" s="67">
        <v>2.7000000000000001E-3</v>
      </c>
      <c r="AR31" s="66">
        <v>0.5595</v>
      </c>
      <c r="AS31" s="67">
        <v>2.6865000000000001</v>
      </c>
      <c r="AT31" s="67">
        <v>6.0540000000000003</v>
      </c>
      <c r="AU31" s="67">
        <v>0.78659999999999997</v>
      </c>
      <c r="AV31" s="67">
        <v>3.153</v>
      </c>
      <c r="AW31" s="67">
        <v>0.70830000000000004</v>
      </c>
      <c r="AX31" s="67">
        <v>0.1497</v>
      </c>
      <c r="AY31" s="67">
        <v>0.76649999999999996</v>
      </c>
      <c r="AZ31" s="67">
        <v>0.1149</v>
      </c>
      <c r="BA31" s="67">
        <v>0.65490000000000004</v>
      </c>
      <c r="BB31" s="62">
        <v>0.1293</v>
      </c>
      <c r="BC31" s="62">
        <v>0.3453</v>
      </c>
      <c r="BD31" s="62">
        <v>4.5900000000000003E-2</v>
      </c>
      <c r="BE31" s="62">
        <v>0.2676</v>
      </c>
      <c r="BF31" s="62">
        <v>3.9300000000000002E-2</v>
      </c>
      <c r="BG31" s="62">
        <v>3.7199999999999997E-2</v>
      </c>
      <c r="BH31" s="62">
        <v>0</v>
      </c>
      <c r="BI31" s="62">
        <v>0.44490000000000002</v>
      </c>
      <c r="BJ31" s="62">
        <v>9.2999999999999992E-3</v>
      </c>
      <c r="BK31" s="62">
        <v>-2.3999999999999998E-3</v>
      </c>
      <c r="BL31" s="62">
        <v>-5.9999999999999995E-4</v>
      </c>
      <c r="BM31" s="62">
        <v>1.1999999999999999E-3</v>
      </c>
      <c r="BN31" s="62">
        <v>5.7599999999999998E-2</v>
      </c>
      <c r="BO31" s="62">
        <v>1.35E-2</v>
      </c>
      <c r="BP31" s="62">
        <v>7.8899999999999998E-2</v>
      </c>
      <c r="BQ31" s="62">
        <v>0.3624</v>
      </c>
      <c r="BR31" s="62">
        <v>0.55889999999999995</v>
      </c>
      <c r="BS31" s="69"/>
    </row>
    <row r="32" spans="1:71" ht="15">
      <c r="A32" s="59" t="s">
        <v>134</v>
      </c>
      <c r="B32" s="70" t="s">
        <v>135</v>
      </c>
      <c r="C32" s="45">
        <v>3</v>
      </c>
      <c r="D32" s="45" t="s">
        <v>222</v>
      </c>
      <c r="E32" s="60"/>
      <c r="F32" s="71">
        <v>-0.21510000000000001</v>
      </c>
      <c r="G32" s="72">
        <v>0.19289999999999999</v>
      </c>
      <c r="H32" s="71">
        <v>382.2</v>
      </c>
      <c r="I32" s="73">
        <v>289.62</v>
      </c>
      <c r="J32" s="73">
        <v>708.6</v>
      </c>
      <c r="K32" s="73">
        <v>56.7</v>
      </c>
      <c r="L32" s="71">
        <v>5142</v>
      </c>
      <c r="M32" s="71">
        <v>455700</v>
      </c>
      <c r="N32" s="71">
        <v>63.87</v>
      </c>
      <c r="O32" s="71">
        <v>657.6</v>
      </c>
      <c r="P32" s="72">
        <v>1.3898999999999999</v>
      </c>
      <c r="Q32" s="73">
        <v>83.73</v>
      </c>
      <c r="R32" s="73">
        <v>2.1198000000000001</v>
      </c>
      <c r="S32" s="73">
        <v>0.37740000000000001</v>
      </c>
      <c r="T32" s="73">
        <v>154.32</v>
      </c>
      <c r="U32" s="71">
        <v>275.07</v>
      </c>
      <c r="V32" s="73">
        <v>2.8791000000000002</v>
      </c>
      <c r="W32" s="73">
        <v>6.1139999999999999</v>
      </c>
      <c r="X32" s="71">
        <v>22.797000000000001</v>
      </c>
      <c r="Y32" s="71">
        <v>537</v>
      </c>
      <c r="Z32" s="71">
        <v>8.3699999999999997E-2</v>
      </c>
      <c r="AA32" s="71">
        <v>7.3499999999999996E-2</v>
      </c>
      <c r="AB32" s="71">
        <v>0.94199999999999995</v>
      </c>
      <c r="AC32" s="73">
        <v>1.5449999999999999</v>
      </c>
      <c r="AD32" s="71">
        <v>3.3300000000000003E-2</v>
      </c>
      <c r="AE32" s="66">
        <v>34.049999999999997</v>
      </c>
      <c r="AF32" s="67">
        <v>3.927</v>
      </c>
      <c r="AG32" s="67">
        <v>1.4945999999999999</v>
      </c>
      <c r="AH32" s="67">
        <v>0</v>
      </c>
      <c r="AI32" s="67">
        <v>0.3417</v>
      </c>
      <c r="AJ32" s="68">
        <v>5.9999999999999995E-4</v>
      </c>
      <c r="AK32" s="68">
        <v>0</v>
      </c>
      <c r="AL32" s="68">
        <v>4.8599999999999997E-2</v>
      </c>
      <c r="AM32" s="67">
        <v>0.61950000000000005</v>
      </c>
      <c r="AN32" s="67">
        <v>-5.9999999999999995E-4</v>
      </c>
      <c r="AO32" s="67">
        <v>1.1999999999999999E-3</v>
      </c>
      <c r="AP32" s="67">
        <v>-1.1999999999999999E-3</v>
      </c>
      <c r="AQ32" s="67">
        <v>1.8E-3</v>
      </c>
      <c r="AR32" s="66">
        <v>0.5655</v>
      </c>
      <c r="AS32" s="67">
        <v>2.7734999999999999</v>
      </c>
      <c r="AT32" s="67">
        <v>6.2910000000000004</v>
      </c>
      <c r="AU32" s="67">
        <v>0.8115</v>
      </c>
      <c r="AV32" s="67">
        <v>3.2669999999999999</v>
      </c>
      <c r="AW32" s="67">
        <v>0.72750000000000004</v>
      </c>
      <c r="AX32" s="67">
        <v>0.1542</v>
      </c>
      <c r="AY32" s="67">
        <v>0.79679999999999995</v>
      </c>
      <c r="AZ32" s="67">
        <v>0.11849999999999999</v>
      </c>
      <c r="BA32" s="67">
        <v>0.68130000000000002</v>
      </c>
      <c r="BB32" s="62">
        <v>0.13469999999999999</v>
      </c>
      <c r="BC32" s="62">
        <v>0.3594</v>
      </c>
      <c r="BD32" s="62">
        <v>4.8000000000000001E-2</v>
      </c>
      <c r="BE32" s="62">
        <v>0.2787</v>
      </c>
      <c r="BF32" s="62">
        <v>4.1399999999999999E-2</v>
      </c>
      <c r="BG32" s="62">
        <v>4.7100000000000003E-2</v>
      </c>
      <c r="BH32" s="62">
        <v>0</v>
      </c>
      <c r="BI32" s="62">
        <v>0.42299999999999999</v>
      </c>
      <c r="BJ32" s="62">
        <v>9.2999999999999992E-3</v>
      </c>
      <c r="BK32" s="62">
        <v>-2.3999999999999998E-3</v>
      </c>
      <c r="BL32" s="62">
        <v>-5.9999999999999995E-4</v>
      </c>
      <c r="BM32" s="62">
        <v>1.1999999999999999E-3</v>
      </c>
      <c r="BN32" s="62">
        <v>4.3799999999999999E-2</v>
      </c>
      <c r="BO32" s="62">
        <v>5.9999999999999995E-4</v>
      </c>
      <c r="BP32" s="62">
        <v>7.8299999999999995E-2</v>
      </c>
      <c r="BQ32" s="62">
        <v>0.46110000000000001</v>
      </c>
      <c r="BR32" s="62">
        <v>0.57689999999999997</v>
      </c>
      <c r="BS32" s="69"/>
    </row>
    <row r="33" spans="1:71" ht="15">
      <c r="A33" s="59" t="s">
        <v>134</v>
      </c>
      <c r="B33" s="70" t="s">
        <v>135</v>
      </c>
      <c r="C33" s="45">
        <v>3</v>
      </c>
      <c r="D33" s="45" t="s">
        <v>222</v>
      </c>
      <c r="E33" s="60"/>
      <c r="F33" s="71">
        <v>-0.2424</v>
      </c>
      <c r="G33" s="72">
        <v>0.20069999999999999</v>
      </c>
      <c r="H33" s="71">
        <v>375</v>
      </c>
      <c r="I33" s="73">
        <v>292.98</v>
      </c>
      <c r="J33" s="73">
        <v>717.3</v>
      </c>
      <c r="K33" s="73">
        <v>56.7</v>
      </c>
      <c r="L33" s="71">
        <v>5094</v>
      </c>
      <c r="M33" s="71">
        <v>452700</v>
      </c>
      <c r="N33" s="71">
        <v>64.650000000000006</v>
      </c>
      <c r="O33" s="71">
        <v>657.6</v>
      </c>
      <c r="P33" s="72">
        <v>1.3658999999999999</v>
      </c>
      <c r="Q33" s="73">
        <v>84.06</v>
      </c>
      <c r="R33" s="73">
        <v>2.1482999999999999</v>
      </c>
      <c r="S33" s="73">
        <v>0.37440000000000001</v>
      </c>
      <c r="T33" s="73">
        <v>155.13</v>
      </c>
      <c r="U33" s="71">
        <v>271.35000000000002</v>
      </c>
      <c r="V33" s="73">
        <v>2.9325000000000001</v>
      </c>
      <c r="W33" s="73">
        <v>6.21</v>
      </c>
      <c r="X33" s="71">
        <v>22.983000000000001</v>
      </c>
      <c r="Y33" s="71">
        <v>331.2</v>
      </c>
      <c r="Z33" s="71">
        <v>8.1299999999999997E-2</v>
      </c>
      <c r="AA33" s="71">
        <v>7.3200000000000001E-2</v>
      </c>
      <c r="AB33" s="71">
        <v>0.90690000000000004</v>
      </c>
      <c r="AC33" s="73">
        <v>1.6428</v>
      </c>
      <c r="AD33" s="71">
        <v>3.1199999999999999E-2</v>
      </c>
      <c r="AE33" s="66">
        <v>34.56</v>
      </c>
      <c r="AF33" s="67">
        <v>3.867</v>
      </c>
      <c r="AG33" s="67">
        <v>1.6647000000000001</v>
      </c>
      <c r="AH33" s="67">
        <v>0</v>
      </c>
      <c r="AI33" s="67">
        <v>0.26700000000000002</v>
      </c>
      <c r="AJ33" s="68">
        <v>2.9999999999999997E-4</v>
      </c>
      <c r="AK33" s="68">
        <v>0</v>
      </c>
      <c r="AL33" s="68">
        <v>4.7100000000000003E-2</v>
      </c>
      <c r="AM33" s="67">
        <v>0.42899999999999999</v>
      </c>
      <c r="AN33" s="67">
        <v>-5.9999999999999995E-4</v>
      </c>
      <c r="AO33" s="67">
        <v>5.9999999999999995E-4</v>
      </c>
      <c r="AP33" s="67">
        <v>-5.9999999999999995E-4</v>
      </c>
      <c r="AQ33" s="67">
        <v>2.3999999999999998E-3</v>
      </c>
      <c r="AR33" s="66">
        <v>0.5736</v>
      </c>
      <c r="AS33" s="67">
        <v>2.7471000000000001</v>
      </c>
      <c r="AT33" s="67">
        <v>6.2069999999999999</v>
      </c>
      <c r="AU33" s="67">
        <v>0.79710000000000003</v>
      </c>
      <c r="AV33" s="67">
        <v>3.222</v>
      </c>
      <c r="AW33" s="67">
        <v>0.71940000000000004</v>
      </c>
      <c r="AX33" s="67">
        <v>0.1545</v>
      </c>
      <c r="AY33" s="67">
        <v>0.7893</v>
      </c>
      <c r="AZ33" s="67">
        <v>0.1191</v>
      </c>
      <c r="BA33" s="67">
        <v>0.67620000000000002</v>
      </c>
      <c r="BB33" s="62">
        <v>0.1338</v>
      </c>
      <c r="BC33" s="62">
        <v>0.35399999999999998</v>
      </c>
      <c r="BD33" s="62">
        <v>4.6800000000000001E-2</v>
      </c>
      <c r="BE33" s="62">
        <v>0.27689999999999998</v>
      </c>
      <c r="BF33" s="62">
        <v>4.0800000000000003E-2</v>
      </c>
      <c r="BG33" s="62">
        <v>5.3100000000000001E-2</v>
      </c>
      <c r="BH33" s="62">
        <v>0</v>
      </c>
      <c r="BI33" s="62">
        <v>0.42570000000000002</v>
      </c>
      <c r="BJ33" s="62">
        <v>9.2999999999999992E-3</v>
      </c>
      <c r="BK33" s="62">
        <v>-2.3999999999999998E-3</v>
      </c>
      <c r="BL33" s="62">
        <v>-5.9999999999999995E-4</v>
      </c>
      <c r="BM33" s="62">
        <v>1.1999999999999999E-3</v>
      </c>
      <c r="BN33" s="62">
        <v>3.9E-2</v>
      </c>
      <c r="BO33" s="62">
        <v>-2.3999999999999998E-3</v>
      </c>
      <c r="BP33" s="62">
        <v>8.1299999999999997E-2</v>
      </c>
      <c r="BQ33" s="62">
        <v>0.48420000000000002</v>
      </c>
      <c r="BR33" s="62">
        <v>0.57030000000000003</v>
      </c>
      <c r="BS33" s="69"/>
    </row>
    <row r="34" spans="1:71" ht="15">
      <c r="A34" s="59" t="s">
        <v>138</v>
      </c>
      <c r="B34" s="70" t="s">
        <v>139</v>
      </c>
      <c r="C34" s="45">
        <v>2</v>
      </c>
      <c r="D34" s="41" t="s">
        <v>110</v>
      </c>
      <c r="E34" s="60"/>
      <c r="F34" s="71">
        <v>0.19020000000000001</v>
      </c>
      <c r="G34" s="72">
        <v>-2.0000000000000001E-4</v>
      </c>
      <c r="H34" s="71">
        <v>42.16</v>
      </c>
      <c r="I34" s="73">
        <v>7.6</v>
      </c>
      <c r="J34" s="73">
        <v>84.12</v>
      </c>
      <c r="K34" s="73">
        <v>2.36</v>
      </c>
      <c r="L34" s="71">
        <v>92.54</v>
      </c>
      <c r="M34" s="71">
        <v>896400</v>
      </c>
      <c r="N34" s="71">
        <v>3.5619999999999998</v>
      </c>
      <c r="O34" s="71">
        <v>648.9</v>
      </c>
      <c r="P34" s="72">
        <v>7.7399999999999997E-2</v>
      </c>
      <c r="Q34" s="73">
        <v>0.4506</v>
      </c>
      <c r="R34" s="73">
        <v>6.9000000000000006E-2</v>
      </c>
      <c r="S34" s="73">
        <v>0.51700000000000002</v>
      </c>
      <c r="T34" s="73">
        <v>1.6166</v>
      </c>
      <c r="U34" s="71">
        <v>175.66</v>
      </c>
      <c r="V34" s="73">
        <v>5.1200000000000002E-2</v>
      </c>
      <c r="W34" s="73">
        <v>0.33439999999999998</v>
      </c>
      <c r="X34" s="71">
        <v>16.295999999999999</v>
      </c>
      <c r="Y34" s="71">
        <v>142.34</v>
      </c>
      <c r="Z34" s="71">
        <v>1.54E-2</v>
      </c>
      <c r="AA34" s="71">
        <v>1.12E-2</v>
      </c>
      <c r="AB34" s="71">
        <v>0.20619999999999999</v>
      </c>
      <c r="AC34" s="73">
        <v>1.14E-2</v>
      </c>
      <c r="AD34" s="71">
        <v>1.0800000000000001E-2</v>
      </c>
      <c r="AE34" s="66">
        <v>0.28739999999999999</v>
      </c>
      <c r="AF34" s="67">
        <v>9.1999999999999998E-3</v>
      </c>
      <c r="AG34" s="67">
        <v>0.13639999999999999</v>
      </c>
      <c r="AH34" s="67">
        <v>0</v>
      </c>
      <c r="AI34" s="67">
        <v>8.3799999999999999E-2</v>
      </c>
      <c r="AJ34" s="68">
        <v>8.0000000000000004E-4</v>
      </c>
      <c r="AK34" s="68">
        <v>0</v>
      </c>
      <c r="AL34" s="68">
        <v>2.7199999999999998E-2</v>
      </c>
      <c r="AM34" s="67">
        <v>0.36299999999999999</v>
      </c>
      <c r="AN34" s="67">
        <v>3.0000000000000001E-3</v>
      </c>
      <c r="AO34" s="67">
        <v>8.0000000000000002E-3</v>
      </c>
      <c r="AP34" s="67">
        <v>-1.6000000000000001E-3</v>
      </c>
      <c r="AQ34" s="67">
        <v>-2.0000000000000001E-4</v>
      </c>
      <c r="AR34" s="66">
        <v>0.30659999999999998</v>
      </c>
      <c r="AS34" s="67">
        <v>2.06E-2</v>
      </c>
      <c r="AT34" s="67">
        <v>3.3599999999999998E-2</v>
      </c>
      <c r="AU34" s="67">
        <v>3.8E-3</v>
      </c>
      <c r="AV34" s="67">
        <v>1.32E-2</v>
      </c>
      <c r="AW34" s="67">
        <v>2.5999999999999999E-3</v>
      </c>
      <c r="AX34" s="67">
        <v>4.0000000000000002E-4</v>
      </c>
      <c r="AY34" s="67">
        <v>2.2000000000000001E-3</v>
      </c>
      <c r="AZ34" s="67">
        <v>2.0000000000000001E-4</v>
      </c>
      <c r="BA34" s="67">
        <v>1.8E-3</v>
      </c>
      <c r="BB34" s="62">
        <v>2.0000000000000001E-4</v>
      </c>
      <c r="BC34" s="62">
        <v>-2.0000000000000001E-4</v>
      </c>
      <c r="BD34" s="62">
        <v>0</v>
      </c>
      <c r="BE34" s="62">
        <v>5.9999999999999995E-4</v>
      </c>
      <c r="BF34" s="62">
        <v>0</v>
      </c>
      <c r="BG34" s="62">
        <v>4.1999999999999997E-3</v>
      </c>
      <c r="BH34" s="62">
        <v>0</v>
      </c>
      <c r="BI34" s="62">
        <v>3.78E-2</v>
      </c>
      <c r="BJ34" s="62">
        <v>-4.0000000000000002E-4</v>
      </c>
      <c r="BK34" s="62">
        <v>-1.6000000000000001E-3</v>
      </c>
      <c r="BL34" s="62">
        <v>-4.0000000000000002E-4</v>
      </c>
      <c r="BM34" s="62">
        <v>4.0000000000000002E-4</v>
      </c>
      <c r="BN34" s="62">
        <v>4.5600000000000002E-2</v>
      </c>
      <c r="BO34" s="62">
        <v>1.4E-3</v>
      </c>
      <c r="BP34" s="62">
        <v>-4.0000000000000002E-4</v>
      </c>
      <c r="BQ34" s="62">
        <v>5.62E-2</v>
      </c>
      <c r="BR34" s="62">
        <v>1.4800000000000001E-2</v>
      </c>
      <c r="BS34" s="69"/>
    </row>
    <row r="35" spans="1:71" ht="15">
      <c r="A35" s="59" t="s">
        <v>138</v>
      </c>
      <c r="B35" s="70" t="s">
        <v>139</v>
      </c>
      <c r="C35" s="45">
        <v>2</v>
      </c>
      <c r="D35" s="41" t="s">
        <v>110</v>
      </c>
      <c r="E35" s="60"/>
      <c r="F35" s="71">
        <v>0.14460000000000001</v>
      </c>
      <c r="G35" s="72">
        <v>0</v>
      </c>
      <c r="H35" s="71">
        <v>41.64</v>
      </c>
      <c r="I35" s="73">
        <v>7.4</v>
      </c>
      <c r="J35" s="73">
        <v>82.88</v>
      </c>
      <c r="K35" s="73">
        <v>2.2320000000000002</v>
      </c>
      <c r="L35" s="71">
        <v>76.5</v>
      </c>
      <c r="M35" s="71">
        <v>907000</v>
      </c>
      <c r="N35" s="71">
        <v>3.4340000000000002</v>
      </c>
      <c r="O35" s="71">
        <v>54.68</v>
      </c>
      <c r="P35" s="72">
        <v>3.7400000000000003E-2</v>
      </c>
      <c r="Q35" s="73">
        <v>0.3034</v>
      </c>
      <c r="R35" s="73">
        <v>6.7599999999999993E-2</v>
      </c>
      <c r="S35" s="73">
        <v>0.51100000000000001</v>
      </c>
      <c r="T35" s="73">
        <v>1.5698000000000001</v>
      </c>
      <c r="U35" s="71">
        <v>173.24</v>
      </c>
      <c r="V35" s="73">
        <v>5.0599999999999999E-2</v>
      </c>
      <c r="W35" s="73">
        <v>0.3246</v>
      </c>
      <c r="X35" s="71">
        <v>15.805999999999999</v>
      </c>
      <c r="Y35" s="71">
        <v>136.63999999999999</v>
      </c>
      <c r="Z35" s="71">
        <v>1.3599999999999999E-2</v>
      </c>
      <c r="AA35" s="71">
        <v>1.2800000000000001E-2</v>
      </c>
      <c r="AB35" s="71">
        <v>0.18720000000000001</v>
      </c>
      <c r="AC35" s="73">
        <v>1.14E-2</v>
      </c>
      <c r="AD35" s="71">
        <v>1.14E-2</v>
      </c>
      <c r="AE35" s="73">
        <v>0.27360000000000001</v>
      </c>
      <c r="AF35" s="72">
        <v>9.5999999999999992E-3</v>
      </c>
      <c r="AG35" s="72">
        <v>8.9399999999999993E-2</v>
      </c>
      <c r="AH35" s="72">
        <v>0</v>
      </c>
      <c r="AI35" s="72">
        <v>7.8200000000000006E-2</v>
      </c>
      <c r="AJ35" s="74">
        <v>4.0000000000000002E-4</v>
      </c>
      <c r="AK35" s="74">
        <v>-2.0000000000000001E-4</v>
      </c>
      <c r="AL35" s="74">
        <v>2.9399999999999999E-2</v>
      </c>
      <c r="AM35" s="72">
        <v>0.28920000000000001</v>
      </c>
      <c r="AN35" s="72">
        <v>3.0000000000000001E-3</v>
      </c>
      <c r="AO35" s="72">
        <v>7.6E-3</v>
      </c>
      <c r="AP35" s="72">
        <v>-1.6000000000000001E-3</v>
      </c>
      <c r="AQ35" s="72">
        <v>-2.0000000000000001E-4</v>
      </c>
      <c r="AR35" s="71">
        <v>0.3054</v>
      </c>
      <c r="AS35" s="72">
        <v>2.2800000000000001E-2</v>
      </c>
      <c r="AT35" s="72">
        <v>3.6400000000000002E-2</v>
      </c>
      <c r="AU35" s="72">
        <v>4.4000000000000003E-3</v>
      </c>
      <c r="AV35" s="72">
        <v>1.52E-2</v>
      </c>
      <c r="AW35" s="72">
        <v>2.8E-3</v>
      </c>
      <c r="AX35" s="72">
        <v>4.0000000000000002E-4</v>
      </c>
      <c r="AY35" s="72">
        <v>2.5999999999999999E-3</v>
      </c>
      <c r="AZ35" s="72">
        <v>2.0000000000000001E-4</v>
      </c>
      <c r="BA35" s="72">
        <v>1.8E-3</v>
      </c>
      <c r="BB35" s="62">
        <v>2.0000000000000001E-4</v>
      </c>
      <c r="BC35" s="62">
        <v>0</v>
      </c>
      <c r="BD35" s="62">
        <v>0</v>
      </c>
      <c r="BE35" s="62">
        <v>5.9999999999999995E-4</v>
      </c>
      <c r="BF35" s="62">
        <v>0</v>
      </c>
      <c r="BG35" s="62">
        <v>2.5999999999999999E-3</v>
      </c>
      <c r="BH35" s="62">
        <v>0</v>
      </c>
      <c r="BI35" s="62">
        <v>3.3000000000000002E-2</v>
      </c>
      <c r="BJ35" s="62">
        <v>-4.0000000000000002E-4</v>
      </c>
      <c r="BK35" s="62">
        <v>-1.6000000000000001E-3</v>
      </c>
      <c r="BL35" s="62">
        <v>-4.0000000000000002E-4</v>
      </c>
      <c r="BM35" s="62">
        <v>5.9999999999999995E-4</v>
      </c>
      <c r="BN35" s="62">
        <v>5.5E-2</v>
      </c>
      <c r="BO35" s="62">
        <v>4.0000000000000002E-4</v>
      </c>
      <c r="BP35" s="62">
        <v>-5.9999999999999995E-4</v>
      </c>
      <c r="BQ35" s="62">
        <v>5.5800000000000002E-2</v>
      </c>
      <c r="BR35" s="62">
        <v>1.6E-2</v>
      </c>
      <c r="BS35" s="69"/>
    </row>
    <row r="36" spans="1:71" ht="15">
      <c r="A36" s="59" t="s">
        <v>138</v>
      </c>
      <c r="B36" s="70" t="s">
        <v>139</v>
      </c>
      <c r="C36" s="45">
        <v>2</v>
      </c>
      <c r="D36" s="41" t="s">
        <v>110</v>
      </c>
      <c r="E36" s="60"/>
      <c r="F36" s="71">
        <v>0.11840000000000001</v>
      </c>
      <c r="G36" s="72">
        <v>-5.9999999999999995E-4</v>
      </c>
      <c r="H36" s="71">
        <v>39.6</v>
      </c>
      <c r="I36" s="73">
        <v>7.3479999999999999</v>
      </c>
      <c r="J36" s="73">
        <v>81.38</v>
      </c>
      <c r="K36" s="73">
        <v>2.06</v>
      </c>
      <c r="L36" s="71">
        <v>64.88</v>
      </c>
      <c r="M36" s="71">
        <v>869800</v>
      </c>
      <c r="N36" s="71">
        <v>3.3380000000000001</v>
      </c>
      <c r="O36" s="71">
        <v>53.26</v>
      </c>
      <c r="P36" s="72">
        <v>2.1600000000000001E-2</v>
      </c>
      <c r="Q36" s="73">
        <v>0.2394</v>
      </c>
      <c r="R36" s="73">
        <v>6.8000000000000005E-2</v>
      </c>
      <c r="S36" s="73">
        <v>0.50780000000000003</v>
      </c>
      <c r="T36" s="73">
        <v>1.5516000000000001</v>
      </c>
      <c r="U36" s="71">
        <v>164.24</v>
      </c>
      <c r="V36" s="73">
        <v>0.05</v>
      </c>
      <c r="W36" s="73">
        <v>0.31519999999999998</v>
      </c>
      <c r="X36" s="71">
        <v>15.683999999999999</v>
      </c>
      <c r="Y36" s="71">
        <v>134.41999999999999</v>
      </c>
      <c r="Z36" s="71">
        <v>1.4E-2</v>
      </c>
      <c r="AA36" s="71">
        <v>1.12E-2</v>
      </c>
      <c r="AB36" s="71">
        <v>0.18240000000000001</v>
      </c>
      <c r="AC36" s="73">
        <v>2.52E-2</v>
      </c>
      <c r="AD36" s="71">
        <v>9.1999999999999998E-3</v>
      </c>
      <c r="AE36" s="73">
        <v>0.27439999999999998</v>
      </c>
      <c r="AF36" s="72">
        <v>8.6E-3</v>
      </c>
      <c r="AG36" s="72">
        <v>7.1400000000000005E-2</v>
      </c>
      <c r="AH36" s="72">
        <v>0</v>
      </c>
      <c r="AI36" s="72">
        <v>7.8200000000000006E-2</v>
      </c>
      <c r="AJ36" s="74">
        <v>5.9999999999999995E-4</v>
      </c>
      <c r="AK36" s="74">
        <v>-2.0000000000000001E-4</v>
      </c>
      <c r="AL36" s="74">
        <v>2.5999999999999999E-2</v>
      </c>
      <c r="AM36" s="72">
        <v>0.25119999999999998</v>
      </c>
      <c r="AN36" s="72">
        <v>3.0000000000000001E-3</v>
      </c>
      <c r="AO36" s="72">
        <v>7.0000000000000001E-3</v>
      </c>
      <c r="AP36" s="72">
        <v>-1.6000000000000001E-3</v>
      </c>
      <c r="AQ36" s="72">
        <v>-2.0000000000000001E-4</v>
      </c>
      <c r="AR36" s="71">
        <v>0.28920000000000001</v>
      </c>
      <c r="AS36" s="72">
        <v>2.1600000000000001E-2</v>
      </c>
      <c r="AT36" s="72">
        <v>3.56E-2</v>
      </c>
      <c r="AU36" s="72">
        <v>4.1999999999999997E-3</v>
      </c>
      <c r="AV36" s="72">
        <v>1.44E-2</v>
      </c>
      <c r="AW36" s="72">
        <v>3.0000000000000001E-3</v>
      </c>
      <c r="AX36" s="72">
        <v>4.0000000000000002E-4</v>
      </c>
      <c r="AY36" s="72">
        <v>2.2000000000000001E-3</v>
      </c>
      <c r="AZ36" s="72">
        <v>2.0000000000000001E-4</v>
      </c>
      <c r="BA36" s="72">
        <v>1.6000000000000001E-3</v>
      </c>
      <c r="BB36" s="62">
        <v>2.0000000000000001E-4</v>
      </c>
      <c r="BC36" s="62">
        <v>-2.0000000000000001E-4</v>
      </c>
      <c r="BD36" s="62">
        <v>0</v>
      </c>
      <c r="BE36" s="62">
        <v>8.0000000000000004E-4</v>
      </c>
      <c r="BF36" s="62">
        <v>0</v>
      </c>
      <c r="BG36" s="62">
        <v>1.8E-3</v>
      </c>
      <c r="BH36" s="62">
        <v>0</v>
      </c>
      <c r="BI36" s="62">
        <v>3.1199999999999999E-2</v>
      </c>
      <c r="BJ36" s="62">
        <v>-4.0000000000000002E-4</v>
      </c>
      <c r="BK36" s="62">
        <v>-1.6000000000000001E-3</v>
      </c>
      <c r="BL36" s="62">
        <v>-4.0000000000000002E-4</v>
      </c>
      <c r="BM36" s="62">
        <v>5.9999999999999995E-4</v>
      </c>
      <c r="BN36" s="62">
        <v>5.1799999999999999E-2</v>
      </c>
      <c r="BO36" s="62">
        <v>0</v>
      </c>
      <c r="BP36" s="62">
        <v>-8.0000000000000004E-4</v>
      </c>
      <c r="BQ36" s="62">
        <v>4.7199999999999999E-2</v>
      </c>
      <c r="BR36" s="62">
        <v>1.4999999999999999E-2</v>
      </c>
      <c r="BS36" s="69"/>
    </row>
    <row r="37" spans="1:71" ht="15">
      <c r="A37" s="59" t="s">
        <v>142</v>
      </c>
      <c r="B37" s="70" t="s">
        <v>144</v>
      </c>
      <c r="C37" s="45">
        <v>3</v>
      </c>
      <c r="D37" s="45" t="s">
        <v>132</v>
      </c>
      <c r="E37" s="60"/>
      <c r="F37" s="71">
        <v>3.6659999999999999</v>
      </c>
      <c r="G37" s="72">
        <v>-8.9999999999999998E-4</v>
      </c>
      <c r="H37" s="71">
        <v>849.6</v>
      </c>
      <c r="I37" s="73">
        <v>14.064</v>
      </c>
      <c r="J37" s="73">
        <v>509.7</v>
      </c>
      <c r="K37" s="73">
        <v>5.5709999999999997</v>
      </c>
      <c r="L37" s="71">
        <v>7122</v>
      </c>
      <c r="M37" s="71">
        <v>3294000</v>
      </c>
      <c r="N37" s="71">
        <v>18.783000000000001</v>
      </c>
      <c r="O37" s="71">
        <v>50.04</v>
      </c>
      <c r="P37" s="72">
        <v>6.9900000000000004E-2</v>
      </c>
      <c r="Q37" s="73">
        <v>0.34560000000000002</v>
      </c>
      <c r="R37" s="73">
        <v>13.26</v>
      </c>
      <c r="S37" s="73">
        <v>12.063000000000001</v>
      </c>
      <c r="T37" s="73">
        <v>4.0830000000000002</v>
      </c>
      <c r="U37" s="71">
        <v>1719</v>
      </c>
      <c r="V37" s="73">
        <v>3.5939999999999999</v>
      </c>
      <c r="W37" s="73">
        <v>4.431</v>
      </c>
      <c r="X37" s="71">
        <v>6834</v>
      </c>
      <c r="Y37" s="71">
        <v>491100</v>
      </c>
      <c r="Z37" s="71">
        <v>0.105</v>
      </c>
      <c r="AA37" s="71">
        <v>0.13109999999999999</v>
      </c>
      <c r="AB37" s="71">
        <v>75.03</v>
      </c>
      <c r="AC37" s="73">
        <v>28.302</v>
      </c>
      <c r="AD37" s="71">
        <v>3.7199999999999997E-2</v>
      </c>
      <c r="AE37" s="73">
        <v>7.5179999999999998</v>
      </c>
      <c r="AF37" s="72">
        <v>1.8599999999999998E-2</v>
      </c>
      <c r="AG37" s="72">
        <v>0.12720000000000001</v>
      </c>
      <c r="AH37" s="72">
        <v>0</v>
      </c>
      <c r="AI37" s="72">
        <v>111.12</v>
      </c>
      <c r="AJ37" s="74">
        <v>2.2200000000000001E-2</v>
      </c>
      <c r="AK37" s="74">
        <v>3.5999999999999999E-3</v>
      </c>
      <c r="AL37" s="74">
        <v>2.8199999999999999E-2</v>
      </c>
      <c r="AM37" s="72">
        <v>51.9</v>
      </c>
      <c r="AN37" s="72">
        <v>4.9500000000000002E-2</v>
      </c>
      <c r="AO37" s="72">
        <v>0.74519999999999997</v>
      </c>
      <c r="AP37" s="72">
        <v>5.4000000000000003E-3</v>
      </c>
      <c r="AQ37" s="72">
        <v>3.5999999999999999E-3</v>
      </c>
      <c r="AR37" s="71">
        <v>0.40200000000000002</v>
      </c>
      <c r="AS37" s="72">
        <v>2.8500000000000001E-2</v>
      </c>
      <c r="AT37" s="72">
        <v>8.1600000000000006E-2</v>
      </c>
      <c r="AU37" s="72">
        <v>6.0000000000000001E-3</v>
      </c>
      <c r="AV37" s="72">
        <v>2.2800000000000001E-2</v>
      </c>
      <c r="AW37" s="72">
        <v>6.8999999999999999E-3</v>
      </c>
      <c r="AX37" s="72">
        <v>1.5E-3</v>
      </c>
      <c r="AY37" s="72">
        <v>5.7000000000000002E-3</v>
      </c>
      <c r="AZ37" s="72">
        <v>5.9999999999999995E-4</v>
      </c>
      <c r="BA37" s="72">
        <v>4.7999999999999996E-3</v>
      </c>
      <c r="BB37" s="62">
        <v>5.9999999999999995E-4</v>
      </c>
      <c r="BC37" s="62">
        <v>1.5E-3</v>
      </c>
      <c r="BD37" s="62">
        <v>2.9999999999999997E-4</v>
      </c>
      <c r="BE37" s="62">
        <v>2.7000000000000001E-3</v>
      </c>
      <c r="BF37" s="62">
        <v>2.9999999999999997E-4</v>
      </c>
      <c r="BG37" s="62">
        <v>1.8E-3</v>
      </c>
      <c r="BH37" s="62">
        <v>0</v>
      </c>
      <c r="BI37" s="62">
        <v>0.29820000000000002</v>
      </c>
      <c r="BJ37" s="62">
        <v>5.9700000000000003E-2</v>
      </c>
      <c r="BK37" s="62">
        <v>-2.0999999999999999E-3</v>
      </c>
      <c r="BL37" s="62">
        <v>-5.9999999999999995E-4</v>
      </c>
      <c r="BM37" s="62">
        <v>8.9999999999999998E-4</v>
      </c>
      <c r="BN37" s="62">
        <v>0.11459999999999999</v>
      </c>
      <c r="BO37" s="62">
        <v>8.16</v>
      </c>
      <c r="BP37" s="62">
        <v>0.34050000000000002</v>
      </c>
      <c r="BQ37" s="62">
        <v>0.1386</v>
      </c>
      <c r="BR37" s="62">
        <v>9.0809999999999995</v>
      </c>
      <c r="BS37" s="69"/>
    </row>
    <row r="38" spans="1:71" ht="15">
      <c r="A38" s="59" t="s">
        <v>142</v>
      </c>
      <c r="B38" s="70" t="s">
        <v>144</v>
      </c>
      <c r="C38" s="45">
        <v>3</v>
      </c>
      <c r="D38" s="45" t="s">
        <v>132</v>
      </c>
      <c r="E38" s="60"/>
      <c r="F38" s="71">
        <v>2.8995000000000002</v>
      </c>
      <c r="G38" s="72">
        <v>2.9999999999999997E-4</v>
      </c>
      <c r="H38" s="71">
        <v>829.5</v>
      </c>
      <c r="I38" s="73">
        <v>15.885</v>
      </c>
      <c r="J38" s="73">
        <v>565.5</v>
      </c>
      <c r="K38" s="73">
        <v>6.0149999999999997</v>
      </c>
      <c r="L38" s="71">
        <v>6243</v>
      </c>
      <c r="M38" s="71">
        <v>3228000</v>
      </c>
      <c r="N38" s="71">
        <v>20.898</v>
      </c>
      <c r="O38" s="71">
        <v>5025</v>
      </c>
      <c r="P38" s="72">
        <v>5.3699999999999998E-2</v>
      </c>
      <c r="Q38" s="73">
        <v>0.28620000000000001</v>
      </c>
      <c r="R38" s="73">
        <v>14.7</v>
      </c>
      <c r="S38" s="73">
        <v>13.353</v>
      </c>
      <c r="T38" s="73">
        <v>4.4939999999999998</v>
      </c>
      <c r="U38" s="71">
        <v>1683</v>
      </c>
      <c r="V38" s="73">
        <v>3.948</v>
      </c>
      <c r="W38" s="73">
        <v>4.8899999999999997</v>
      </c>
      <c r="X38" s="71">
        <v>7545</v>
      </c>
      <c r="Y38" s="71">
        <v>538200</v>
      </c>
      <c r="Z38" s="71">
        <v>0.1062</v>
      </c>
      <c r="AA38" s="71">
        <v>0.12690000000000001</v>
      </c>
      <c r="AB38" s="71">
        <v>74.67</v>
      </c>
      <c r="AC38" s="73">
        <v>30.45</v>
      </c>
      <c r="AD38" s="71">
        <v>3.4799999999999998E-2</v>
      </c>
      <c r="AE38" s="73">
        <v>8.1750000000000007</v>
      </c>
      <c r="AF38" s="72">
        <v>2.1000000000000001E-2</v>
      </c>
      <c r="AG38" s="72">
        <v>0.1149</v>
      </c>
      <c r="AH38" s="72">
        <v>0</v>
      </c>
      <c r="AI38" s="72">
        <v>122.31</v>
      </c>
      <c r="AJ38" s="74">
        <v>3.2399999999999998E-2</v>
      </c>
      <c r="AK38" s="74">
        <v>5.4000000000000003E-3</v>
      </c>
      <c r="AL38" s="74">
        <v>2.8199999999999999E-2</v>
      </c>
      <c r="AM38" s="72">
        <v>57.54</v>
      </c>
      <c r="AN38" s="72">
        <v>5.3100000000000001E-2</v>
      </c>
      <c r="AO38" s="72">
        <v>0.7329</v>
      </c>
      <c r="AP38" s="72">
        <v>9.9000000000000008E-3</v>
      </c>
      <c r="AQ38" s="72">
        <v>4.1999999999999997E-3</v>
      </c>
      <c r="AR38" s="71">
        <v>0.35849999999999999</v>
      </c>
      <c r="AS38" s="72">
        <v>2.8799999999999999E-2</v>
      </c>
      <c r="AT38" s="72">
        <v>7.5300000000000006E-2</v>
      </c>
      <c r="AU38" s="72">
        <v>5.7000000000000002E-3</v>
      </c>
      <c r="AV38" s="72">
        <v>1.89E-2</v>
      </c>
      <c r="AW38" s="72">
        <v>5.4000000000000003E-3</v>
      </c>
      <c r="AX38" s="72">
        <v>1.5E-3</v>
      </c>
      <c r="AY38" s="72">
        <v>5.1000000000000004E-3</v>
      </c>
      <c r="AZ38" s="72">
        <v>5.9999999999999995E-4</v>
      </c>
      <c r="BA38" s="72">
        <v>4.7999999999999996E-3</v>
      </c>
      <c r="BB38" s="62">
        <v>8.9999999999999998E-4</v>
      </c>
      <c r="BC38" s="62">
        <v>8.9999999999999998E-4</v>
      </c>
      <c r="BD38" s="62">
        <v>2.9999999999999997E-4</v>
      </c>
      <c r="BE38" s="62">
        <v>2.0999999999999999E-3</v>
      </c>
      <c r="BF38" s="62">
        <v>2.9999999999999997E-4</v>
      </c>
      <c r="BG38" s="62">
        <v>1.5E-3</v>
      </c>
      <c r="BH38" s="62">
        <v>-2.9999999999999997E-4</v>
      </c>
      <c r="BI38" s="62">
        <v>0.2883</v>
      </c>
      <c r="BJ38" s="62">
        <v>6.4799999999999996E-2</v>
      </c>
      <c r="BK38" s="62">
        <v>-2.0999999999999999E-3</v>
      </c>
      <c r="BL38" s="62">
        <v>-5.9999999999999995E-4</v>
      </c>
      <c r="BM38" s="62">
        <v>8.9999999999999998E-4</v>
      </c>
      <c r="BN38" s="62">
        <v>9.9299999999999999E-2</v>
      </c>
      <c r="BO38" s="62">
        <v>8.6999999999999993</v>
      </c>
      <c r="BP38" s="62">
        <v>0.35970000000000002</v>
      </c>
      <c r="BQ38" s="62">
        <v>9.0899999999999995E-2</v>
      </c>
      <c r="BR38" s="62">
        <v>8.766</v>
      </c>
      <c r="BS38" s="69"/>
    </row>
    <row r="39" spans="1:71" ht="15">
      <c r="A39" s="59" t="s">
        <v>142</v>
      </c>
      <c r="B39" s="70" t="s">
        <v>144</v>
      </c>
      <c r="C39" s="45">
        <v>3</v>
      </c>
      <c r="D39" s="45" t="s">
        <v>132</v>
      </c>
      <c r="E39" s="60"/>
      <c r="F39" s="71">
        <v>2.298</v>
      </c>
      <c r="G39" s="72">
        <v>-8.9999999999999998E-4</v>
      </c>
      <c r="H39" s="71">
        <v>808.8</v>
      </c>
      <c r="I39" s="73">
        <v>16.314</v>
      </c>
      <c r="J39" s="73">
        <v>597.6</v>
      </c>
      <c r="K39" s="73">
        <v>5.9219999999999997</v>
      </c>
      <c r="L39" s="71">
        <v>6192</v>
      </c>
      <c r="M39" s="71">
        <v>3174000</v>
      </c>
      <c r="N39" s="71">
        <v>21.489000000000001</v>
      </c>
      <c r="O39" s="71">
        <v>3936</v>
      </c>
      <c r="P39" s="72">
        <v>4.2900000000000001E-2</v>
      </c>
      <c r="Q39" s="73">
        <v>0.37709999999999999</v>
      </c>
      <c r="R39" s="73">
        <v>15.375</v>
      </c>
      <c r="S39" s="73">
        <v>13.893000000000001</v>
      </c>
      <c r="T39" s="73">
        <v>4.7430000000000003</v>
      </c>
      <c r="U39" s="71">
        <v>1643.1</v>
      </c>
      <c r="V39" s="73">
        <v>4.1340000000000003</v>
      </c>
      <c r="W39" s="73">
        <v>5.0999999999999996</v>
      </c>
      <c r="X39" s="71">
        <v>7884</v>
      </c>
      <c r="Y39" s="71">
        <v>553800</v>
      </c>
      <c r="Z39" s="71">
        <v>0.1104</v>
      </c>
      <c r="AA39" s="71">
        <v>0.12989999999999999</v>
      </c>
      <c r="AB39" s="71">
        <v>72.45</v>
      </c>
      <c r="AC39" s="73">
        <v>31.38</v>
      </c>
      <c r="AD39" s="71">
        <v>3.7499999999999999E-2</v>
      </c>
      <c r="AE39" s="73">
        <v>8.5050000000000008</v>
      </c>
      <c r="AF39" s="72">
        <v>1.77E-2</v>
      </c>
      <c r="AG39" s="72">
        <v>0.10829999999999999</v>
      </c>
      <c r="AH39" s="72">
        <v>0</v>
      </c>
      <c r="AI39" s="72">
        <v>125.34</v>
      </c>
      <c r="AJ39" s="74">
        <v>2.9100000000000001E-2</v>
      </c>
      <c r="AK39" s="74">
        <v>4.4999999999999997E-3</v>
      </c>
      <c r="AL39" s="74">
        <v>2.1000000000000001E-2</v>
      </c>
      <c r="AM39" s="72">
        <v>58.56</v>
      </c>
      <c r="AN39" s="72">
        <v>5.28E-2</v>
      </c>
      <c r="AO39" s="72">
        <v>0.75149999999999995</v>
      </c>
      <c r="AP39" s="72">
        <v>9.5999999999999992E-3</v>
      </c>
      <c r="AQ39" s="72">
        <v>4.4999999999999997E-3</v>
      </c>
      <c r="AR39" s="71">
        <v>0.36359999999999998</v>
      </c>
      <c r="AS39" s="72">
        <v>2.46E-2</v>
      </c>
      <c r="AT39" s="72">
        <v>6.8400000000000002E-2</v>
      </c>
      <c r="AU39" s="72">
        <v>5.1000000000000004E-3</v>
      </c>
      <c r="AV39" s="72">
        <v>1.8599999999999998E-2</v>
      </c>
      <c r="AW39" s="72">
        <v>5.1000000000000004E-3</v>
      </c>
      <c r="AX39" s="72">
        <v>1.1999999999999999E-3</v>
      </c>
      <c r="AY39" s="72">
        <v>3.8999999999999998E-3</v>
      </c>
      <c r="AZ39" s="72">
        <v>5.9999999999999995E-4</v>
      </c>
      <c r="BA39" s="72">
        <v>4.4999999999999997E-3</v>
      </c>
      <c r="BB39" s="62">
        <v>5.9999999999999995E-4</v>
      </c>
      <c r="BC39" s="62">
        <v>5.9999999999999995E-4</v>
      </c>
      <c r="BD39" s="62">
        <v>2.9999999999999997E-4</v>
      </c>
      <c r="BE39" s="62">
        <v>2.0999999999999999E-3</v>
      </c>
      <c r="BF39" s="62">
        <v>2.9999999999999997E-4</v>
      </c>
      <c r="BG39" s="62">
        <v>1.1999999999999999E-3</v>
      </c>
      <c r="BH39" s="62">
        <v>0</v>
      </c>
      <c r="BI39" s="62">
        <v>0.29160000000000003</v>
      </c>
      <c r="BJ39" s="62">
        <v>6.3600000000000004E-2</v>
      </c>
      <c r="BK39" s="62">
        <v>-2.0999999999999999E-3</v>
      </c>
      <c r="BL39" s="62">
        <v>-5.9999999999999995E-4</v>
      </c>
      <c r="BM39" s="62">
        <v>8.9999999999999998E-4</v>
      </c>
      <c r="BN39" s="62">
        <v>7.8899999999999998E-2</v>
      </c>
      <c r="BO39" s="62">
        <v>8.7750000000000004</v>
      </c>
      <c r="BP39" s="62">
        <v>0.35880000000000001</v>
      </c>
      <c r="BQ39" s="62">
        <v>5.3100000000000001E-2</v>
      </c>
      <c r="BR39" s="62">
        <v>7.6769999999999996</v>
      </c>
      <c r="BS39" s="69"/>
    </row>
    <row r="40" spans="1:71" ht="15">
      <c r="A40" s="59" t="s">
        <v>146</v>
      </c>
      <c r="B40" s="70" t="s">
        <v>147</v>
      </c>
      <c r="C40" s="45">
        <v>4</v>
      </c>
      <c r="D40" s="41" t="s">
        <v>115</v>
      </c>
      <c r="E40" s="60"/>
      <c r="F40" s="71">
        <v>3.1600000000000003E-2</v>
      </c>
      <c r="G40" s="72">
        <v>-1.1999999999999999E-3</v>
      </c>
      <c r="H40" s="71">
        <v>151.96</v>
      </c>
      <c r="I40" s="73">
        <v>9.2560000000000002</v>
      </c>
      <c r="J40" s="73">
        <v>336.88</v>
      </c>
      <c r="K40" s="73">
        <v>1.9792000000000001</v>
      </c>
      <c r="L40" s="71">
        <v>35460</v>
      </c>
      <c r="M40" s="71">
        <v>1999200</v>
      </c>
      <c r="N40" s="71">
        <v>4.0279999999999996</v>
      </c>
      <c r="O40" s="71">
        <v>3972</v>
      </c>
      <c r="P40" s="72">
        <v>-5.5999999999999999E-3</v>
      </c>
      <c r="Q40" s="73">
        <v>0.2596</v>
      </c>
      <c r="R40" s="73">
        <v>0.40279999999999999</v>
      </c>
      <c r="S40" s="73">
        <v>0.70520000000000005</v>
      </c>
      <c r="T40" s="73">
        <v>0.1908</v>
      </c>
      <c r="U40" s="71">
        <v>27.763999999999999</v>
      </c>
      <c r="V40" s="73">
        <v>2.92E-2</v>
      </c>
      <c r="W40" s="73">
        <v>0.14960000000000001</v>
      </c>
      <c r="X40" s="71">
        <v>560</v>
      </c>
      <c r="Y40" s="71">
        <v>942.8</v>
      </c>
      <c r="Z40" s="71">
        <v>4.8800000000000003E-2</v>
      </c>
      <c r="AA40" s="71">
        <v>1.6000000000000001E-3</v>
      </c>
      <c r="AB40" s="71">
        <v>10.496</v>
      </c>
      <c r="AC40" s="73">
        <v>0.1552</v>
      </c>
      <c r="AD40" s="71">
        <v>6.0000000000000001E-3</v>
      </c>
      <c r="AE40" s="73">
        <v>3.9908000000000001</v>
      </c>
      <c r="AF40" s="72">
        <v>2.3999999999999998E-3</v>
      </c>
      <c r="AG40" s="72">
        <v>0.1308</v>
      </c>
      <c r="AH40" s="72">
        <v>0</v>
      </c>
      <c r="AI40" s="72">
        <v>377.36</v>
      </c>
      <c r="AJ40" s="74">
        <v>5.1999999999999998E-3</v>
      </c>
      <c r="AK40" s="74">
        <v>4.0000000000000002E-4</v>
      </c>
      <c r="AL40" s="74">
        <v>9.4799999999999995E-2</v>
      </c>
      <c r="AM40" s="72">
        <v>2.306</v>
      </c>
      <c r="AN40" s="72">
        <v>4.4000000000000003E-3</v>
      </c>
      <c r="AO40" s="72">
        <v>0.98</v>
      </c>
      <c r="AP40" s="72">
        <v>-2E-3</v>
      </c>
      <c r="AQ40" s="72">
        <v>-2E-3</v>
      </c>
      <c r="AR40" s="71">
        <v>0.12039999999999999</v>
      </c>
      <c r="AS40" s="72">
        <v>5.1999999999999998E-3</v>
      </c>
      <c r="AT40" s="72">
        <v>8.0000000000000002E-3</v>
      </c>
      <c r="AU40" s="72">
        <v>8.0000000000000004E-4</v>
      </c>
      <c r="AV40" s="72">
        <v>2.8E-3</v>
      </c>
      <c r="AW40" s="72">
        <v>4.0000000000000002E-4</v>
      </c>
      <c r="AX40" s="72">
        <v>0</v>
      </c>
      <c r="AY40" s="72">
        <v>4.0000000000000002E-4</v>
      </c>
      <c r="AZ40" s="72">
        <v>0</v>
      </c>
      <c r="BA40" s="72">
        <v>4.0000000000000002E-4</v>
      </c>
      <c r="BB40" s="62">
        <v>0</v>
      </c>
      <c r="BC40" s="62">
        <v>-2E-3</v>
      </c>
      <c r="BD40" s="62">
        <v>0</v>
      </c>
      <c r="BE40" s="62">
        <v>0</v>
      </c>
      <c r="BF40" s="62">
        <v>-4.0000000000000002E-4</v>
      </c>
      <c r="BG40" s="62">
        <v>2E-3</v>
      </c>
      <c r="BH40" s="62">
        <v>0</v>
      </c>
      <c r="BI40" s="62">
        <v>0.34439999999999998</v>
      </c>
      <c r="BJ40" s="62">
        <v>0.13800000000000001</v>
      </c>
      <c r="BK40" s="62">
        <v>-3.2000000000000002E-3</v>
      </c>
      <c r="BL40" s="62">
        <v>-8.0000000000000004E-4</v>
      </c>
      <c r="BM40" s="62">
        <v>1.6000000000000001E-3</v>
      </c>
      <c r="BN40" s="62">
        <v>0.1012</v>
      </c>
      <c r="BO40" s="62">
        <v>0.106</v>
      </c>
      <c r="BP40" s="62">
        <v>4.0000000000000002E-4</v>
      </c>
      <c r="BQ40" s="62">
        <v>7.0000000000000007E-2</v>
      </c>
      <c r="BR40" s="62">
        <v>1.1476</v>
      </c>
      <c r="BS40" s="69"/>
    </row>
    <row r="41" spans="1:71" ht="15">
      <c r="A41" s="59" t="s">
        <v>146</v>
      </c>
      <c r="B41" s="70" t="s">
        <v>147</v>
      </c>
      <c r="C41" s="45">
        <v>4</v>
      </c>
      <c r="D41" s="41" t="s">
        <v>115</v>
      </c>
      <c r="E41" s="60"/>
      <c r="F41" s="71">
        <v>-0.1328</v>
      </c>
      <c r="G41" s="72">
        <v>-1.1999999999999999E-3</v>
      </c>
      <c r="H41" s="71">
        <v>141.6</v>
      </c>
      <c r="I41" s="73">
        <v>8.9280000000000008</v>
      </c>
      <c r="J41" s="73">
        <v>321.88</v>
      </c>
      <c r="K41" s="73">
        <v>2.1907999999999999</v>
      </c>
      <c r="L41" s="71">
        <v>33184</v>
      </c>
      <c r="M41" s="71">
        <v>1919200</v>
      </c>
      <c r="N41" s="71">
        <v>4.0279999999999996</v>
      </c>
      <c r="O41" s="71">
        <v>2082</v>
      </c>
      <c r="P41" s="72">
        <v>-8.8000000000000005E-3</v>
      </c>
      <c r="Q41" s="73">
        <v>0.2984</v>
      </c>
      <c r="R41" s="73">
        <v>0.37640000000000001</v>
      </c>
      <c r="S41" s="73">
        <v>0.6764</v>
      </c>
      <c r="T41" s="73">
        <v>0.17960000000000001</v>
      </c>
      <c r="U41" s="71">
        <v>20.271999999999998</v>
      </c>
      <c r="V41" s="73">
        <v>2.76E-2</v>
      </c>
      <c r="W41" s="73">
        <v>0.13200000000000001</v>
      </c>
      <c r="X41" s="71">
        <v>533.20000000000005</v>
      </c>
      <c r="Y41" s="71">
        <v>710.4</v>
      </c>
      <c r="Z41" s="71">
        <v>4.5999999999999999E-2</v>
      </c>
      <c r="AA41" s="71">
        <v>1.1999999999999999E-3</v>
      </c>
      <c r="AB41" s="71">
        <v>8.9120000000000008</v>
      </c>
      <c r="AC41" s="73">
        <v>0.14960000000000001</v>
      </c>
      <c r="AD41" s="71">
        <v>4.7999999999999996E-3</v>
      </c>
      <c r="AE41" s="73">
        <v>3.8311999999999999</v>
      </c>
      <c r="AF41" s="72">
        <v>2.3999999999999998E-3</v>
      </c>
      <c r="AG41" s="72">
        <v>7.4800000000000005E-2</v>
      </c>
      <c r="AH41" s="72">
        <v>0</v>
      </c>
      <c r="AI41" s="72">
        <v>363.56</v>
      </c>
      <c r="AJ41" s="74">
        <v>6.0000000000000001E-3</v>
      </c>
      <c r="AK41" s="74">
        <v>4.0000000000000002E-4</v>
      </c>
      <c r="AL41" s="74">
        <v>8.2000000000000003E-2</v>
      </c>
      <c r="AM41" s="72">
        <v>0.74760000000000004</v>
      </c>
      <c r="AN41" s="72">
        <v>2E-3</v>
      </c>
      <c r="AO41" s="72">
        <v>1.0076000000000001</v>
      </c>
      <c r="AP41" s="72">
        <v>-2E-3</v>
      </c>
      <c r="AQ41" s="72">
        <v>-2.3999999999999998E-3</v>
      </c>
      <c r="AR41" s="71">
        <v>0.1124</v>
      </c>
      <c r="AS41" s="72">
        <v>5.1999999999999998E-3</v>
      </c>
      <c r="AT41" s="72">
        <v>7.1999999999999998E-3</v>
      </c>
      <c r="AU41" s="72">
        <v>4.0000000000000002E-4</v>
      </c>
      <c r="AV41" s="72">
        <v>2.8E-3</v>
      </c>
      <c r="AW41" s="72">
        <v>4.0000000000000002E-4</v>
      </c>
      <c r="AX41" s="72">
        <v>0</v>
      </c>
      <c r="AY41" s="72">
        <v>4.0000000000000002E-4</v>
      </c>
      <c r="AZ41" s="72">
        <v>0</v>
      </c>
      <c r="BA41" s="72">
        <v>4.0000000000000002E-4</v>
      </c>
      <c r="BB41" s="62">
        <v>0</v>
      </c>
      <c r="BC41" s="62">
        <v>-2E-3</v>
      </c>
      <c r="BD41" s="62">
        <v>0</v>
      </c>
      <c r="BE41" s="62">
        <v>0</v>
      </c>
      <c r="BF41" s="62">
        <v>-4.0000000000000002E-4</v>
      </c>
      <c r="BG41" s="62">
        <v>1.1999999999999999E-3</v>
      </c>
      <c r="BH41" s="62">
        <v>0</v>
      </c>
      <c r="BI41" s="62">
        <v>0.3332</v>
      </c>
      <c r="BJ41" s="62">
        <v>0.1328</v>
      </c>
      <c r="BK41" s="62">
        <v>-3.2000000000000002E-3</v>
      </c>
      <c r="BL41" s="62">
        <v>-8.0000000000000004E-4</v>
      </c>
      <c r="BM41" s="62">
        <v>2E-3</v>
      </c>
      <c r="BN41" s="62">
        <v>0.126</v>
      </c>
      <c r="BO41" s="62">
        <v>7.5999999999999998E-2</v>
      </c>
      <c r="BP41" s="62">
        <v>-4.0000000000000002E-4</v>
      </c>
      <c r="BQ41" s="62">
        <v>3.4799999999999998E-2</v>
      </c>
      <c r="BR41" s="62">
        <v>1.1712</v>
      </c>
      <c r="BS41" s="69"/>
    </row>
    <row r="42" spans="1:71" ht="15">
      <c r="A42" s="59" t="s">
        <v>146</v>
      </c>
      <c r="B42" s="70" t="s">
        <v>147</v>
      </c>
      <c r="C42" s="45">
        <v>4</v>
      </c>
      <c r="D42" s="41" t="s">
        <v>115</v>
      </c>
      <c r="E42" s="60"/>
      <c r="F42" s="71">
        <v>-0.1192</v>
      </c>
      <c r="G42" s="72">
        <v>-1.1999999999999999E-3</v>
      </c>
      <c r="H42" s="71">
        <v>153.12</v>
      </c>
      <c r="I42" s="73">
        <v>9.484</v>
      </c>
      <c r="J42" s="73">
        <v>341.8</v>
      </c>
      <c r="K42" s="73">
        <v>2.4664000000000001</v>
      </c>
      <c r="L42" s="71">
        <v>35940</v>
      </c>
      <c r="M42" s="71">
        <v>2072800</v>
      </c>
      <c r="N42" s="71">
        <v>4.3</v>
      </c>
      <c r="O42" s="71">
        <v>1934.8</v>
      </c>
      <c r="P42" s="72">
        <v>-1.24E-2</v>
      </c>
      <c r="Q42" s="73">
        <v>0.22320000000000001</v>
      </c>
      <c r="R42" s="73">
        <v>0.39360000000000001</v>
      </c>
      <c r="S42" s="73">
        <v>0.72519999999999996</v>
      </c>
      <c r="T42" s="73">
        <v>0.19</v>
      </c>
      <c r="U42" s="71">
        <v>21.212</v>
      </c>
      <c r="V42" s="73">
        <v>2.8400000000000002E-2</v>
      </c>
      <c r="W42" s="73">
        <v>0.14199999999999999</v>
      </c>
      <c r="X42" s="71">
        <v>560.79999999999995</v>
      </c>
      <c r="Y42" s="71">
        <v>700.4</v>
      </c>
      <c r="Z42" s="71">
        <v>4.8800000000000003E-2</v>
      </c>
      <c r="AA42" s="71">
        <v>2E-3</v>
      </c>
      <c r="AB42" s="71">
        <v>9.36</v>
      </c>
      <c r="AC42" s="73">
        <v>0.15279999999999999</v>
      </c>
      <c r="AD42" s="71">
        <v>5.5999999999999999E-3</v>
      </c>
      <c r="AE42" s="73">
        <v>4.0759999999999996</v>
      </c>
      <c r="AF42" s="72">
        <v>1.6000000000000001E-3</v>
      </c>
      <c r="AG42" s="72">
        <v>7.0400000000000004E-2</v>
      </c>
      <c r="AH42" s="72">
        <v>0</v>
      </c>
      <c r="AI42" s="72">
        <v>386.68</v>
      </c>
      <c r="AJ42" s="74">
        <v>4.7999999999999996E-3</v>
      </c>
      <c r="AK42" s="74">
        <v>0</v>
      </c>
      <c r="AL42" s="74">
        <v>7.1999999999999995E-2</v>
      </c>
      <c r="AM42" s="72">
        <v>0.53839999999999999</v>
      </c>
      <c r="AN42" s="72">
        <v>2E-3</v>
      </c>
      <c r="AO42" s="72">
        <v>1.0964</v>
      </c>
      <c r="AP42" s="72">
        <v>-1.1999999999999999E-3</v>
      </c>
      <c r="AQ42" s="72">
        <v>-2E-3</v>
      </c>
      <c r="AR42" s="71">
        <v>0.12039999999999999</v>
      </c>
      <c r="AS42" s="72">
        <v>4.0000000000000001E-3</v>
      </c>
      <c r="AT42" s="72">
        <v>5.1999999999999998E-3</v>
      </c>
      <c r="AU42" s="72">
        <v>4.0000000000000002E-4</v>
      </c>
      <c r="AV42" s="72">
        <v>2.3999999999999998E-3</v>
      </c>
      <c r="AW42" s="72">
        <v>4.0000000000000002E-4</v>
      </c>
      <c r="AX42" s="72">
        <v>0</v>
      </c>
      <c r="AY42" s="72">
        <v>4.0000000000000002E-4</v>
      </c>
      <c r="AZ42" s="72">
        <v>0</v>
      </c>
      <c r="BA42" s="72">
        <v>0</v>
      </c>
      <c r="BB42" s="62">
        <v>0</v>
      </c>
      <c r="BC42" s="62">
        <v>-2E-3</v>
      </c>
      <c r="BD42" s="62">
        <v>0</v>
      </c>
      <c r="BE42" s="62">
        <v>0</v>
      </c>
      <c r="BF42" s="62">
        <v>-4.0000000000000002E-4</v>
      </c>
      <c r="BG42" s="62">
        <v>8.0000000000000004E-4</v>
      </c>
      <c r="BH42" s="62">
        <v>0</v>
      </c>
      <c r="BI42" s="62">
        <v>0.3548</v>
      </c>
      <c r="BJ42" s="62">
        <v>0.14199999999999999</v>
      </c>
      <c r="BK42" s="62">
        <v>-3.2000000000000002E-3</v>
      </c>
      <c r="BL42" s="62">
        <v>-8.0000000000000004E-4</v>
      </c>
      <c r="BM42" s="62">
        <v>1.1999999999999999E-3</v>
      </c>
      <c r="BN42" s="62">
        <v>0.12520000000000001</v>
      </c>
      <c r="BO42" s="62">
        <v>7.4399999999999994E-2</v>
      </c>
      <c r="BP42" s="62">
        <v>0</v>
      </c>
      <c r="BQ42" s="62">
        <v>1.52E-2</v>
      </c>
      <c r="BR42" s="62">
        <v>0.9264</v>
      </c>
      <c r="BS42" s="69"/>
    </row>
    <row r="43" spans="1:71" ht="15">
      <c r="A43" s="1"/>
      <c r="B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75">
        <v>2096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</row>
    <row r="44" spans="1:71" ht="15">
      <c r="A44" s="1"/>
      <c r="B44" s="1"/>
      <c r="D44" s="1"/>
      <c r="E44" s="1"/>
      <c r="F44" s="94" t="s">
        <v>223</v>
      </c>
      <c r="G44" s="94"/>
      <c r="H44" s="94"/>
      <c r="I44" s="94"/>
      <c r="J44" s="9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</row>
    <row r="45" spans="1:71" ht="15">
      <c r="A45" s="1"/>
      <c r="B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</row>
    <row r="46" spans="1:71" ht="15">
      <c r="A46" s="1"/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</row>
    <row r="47" spans="1:71" ht="15">
      <c r="A47" s="1"/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</row>
    <row r="48" spans="1:71" ht="15">
      <c r="A48" s="1"/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</row>
    <row r="49" spans="54:71" ht="15"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</row>
    <row r="50" spans="54:71" ht="15"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</row>
    <row r="51" spans="54:71" ht="15"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</row>
    <row r="52" spans="54:71" ht="15"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</row>
    <row r="53" spans="54:71" ht="15"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</row>
    <row r="54" spans="54:71" ht="15"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</row>
    <row r="55" spans="54:71" ht="15"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</row>
    <row r="56" spans="54:71" ht="15"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</row>
    <row r="57" spans="54:71" ht="15"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</row>
    <row r="58" spans="54:71" ht="15"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</row>
    <row r="59" spans="54:71" ht="15"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</row>
    <row r="60" spans="54:71" ht="15"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</row>
    <row r="61" spans="54:71" ht="15"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</row>
    <row r="62" spans="54:71" ht="15"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</row>
    <row r="63" spans="54:71" ht="15"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</row>
    <row r="64" spans="54:71" ht="15"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</row>
    <row r="65" spans="54:71" ht="15"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</row>
    <row r="66" spans="54:71" ht="15"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</row>
    <row r="67" spans="54:71" ht="15"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</row>
    <row r="68" spans="54:71" ht="15"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</row>
    <row r="69" spans="54:71" ht="15"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</row>
    <row r="70" spans="54:71" ht="15"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</row>
    <row r="71" spans="54:71" ht="15"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</row>
    <row r="72" spans="54:71" ht="15"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</row>
    <row r="73" spans="54:71" ht="15"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</row>
    <row r="74" spans="54:71" ht="15"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</row>
    <row r="75" spans="54:71" ht="15"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</row>
    <row r="76" spans="54:71" ht="15"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</row>
    <row r="77" spans="54:71" ht="15"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</row>
    <row r="78" spans="54:71" ht="15"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</row>
    <row r="79" spans="54:71" ht="15"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</row>
    <row r="80" spans="54:71" ht="15"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</row>
    <row r="81" spans="54:71" ht="15"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</row>
    <row r="82" spans="54:71" ht="15"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</row>
    <row r="83" spans="54:71" ht="15"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</row>
    <row r="84" spans="54:71" ht="15"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</row>
    <row r="85" spans="54:71" ht="15"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</row>
    <row r="86" spans="54:71" ht="15"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</row>
    <row r="87" spans="54:71" ht="15"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</row>
    <row r="88" spans="54:71" ht="15"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</row>
    <row r="89" spans="54:71" ht="15"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</row>
    <row r="90" spans="54:71" ht="15"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</row>
    <row r="91" spans="54:71" ht="15"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</row>
    <row r="92" spans="54:71" ht="15"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</row>
    <row r="93" spans="54:71" ht="15"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</row>
    <row r="94" spans="54:71" ht="15"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</row>
    <row r="95" spans="54:71" ht="15"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</row>
    <row r="96" spans="54:71" ht="15"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</row>
    <row r="97" spans="54:71" ht="15"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</row>
    <row r="98" spans="54:71" ht="15"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</row>
    <row r="99" spans="54:71" ht="15"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</row>
  </sheetData>
  <mergeCells count="6">
    <mergeCell ref="F44:J44"/>
    <mergeCell ref="A1:Q1"/>
    <mergeCell ref="A2:A3"/>
    <mergeCell ref="B2:B3"/>
    <mergeCell ref="C2:C3"/>
    <mergeCell ref="D2:D3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</dc:creator>
  <cp:keywords/>
  <dc:description/>
  <cp:lastModifiedBy>Irakli Javakhadze</cp:lastModifiedBy>
  <cp:revision>182</cp:revision>
  <dcterms:created xsi:type="dcterms:W3CDTF">2023-01-16T11:06:20Z</dcterms:created>
  <dcterms:modified xsi:type="dcterms:W3CDTF">2025-12-07T19:57:21Z</dcterms:modified>
  <cp:category/>
  <cp:contentStatus/>
</cp:coreProperties>
</file>