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D:\World wide Finance Amazon\loop\screen share\"/>
    </mc:Choice>
  </mc:AlternateContent>
  <xr:revisionPtr revIDLastSave="0" documentId="13_ncr:1_{C70050E5-513B-45D3-9789-DF3F97CBA473}" xr6:coauthVersionLast="44" xr6:coauthVersionMax="44" xr10:uidLastSave="{00000000-0000-0000-0000-000000000000}"/>
  <bookViews>
    <workbookView xWindow="-108" yWindow="-108" windowWidth="23256" windowHeight="12576" firstSheet="1" activeTab="1" xr2:uid="{C232F0B0-389C-41CF-8519-08E0717890B9}"/>
  </bookViews>
  <sheets>
    <sheet name="Sheet1" sheetId="1" state="hidden" r:id="rId1"/>
    <sheet name="Instructions" sheetId="5" r:id="rId2"/>
    <sheet name="Input" sheetId="3" r:id="rId3"/>
    <sheet name="Output" sheetId="4" r:id="rId4"/>
    <sheet name="Back end" sheetId="2" r:id="rId5"/>
  </sheets>
  <definedNames>
    <definedName name="_xlnm._FilterDatabase" localSheetId="4" hidden="1">'Back end'!$CA$5:$CB$20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2" l="1"/>
  <c r="D7" i="2"/>
  <c r="D8" i="2"/>
  <c r="D9" i="2"/>
  <c r="D10" i="2"/>
  <c r="D11" i="2"/>
  <c r="D12" i="2"/>
  <c r="D13" i="2"/>
  <c r="D14" i="2"/>
  <c r="D15" i="2"/>
  <c r="D16" i="2"/>
  <c r="D17" i="2"/>
  <c r="D18" i="2"/>
  <c r="D19" i="2"/>
  <c r="D20" i="2"/>
  <c r="D6" i="2"/>
  <c r="C7" i="2"/>
  <c r="C8" i="2"/>
  <c r="C9" i="2"/>
  <c r="C10" i="2"/>
  <c r="C11" i="2"/>
  <c r="C12" i="2"/>
  <c r="C13" i="2"/>
  <c r="C14" i="2"/>
  <c r="C15" i="2"/>
  <c r="C16" i="2"/>
  <c r="C17" i="2"/>
  <c r="C18" i="2"/>
  <c r="C19" i="2"/>
  <c r="C20" i="2"/>
  <c r="C6" i="2"/>
  <c r="C22" i="2" l="1" a="1"/>
  <c r="F22" i="2" s="1"/>
  <c r="BF7" i="2"/>
  <c r="AE15" i="2"/>
  <c r="AF8" i="2"/>
  <c r="AF9" i="2"/>
  <c r="AF10" i="2"/>
  <c r="AF11" i="2"/>
  <c r="AF12" i="2"/>
  <c r="AF13" i="2"/>
  <c r="AF14" i="2"/>
  <c r="AF15" i="2"/>
  <c r="AF16" i="2"/>
  <c r="AF17" i="2"/>
  <c r="AF18" i="2"/>
  <c r="AF19" i="2"/>
  <c r="AF20" i="2"/>
  <c r="AF21" i="2"/>
  <c r="AF7" i="2"/>
  <c r="AG8" i="2"/>
  <c r="AG9" i="2"/>
  <c r="AG10" i="2"/>
  <c r="AG11" i="2"/>
  <c r="AG12" i="2"/>
  <c r="AG13" i="2"/>
  <c r="AG14" i="2"/>
  <c r="AG15" i="2"/>
  <c r="AG16" i="2"/>
  <c r="AG17" i="2"/>
  <c r="AG18" i="2"/>
  <c r="AG19" i="2"/>
  <c r="AG20" i="2"/>
  <c r="AG21" i="2"/>
  <c r="AG7" i="2"/>
  <c r="AE12" i="2"/>
  <c r="N22" i="2" l="1"/>
  <c r="E22" i="2"/>
  <c r="Q22" i="2"/>
  <c r="C22" i="2"/>
  <c r="K22" i="2"/>
  <c r="G22" i="2"/>
  <c r="D22" i="2"/>
  <c r="O22" i="2"/>
  <c r="L22" i="2"/>
  <c r="H22" i="2"/>
  <c r="P22" i="2"/>
  <c r="M22" i="2"/>
  <c r="J22" i="2"/>
  <c r="I22" i="2"/>
  <c r="AF25" i="2"/>
  <c r="S20" i="2"/>
  <c r="S19" i="2"/>
  <c r="S18" i="2"/>
  <c r="S17" i="2"/>
  <c r="S16" i="2"/>
  <c r="S15" i="2"/>
  <c r="S14" i="2"/>
  <c r="S13" i="2"/>
  <c r="S12" i="2"/>
  <c r="S11" i="2"/>
  <c r="S10" i="2"/>
  <c r="S9" i="2"/>
  <c r="S8" i="2"/>
  <c r="S7" i="2"/>
  <c r="S6" i="2"/>
  <c r="R20" i="2"/>
  <c r="R19" i="2"/>
  <c r="R18" i="2"/>
  <c r="R17" i="2"/>
  <c r="R16" i="2"/>
  <c r="R15" i="2"/>
  <c r="R14" i="2"/>
  <c r="R13" i="2"/>
  <c r="R12" i="2"/>
  <c r="R11" i="2"/>
  <c r="R10" i="2"/>
  <c r="R9" i="2"/>
  <c r="R8" i="2"/>
  <c r="R7" i="2"/>
  <c r="R6" i="2"/>
  <c r="Q20" i="2"/>
  <c r="Q19" i="2"/>
  <c r="Q18" i="2"/>
  <c r="Q17" i="2"/>
  <c r="Q16" i="2"/>
  <c r="Q15" i="2"/>
  <c r="Q14" i="2"/>
  <c r="Q13" i="2"/>
  <c r="Q12" i="2"/>
  <c r="Q11" i="2"/>
  <c r="Q10" i="2"/>
  <c r="Q9" i="2"/>
  <c r="Q8" i="2"/>
  <c r="Q7" i="2"/>
  <c r="Q6" i="2"/>
  <c r="P20" i="2"/>
  <c r="P19" i="2"/>
  <c r="P18" i="2"/>
  <c r="P17" i="2"/>
  <c r="P16" i="2"/>
  <c r="P15" i="2"/>
  <c r="P14" i="2"/>
  <c r="P13" i="2"/>
  <c r="P12" i="2"/>
  <c r="P11" i="2"/>
  <c r="P10" i="2"/>
  <c r="P9" i="2"/>
  <c r="P8" i="2"/>
  <c r="P7" i="2"/>
  <c r="P6" i="2"/>
  <c r="O20" i="2"/>
  <c r="O19" i="2"/>
  <c r="O18" i="2"/>
  <c r="O17" i="2"/>
  <c r="O16" i="2"/>
  <c r="O15" i="2"/>
  <c r="O14" i="2"/>
  <c r="O13" i="2"/>
  <c r="O12" i="2"/>
  <c r="O11" i="2"/>
  <c r="O10" i="2"/>
  <c r="O9" i="2"/>
  <c r="O8" i="2"/>
  <c r="O7" i="2"/>
  <c r="O6" i="2"/>
  <c r="N20" i="2"/>
  <c r="N19" i="2"/>
  <c r="N18" i="2"/>
  <c r="N17" i="2"/>
  <c r="N16" i="2"/>
  <c r="N15" i="2"/>
  <c r="N14" i="2"/>
  <c r="N13" i="2"/>
  <c r="N12" i="2"/>
  <c r="N11" i="2"/>
  <c r="N10" i="2"/>
  <c r="N9" i="2"/>
  <c r="N8" i="2"/>
  <c r="N7" i="2"/>
  <c r="N6" i="2"/>
  <c r="M20" i="2"/>
  <c r="M19" i="2"/>
  <c r="M18" i="2"/>
  <c r="M17" i="2"/>
  <c r="M16" i="2"/>
  <c r="M15" i="2"/>
  <c r="M14" i="2"/>
  <c r="M13" i="2"/>
  <c r="M12" i="2"/>
  <c r="M11" i="2"/>
  <c r="M10" i="2"/>
  <c r="M9" i="2"/>
  <c r="M8" i="2"/>
  <c r="M7" i="2"/>
  <c r="M6" i="2"/>
  <c r="L20" i="2"/>
  <c r="L19" i="2"/>
  <c r="L18" i="2"/>
  <c r="L17" i="2"/>
  <c r="L16" i="2"/>
  <c r="L15" i="2"/>
  <c r="L14" i="2"/>
  <c r="L13" i="2"/>
  <c r="L12" i="2"/>
  <c r="L11" i="2"/>
  <c r="L10" i="2"/>
  <c r="L9" i="2"/>
  <c r="L8" i="2"/>
  <c r="L7" i="2"/>
  <c r="L6" i="2"/>
  <c r="K20" i="2"/>
  <c r="K19" i="2"/>
  <c r="K18" i="2"/>
  <c r="K17" i="2"/>
  <c r="K16" i="2"/>
  <c r="K15" i="2"/>
  <c r="K14" i="2"/>
  <c r="K13" i="2"/>
  <c r="K12" i="2"/>
  <c r="K11" i="2"/>
  <c r="K10" i="2"/>
  <c r="K9" i="2"/>
  <c r="K8" i="2"/>
  <c r="K7" i="2"/>
  <c r="K6" i="2"/>
  <c r="J20" i="2"/>
  <c r="J19" i="2"/>
  <c r="J18" i="2"/>
  <c r="J17" i="2"/>
  <c r="J16" i="2"/>
  <c r="J15" i="2"/>
  <c r="J14" i="2"/>
  <c r="J13" i="2"/>
  <c r="J12" i="2"/>
  <c r="J11" i="2"/>
  <c r="J10" i="2"/>
  <c r="J9" i="2"/>
  <c r="J8" i="2"/>
  <c r="J7" i="2"/>
  <c r="J6" i="2"/>
  <c r="I20" i="2"/>
  <c r="I19" i="2"/>
  <c r="I18" i="2"/>
  <c r="I17" i="2"/>
  <c r="I16" i="2"/>
  <c r="I15" i="2"/>
  <c r="I14" i="2"/>
  <c r="I13" i="2"/>
  <c r="I12" i="2"/>
  <c r="I11" i="2"/>
  <c r="I10" i="2"/>
  <c r="I9" i="2"/>
  <c r="I8" i="2"/>
  <c r="I7" i="2"/>
  <c r="I6" i="2"/>
  <c r="H20" i="2"/>
  <c r="H19" i="2"/>
  <c r="H18" i="2"/>
  <c r="H17" i="2"/>
  <c r="H16" i="2"/>
  <c r="H15" i="2"/>
  <c r="H14" i="2"/>
  <c r="H13" i="2"/>
  <c r="H12" i="2"/>
  <c r="H11" i="2"/>
  <c r="H10" i="2"/>
  <c r="H9" i="2"/>
  <c r="H8" i="2"/>
  <c r="H7" i="2"/>
  <c r="H6" i="2"/>
  <c r="G20" i="2"/>
  <c r="G19" i="2"/>
  <c r="G18" i="2"/>
  <c r="G17" i="2"/>
  <c r="G16" i="2"/>
  <c r="G15" i="2"/>
  <c r="G14" i="2"/>
  <c r="G13" i="2"/>
  <c r="G12" i="2"/>
  <c r="G11" i="2"/>
  <c r="G10" i="2"/>
  <c r="G9" i="2"/>
  <c r="G8" i="2"/>
  <c r="G7" i="2"/>
  <c r="G6" i="2"/>
  <c r="F20" i="2"/>
  <c r="F6" i="2"/>
  <c r="F7" i="2"/>
  <c r="F8" i="2"/>
  <c r="F9" i="2"/>
  <c r="F10" i="2"/>
  <c r="F11" i="2"/>
  <c r="F12" i="2"/>
  <c r="F13" i="2"/>
  <c r="F14" i="2"/>
  <c r="F15" i="2"/>
  <c r="F16" i="2"/>
  <c r="F17" i="2"/>
  <c r="F18" i="2"/>
  <c r="F19" i="2"/>
  <c r="E6" i="2"/>
  <c r="E7" i="2"/>
  <c r="E8" i="2"/>
  <c r="E9" i="2"/>
  <c r="E10" i="2"/>
  <c r="E11" i="2"/>
  <c r="E12" i="2"/>
  <c r="E13" i="2"/>
  <c r="E14" i="2"/>
  <c r="E15" i="2"/>
  <c r="E16" i="2"/>
  <c r="E17" i="2"/>
  <c r="E18" i="2"/>
  <c r="E19" i="2"/>
  <c r="E20" i="2"/>
  <c r="C5" i="2"/>
  <c r="B5" i="2"/>
  <c r="B22" i="2" s="1"/>
  <c r="B7" i="2"/>
  <c r="B24" i="2" s="1"/>
  <c r="B9" i="2"/>
  <c r="B26" i="2" s="1"/>
  <c r="B11" i="2"/>
  <c r="B28" i="2" s="1"/>
  <c r="B14" i="2"/>
  <c r="B31" i="2" s="1"/>
  <c r="AE19" i="2"/>
  <c r="AE20" i="2"/>
  <c r="AE21" i="2"/>
  <c r="AE17" i="2"/>
  <c r="AE18" i="2"/>
  <c r="AE16" i="2"/>
  <c r="AE8" i="2"/>
  <c r="AE9" i="2"/>
  <c r="AE10" i="2"/>
  <c r="AE11" i="2"/>
  <c r="B6" i="2"/>
  <c r="B23" i="2" s="1"/>
  <c r="BF21" i="2" l="1"/>
  <c r="BF20" i="2"/>
  <c r="BF19" i="2"/>
  <c r="BF11" i="2"/>
  <c r="BF18" i="2"/>
  <c r="BF10" i="2"/>
  <c r="BF17" i="2"/>
  <c r="BF9" i="2"/>
  <c r="BF13" i="2"/>
  <c r="BF12" i="2"/>
  <c r="BF8" i="2"/>
  <c r="BF15" i="2"/>
  <c r="BF16" i="2"/>
  <c r="BF14" i="2"/>
  <c r="Q23" i="2" a="1"/>
  <c r="Q23" i="2" s="1"/>
  <c r="BA7" i="2" s="1"/>
  <c r="O23" i="2" a="1"/>
  <c r="O24" i="2" s="1"/>
  <c r="AY8" i="2" s="1"/>
  <c r="N23" i="2" a="1"/>
  <c r="N24" i="2" s="1"/>
  <c r="AX8" i="2" s="1"/>
  <c r="T16" i="2"/>
  <c r="U16" i="2" s="1"/>
  <c r="E23" i="2" a="1"/>
  <c r="E24" i="2" s="1"/>
  <c r="K23" i="2" a="1"/>
  <c r="K24" i="2" s="1"/>
  <c r="AU8" i="2" s="1"/>
  <c r="D23" i="2" a="1"/>
  <c r="D24" i="2" s="1"/>
  <c r="F23" i="2" a="1"/>
  <c r="F24" i="2" s="1"/>
  <c r="P23" i="2" a="1"/>
  <c r="P25" i="2" s="1"/>
  <c r="AZ9" i="2" s="1"/>
  <c r="C23" i="2" a="1"/>
  <c r="C24" i="2" s="1"/>
  <c r="J23" i="2" a="1"/>
  <c r="J24" i="2" s="1"/>
  <c r="AT8" i="2" s="1"/>
  <c r="T14" i="2"/>
  <c r="U14" i="2" s="1"/>
  <c r="T6" i="2"/>
  <c r="U6" i="2" s="1"/>
  <c r="T15" i="2"/>
  <c r="U15" i="2" s="1"/>
  <c r="T20" i="2"/>
  <c r="U20" i="2" s="1"/>
  <c r="T19" i="2"/>
  <c r="U19" i="2" s="1"/>
  <c r="T13" i="2"/>
  <c r="U13" i="2" s="1"/>
  <c r="M23" i="2" a="1"/>
  <c r="M25" i="2" s="1"/>
  <c r="AW9" i="2" s="1"/>
  <c r="L23" i="2" a="1"/>
  <c r="L24" i="2" s="1"/>
  <c r="AV8" i="2" s="1"/>
  <c r="T18" i="2"/>
  <c r="U18" i="2" s="1"/>
  <c r="T17" i="2"/>
  <c r="U17" i="2" s="1"/>
  <c r="B19" i="2"/>
  <c r="B36" i="2" s="1"/>
  <c r="B17" i="2"/>
  <c r="B34" i="2" s="1"/>
  <c r="B12" i="2"/>
  <c r="B29" i="2" s="1"/>
  <c r="AE13" i="2"/>
  <c r="B15" i="2"/>
  <c r="B32" i="2" s="1"/>
  <c r="B16" i="2"/>
  <c r="B33" i="2" s="1"/>
  <c r="B13" i="2"/>
  <c r="B30" i="2" s="1"/>
  <c r="AE14" i="2"/>
  <c r="B20" i="2"/>
  <c r="B37" i="2" s="1"/>
  <c r="B10" i="2"/>
  <c r="B27" i="2" s="1"/>
  <c r="AE7" i="2"/>
  <c r="H8" i="3" a="1"/>
  <c r="B18" i="2"/>
  <c r="B35" i="2" s="1"/>
  <c r="B8" i="2"/>
  <c r="B25" i="2" s="1"/>
  <c r="I23" i="2" a="1"/>
  <c r="I23" i="2" s="1"/>
  <c r="AS7" i="2" s="1"/>
  <c r="T12" i="2"/>
  <c r="U12" i="2" s="1"/>
  <c r="G23" i="2" a="1"/>
  <c r="G23" i="2" s="1"/>
  <c r="T11" i="2"/>
  <c r="U11" i="2" s="1"/>
  <c r="H23" i="2" a="1"/>
  <c r="H24" i="2" s="1"/>
  <c r="AR8" i="2" s="1"/>
  <c r="T9" i="2"/>
  <c r="U9" i="2" s="1"/>
  <c r="T8" i="2"/>
  <c r="U8" i="2" s="1"/>
  <c r="T10" i="2"/>
  <c r="U10" i="2" s="1"/>
  <c r="T7" i="2"/>
  <c r="U7" i="2" s="1"/>
  <c r="Q36" i="2"/>
  <c r="BA20" i="2" s="1"/>
  <c r="Q28" i="2"/>
  <c r="BA12" i="2" s="1"/>
  <c r="Q26" i="2"/>
  <c r="BA10" i="2" s="1"/>
  <c r="Q34" i="2"/>
  <c r="BA18" i="2" s="1"/>
  <c r="Q32" i="2"/>
  <c r="BA16" i="2" s="1"/>
  <c r="P37" i="2"/>
  <c r="AZ21" i="2" s="1"/>
  <c r="O25" i="2"/>
  <c r="AY9" i="2" s="1"/>
  <c r="N29" i="2"/>
  <c r="AX13" i="2" s="1"/>
  <c r="N26" i="2"/>
  <c r="AX10" i="2" s="1"/>
  <c r="L23" i="2"/>
  <c r="AV7" i="2" s="1"/>
  <c r="CA33" i="2"/>
  <c r="CA34" i="2" s="1"/>
  <c r="CA35" i="2" s="1"/>
  <c r="CA36" i="2" s="1"/>
  <c r="CA37" i="2" s="1"/>
  <c r="CA38" i="2" s="1"/>
  <c r="CA39" i="2" s="1"/>
  <c r="CA40" i="2" s="1"/>
  <c r="CA41" i="2" s="1"/>
  <c r="CA42" i="2" s="1"/>
  <c r="CA43" i="2" s="1"/>
  <c r="CA44" i="2" s="1"/>
  <c r="CA45" i="2" s="1"/>
  <c r="CA46" i="2" s="1"/>
  <c r="CD11" i="2"/>
  <c r="AP8" i="2" l="1"/>
  <c r="O33" i="2"/>
  <c r="AY17" i="2" s="1"/>
  <c r="Q24" i="2"/>
  <c r="BA8" i="2" s="1"/>
  <c r="Q31" i="2"/>
  <c r="BA15" i="2" s="1"/>
  <c r="Q27" i="2"/>
  <c r="BA11" i="2" s="1"/>
  <c r="O35" i="2"/>
  <c r="AY19" i="2" s="1"/>
  <c r="O37" i="2"/>
  <c r="AY21" i="2" s="1"/>
  <c r="Q29" i="2"/>
  <c r="BA13" i="2" s="1"/>
  <c r="P26" i="2"/>
  <c r="AZ10" i="2" s="1"/>
  <c r="Q25" i="2"/>
  <c r="BA9" i="2" s="1"/>
  <c r="Q37" i="2"/>
  <c r="BA21" i="2" s="1"/>
  <c r="L37" i="2"/>
  <c r="AV21" i="2" s="1"/>
  <c r="Q30" i="2"/>
  <c r="BA14" i="2" s="1"/>
  <c r="O28" i="2"/>
  <c r="AY12" i="2" s="1"/>
  <c r="O32" i="2"/>
  <c r="AY16" i="2" s="1"/>
  <c r="P34" i="2"/>
  <c r="AZ18" i="2" s="1"/>
  <c r="Q33" i="2"/>
  <c r="BA17" i="2" s="1"/>
  <c r="O27" i="2"/>
  <c r="AY11" i="2" s="1"/>
  <c r="P27" i="2"/>
  <c r="AZ11" i="2" s="1"/>
  <c r="Q35" i="2"/>
  <c r="BA19" i="2" s="1"/>
  <c r="J28" i="2"/>
  <c r="AT12" i="2" s="1"/>
  <c r="E35" i="2"/>
  <c r="AO19" i="2" s="1"/>
  <c r="E31" i="2"/>
  <c r="AO15" i="2" s="1"/>
  <c r="E32" i="2"/>
  <c r="AO16" i="2" s="1"/>
  <c r="E36" i="2"/>
  <c r="AO20" i="2" s="1"/>
  <c r="E27" i="2"/>
  <c r="AO11" i="2" s="1"/>
  <c r="E30" i="2"/>
  <c r="AO14" i="2" s="1"/>
  <c r="E33" i="2"/>
  <c r="AO17" i="2" s="1"/>
  <c r="E28" i="2"/>
  <c r="AO12" i="2" s="1"/>
  <c r="E34" i="2"/>
  <c r="AO18" i="2" s="1"/>
  <c r="D30" i="2"/>
  <c r="AN14" i="2" s="1"/>
  <c r="D36" i="2"/>
  <c r="AN20" i="2" s="1"/>
  <c r="C37" i="2"/>
  <c r="AM21" i="2" s="1"/>
  <c r="K35" i="2"/>
  <c r="AU19" i="2" s="1"/>
  <c r="K29" i="2"/>
  <c r="AU13" i="2" s="1"/>
  <c r="K26" i="2"/>
  <c r="AU10" i="2" s="1"/>
  <c r="K28" i="2"/>
  <c r="AU12" i="2" s="1"/>
  <c r="K32" i="2"/>
  <c r="AU16" i="2" s="1"/>
  <c r="K27" i="2"/>
  <c r="AU11" i="2" s="1"/>
  <c r="K23" i="2"/>
  <c r="AU7" i="2" s="1"/>
  <c r="D37" i="2"/>
  <c r="AN21" i="2" s="1"/>
  <c r="D33" i="2"/>
  <c r="AN17" i="2" s="1"/>
  <c r="D26" i="2"/>
  <c r="AN10" i="2" s="1"/>
  <c r="D23" i="2"/>
  <c r="AN7" i="2" s="1"/>
  <c r="D32" i="2"/>
  <c r="AN16" i="2" s="1"/>
  <c r="D35" i="2"/>
  <c r="AN19" i="2" s="1"/>
  <c r="D29" i="2"/>
  <c r="AN13" i="2" s="1"/>
  <c r="D31" i="2"/>
  <c r="AN15" i="2" s="1"/>
  <c r="D25" i="2"/>
  <c r="AN9" i="2" s="1"/>
  <c r="D34" i="2"/>
  <c r="AN18" i="2" s="1"/>
  <c r="D27" i="2"/>
  <c r="AN11" i="2" s="1"/>
  <c r="D28" i="2"/>
  <c r="AN12" i="2" s="1"/>
  <c r="AM8" i="2"/>
  <c r="K30" i="2"/>
  <c r="AU14" i="2" s="1"/>
  <c r="K36" i="2"/>
  <c r="AU20" i="2" s="1"/>
  <c r="O34" i="2"/>
  <c r="AY18" i="2" s="1"/>
  <c r="O31" i="2"/>
  <c r="AY15" i="2" s="1"/>
  <c r="K25" i="2"/>
  <c r="AU9" i="2" s="1"/>
  <c r="K37" i="2"/>
  <c r="AU21" i="2" s="1"/>
  <c r="O30" i="2"/>
  <c r="AY14" i="2" s="1"/>
  <c r="O36" i="2"/>
  <c r="AY20" i="2" s="1"/>
  <c r="C25" i="2"/>
  <c r="AM9" i="2" s="1"/>
  <c r="K33" i="2"/>
  <c r="AU17" i="2" s="1"/>
  <c r="O23" i="2"/>
  <c r="AY7" i="2" s="1"/>
  <c r="O29" i="2"/>
  <c r="AY13" i="2" s="1"/>
  <c r="K34" i="2"/>
  <c r="AU18" i="2" s="1"/>
  <c r="K31" i="2"/>
  <c r="AU15" i="2" s="1"/>
  <c r="O26" i="2"/>
  <c r="AY10" i="2" s="1"/>
  <c r="AN8" i="2"/>
  <c r="J29" i="2"/>
  <c r="AT13" i="2" s="1"/>
  <c r="N27" i="2"/>
  <c r="AX11" i="2" s="1"/>
  <c r="J37" i="2"/>
  <c r="AT21" i="2" s="1"/>
  <c r="N30" i="2"/>
  <c r="AX14" i="2" s="1"/>
  <c r="N34" i="2"/>
  <c r="AX18" i="2" s="1"/>
  <c r="M33" i="2"/>
  <c r="AW17" i="2" s="1"/>
  <c r="J27" i="2"/>
  <c r="AT11" i="2" s="1"/>
  <c r="M23" i="2"/>
  <c r="AW7" i="2" s="1"/>
  <c r="J23" i="2"/>
  <c r="AT7" i="2" s="1"/>
  <c r="M35" i="2"/>
  <c r="AW19" i="2" s="1"/>
  <c r="N31" i="2"/>
  <c r="AX15" i="2" s="1"/>
  <c r="J25" i="2"/>
  <c r="AT9" i="2" s="1"/>
  <c r="M31" i="2"/>
  <c r="AW15" i="2" s="1"/>
  <c r="N28" i="2"/>
  <c r="AX12" i="2" s="1"/>
  <c r="N23" i="2"/>
  <c r="AX7" i="2" s="1"/>
  <c r="J33" i="2"/>
  <c r="AT17" i="2" s="1"/>
  <c r="M36" i="2"/>
  <c r="AW20" i="2" s="1"/>
  <c r="N36" i="2"/>
  <c r="AX20" i="2" s="1"/>
  <c r="F29" i="2"/>
  <c r="AP13" i="2" s="1"/>
  <c r="P33" i="2"/>
  <c r="AZ17" i="2" s="1"/>
  <c r="P31" i="2"/>
  <c r="AZ15" i="2" s="1"/>
  <c r="E23" i="2"/>
  <c r="AO7" i="2" s="1"/>
  <c r="E29" i="2"/>
  <c r="AO13" i="2" s="1"/>
  <c r="F33" i="2"/>
  <c r="AP17" i="2" s="1"/>
  <c r="J32" i="2"/>
  <c r="AT16" i="2" s="1"/>
  <c r="J35" i="2"/>
  <c r="AT19" i="2" s="1"/>
  <c r="N25" i="2"/>
  <c r="AX9" i="2" s="1"/>
  <c r="N37" i="2"/>
  <c r="AX21" i="2" s="1"/>
  <c r="P35" i="2"/>
  <c r="AZ19" i="2" s="1"/>
  <c r="P32" i="2"/>
  <c r="AZ16" i="2" s="1"/>
  <c r="C33" i="2"/>
  <c r="AM17" i="2" s="1"/>
  <c r="C26" i="2"/>
  <c r="AM10" i="2" s="1"/>
  <c r="F25" i="2"/>
  <c r="AP9" i="2" s="1"/>
  <c r="F37" i="2"/>
  <c r="AP21" i="2" s="1"/>
  <c r="J26" i="2"/>
  <c r="AT10" i="2" s="1"/>
  <c r="C32" i="2"/>
  <c r="AM16" i="2" s="1"/>
  <c r="C35" i="2"/>
  <c r="AM19" i="2" s="1"/>
  <c r="C34" i="2"/>
  <c r="AM18" i="2" s="1"/>
  <c r="C31" i="2"/>
  <c r="AM15" i="2" s="1"/>
  <c r="E25" i="2"/>
  <c r="AO9" i="2" s="1"/>
  <c r="E37" i="2"/>
  <c r="AO21" i="2" s="1"/>
  <c r="F26" i="2"/>
  <c r="AP10" i="2" s="1"/>
  <c r="J34" i="2"/>
  <c r="AT18" i="2" s="1"/>
  <c r="J31" i="2"/>
  <c r="AT15" i="2" s="1"/>
  <c r="N33" i="2"/>
  <c r="AX17" i="2" s="1"/>
  <c r="P30" i="2"/>
  <c r="AZ14" i="2" s="1"/>
  <c r="P28" i="2"/>
  <c r="AZ12" i="2" s="1"/>
  <c r="AO8" i="2"/>
  <c r="F30" i="2"/>
  <c r="AP14" i="2" s="1"/>
  <c r="C27" i="2"/>
  <c r="AM11" i="2" s="1"/>
  <c r="C28" i="2"/>
  <c r="AM12" i="2" s="1"/>
  <c r="F32" i="2"/>
  <c r="AP16" i="2" s="1"/>
  <c r="F35" i="2"/>
  <c r="AP19" i="2" s="1"/>
  <c r="P23" i="2"/>
  <c r="AZ7" i="2" s="1"/>
  <c r="P36" i="2"/>
  <c r="AZ20" i="2" s="1"/>
  <c r="F23" i="2"/>
  <c r="AP7" i="2" s="1"/>
  <c r="C30" i="2"/>
  <c r="AM14" i="2" s="1"/>
  <c r="C36" i="2"/>
  <c r="AM20" i="2" s="1"/>
  <c r="E26" i="2"/>
  <c r="AO10" i="2" s="1"/>
  <c r="F34" i="2"/>
  <c r="AP18" i="2" s="1"/>
  <c r="F31" i="2"/>
  <c r="AP15" i="2" s="1"/>
  <c r="J30" i="2"/>
  <c r="AT14" i="2" s="1"/>
  <c r="J36" i="2"/>
  <c r="AT20" i="2" s="1"/>
  <c r="N32" i="2"/>
  <c r="AX16" i="2" s="1"/>
  <c r="N35" i="2"/>
  <c r="AX19" i="2" s="1"/>
  <c r="P24" i="2"/>
  <c r="AZ8" i="2" s="1"/>
  <c r="P29" i="2"/>
  <c r="AZ13" i="2" s="1"/>
  <c r="F36" i="2"/>
  <c r="AP20" i="2" s="1"/>
  <c r="C23" i="2"/>
  <c r="AM7" i="2" s="1"/>
  <c r="C29" i="2"/>
  <c r="AM13" i="2" s="1"/>
  <c r="F27" i="2"/>
  <c r="AP11" i="2" s="1"/>
  <c r="F28" i="2"/>
  <c r="AP12" i="2" s="1"/>
  <c r="L34" i="2"/>
  <c r="AV18" i="2" s="1"/>
  <c r="M27" i="2"/>
  <c r="AW11" i="2" s="1"/>
  <c r="M32" i="2"/>
  <c r="AW16" i="2" s="1"/>
  <c r="L32" i="2"/>
  <c r="AV16" i="2" s="1"/>
  <c r="L27" i="2"/>
  <c r="AV11" i="2" s="1"/>
  <c r="M30" i="2"/>
  <c r="AW14" i="2" s="1"/>
  <c r="M28" i="2"/>
  <c r="AW12" i="2" s="1"/>
  <c r="L31" i="2"/>
  <c r="AV15" i="2" s="1"/>
  <c r="L33" i="2"/>
  <c r="AV17" i="2" s="1"/>
  <c r="L28" i="2"/>
  <c r="AV12" i="2" s="1"/>
  <c r="M24" i="2"/>
  <c r="AW8" i="2" s="1"/>
  <c r="M29" i="2"/>
  <c r="AW13" i="2" s="1"/>
  <c r="L35" i="2"/>
  <c r="AV19" i="2" s="1"/>
  <c r="L36" i="2"/>
  <c r="AV20" i="2" s="1"/>
  <c r="M26" i="2"/>
  <c r="AW10" i="2" s="1"/>
  <c r="M37" i="2"/>
  <c r="AW21" i="2" s="1"/>
  <c r="L25" i="2"/>
  <c r="AV9" i="2" s="1"/>
  <c r="L30" i="2"/>
  <c r="AV14" i="2" s="1"/>
  <c r="L29" i="2"/>
  <c r="AV13" i="2" s="1"/>
  <c r="M34" i="2"/>
  <c r="AW18" i="2" s="1"/>
  <c r="L26" i="2"/>
  <c r="AV10" i="2" s="1"/>
  <c r="I8" i="3"/>
  <c r="F5" i="2" s="1"/>
  <c r="P8" i="3"/>
  <c r="M5" i="2" s="1"/>
  <c r="L8" i="3"/>
  <c r="I5" i="2" s="1"/>
  <c r="H8" i="3"/>
  <c r="E5" i="2" s="1"/>
  <c r="S8" i="3"/>
  <c r="P5" i="2" s="1"/>
  <c r="O8" i="3"/>
  <c r="L5" i="2" s="1"/>
  <c r="K8" i="3"/>
  <c r="H5" i="2" s="1"/>
  <c r="V8" i="3"/>
  <c r="S5" i="2" s="1"/>
  <c r="R8" i="3"/>
  <c r="O5" i="2" s="1"/>
  <c r="N8" i="3"/>
  <c r="K5" i="2" s="1"/>
  <c r="J8" i="3"/>
  <c r="G5" i="2" s="1"/>
  <c r="T8" i="3"/>
  <c r="Q5" i="2" s="1"/>
  <c r="U8" i="3"/>
  <c r="R5" i="2" s="1"/>
  <c r="Q8" i="3"/>
  <c r="N5" i="2" s="1"/>
  <c r="M8" i="3"/>
  <c r="J5" i="2" s="1"/>
  <c r="I36" i="2"/>
  <c r="AS20" i="2" s="1"/>
  <c r="I33" i="2"/>
  <c r="AS17" i="2" s="1"/>
  <c r="I31" i="2"/>
  <c r="AS15" i="2" s="1"/>
  <c r="I26" i="2"/>
  <c r="AS10" i="2" s="1"/>
  <c r="I37" i="2"/>
  <c r="AS21" i="2" s="1"/>
  <c r="I34" i="2"/>
  <c r="AS18" i="2" s="1"/>
  <c r="I30" i="2"/>
  <c r="AS14" i="2" s="1"/>
  <c r="I25" i="2"/>
  <c r="AS9" i="2" s="1"/>
  <c r="I27" i="2"/>
  <c r="AS11" i="2" s="1"/>
  <c r="I32" i="2"/>
  <c r="AS16" i="2" s="1"/>
  <c r="I28" i="2"/>
  <c r="AS12" i="2" s="1"/>
  <c r="I24" i="2"/>
  <c r="AS8" i="2" s="1"/>
  <c r="I35" i="2"/>
  <c r="AS19" i="2" s="1"/>
  <c r="I29" i="2"/>
  <c r="AS13" i="2" s="1"/>
  <c r="G25" i="2"/>
  <c r="AQ9" i="2" s="1"/>
  <c r="G29" i="2"/>
  <c r="AQ13" i="2" s="1"/>
  <c r="G33" i="2"/>
  <c r="AQ17" i="2" s="1"/>
  <c r="G37" i="2"/>
  <c r="AQ21" i="2" s="1"/>
  <c r="G28" i="2"/>
  <c r="AQ12" i="2" s="1"/>
  <c r="G32" i="2"/>
  <c r="AQ16" i="2" s="1"/>
  <c r="G35" i="2"/>
  <c r="AQ19" i="2" s="1"/>
  <c r="G26" i="2"/>
  <c r="AQ10" i="2" s="1"/>
  <c r="G24" i="2"/>
  <c r="AQ8" i="2" s="1"/>
  <c r="G36" i="2"/>
  <c r="AQ20" i="2" s="1"/>
  <c r="G31" i="2"/>
  <c r="AQ15" i="2" s="1"/>
  <c r="G34" i="2"/>
  <c r="AQ18" i="2" s="1"/>
  <c r="G30" i="2"/>
  <c r="AQ14" i="2" s="1"/>
  <c r="G27" i="2"/>
  <c r="AQ11" i="2" s="1"/>
  <c r="H31" i="2"/>
  <c r="AR15" i="2" s="1"/>
  <c r="H27" i="2"/>
  <c r="AR11" i="2" s="1"/>
  <c r="H30" i="2"/>
  <c r="AR14" i="2" s="1"/>
  <c r="H36" i="2"/>
  <c r="AR20" i="2" s="1"/>
  <c r="H23" i="2"/>
  <c r="AR7" i="2" s="1"/>
  <c r="H29" i="2"/>
  <c r="AR13" i="2" s="1"/>
  <c r="H34" i="2"/>
  <c r="AR18" i="2" s="1"/>
  <c r="H33" i="2"/>
  <c r="AR17" i="2" s="1"/>
  <c r="H26" i="2"/>
  <c r="AR10" i="2" s="1"/>
  <c r="H28" i="2"/>
  <c r="AR12" i="2" s="1"/>
  <c r="H25" i="2"/>
  <c r="AR9" i="2" s="1"/>
  <c r="H37" i="2"/>
  <c r="AR21" i="2" s="1"/>
  <c r="H32" i="2"/>
  <c r="AR16" i="2" s="1"/>
  <c r="H35" i="2"/>
  <c r="AR19" i="2" s="1"/>
  <c r="AQ7" i="2"/>
  <c r="CA11" i="2"/>
  <c r="CQ11" i="2"/>
  <c r="BB7" i="2" l="1"/>
  <c r="CD19" i="2"/>
  <c r="CA19" i="2"/>
  <c r="CD18" i="2"/>
  <c r="CA18" i="2"/>
  <c r="CD16" i="2"/>
  <c r="CA16" i="2"/>
  <c r="CD7" i="2"/>
  <c r="CA7" i="2"/>
  <c r="CD20" i="2"/>
  <c r="CA20" i="2"/>
  <c r="CD10" i="2"/>
  <c r="CA10" i="2"/>
  <c r="CM11" i="2"/>
  <c r="CD8" i="2"/>
  <c r="CA8" i="2"/>
  <c r="CD15" i="2"/>
  <c r="CA15" i="2"/>
  <c r="CD12" i="2"/>
  <c r="CA12" i="2"/>
  <c r="CD17" i="2"/>
  <c r="CA17" i="2"/>
  <c r="CD9" i="2"/>
  <c r="CA9" i="2"/>
  <c r="CD14" i="2"/>
  <c r="CA14" i="2"/>
  <c r="CD6" i="2"/>
  <c r="CA6" i="2"/>
  <c r="CD13" i="2"/>
  <c r="CA13" i="2"/>
  <c r="CQ14" i="2" l="1"/>
  <c r="CM7" i="2"/>
  <c r="CQ9" i="2"/>
  <c r="CQ8" i="2"/>
  <c r="CM13" i="2"/>
  <c r="CM17" i="2"/>
  <c r="CM16" i="2"/>
  <c r="CQ15" i="2"/>
  <c r="CQ13" i="2"/>
  <c r="CQ17" i="2"/>
  <c r="CQ16" i="2"/>
  <c r="CM9" i="2"/>
  <c r="CQ7" i="2"/>
  <c r="CM6" i="2"/>
  <c r="CM12" i="2"/>
  <c r="CM10" i="2"/>
  <c r="CM18" i="2"/>
  <c r="CQ20" i="2"/>
  <c r="CM8" i="2"/>
  <c r="CQ6" i="2"/>
  <c r="CQ12" i="2"/>
  <c r="CQ10" i="2"/>
  <c r="CQ18" i="2"/>
  <c r="CM14" i="2"/>
  <c r="CM15" i="2"/>
  <c r="CM20" i="2"/>
  <c r="CM19" i="2"/>
  <c r="CQ19" i="2"/>
  <c r="K7" i="4"/>
  <c r="AM2" i="2" a="1"/>
  <c r="AM2" i="2" s="1"/>
  <c r="AK14" i="2"/>
  <c r="AL14" i="2" s="1"/>
  <c r="BM26" i="2" l="1"/>
  <c r="BM43" i="2" s="1"/>
  <c r="BM60" i="2" s="1"/>
  <c r="BM77" i="2" s="1"/>
  <c r="BM94" i="2" s="1"/>
  <c r="BM111" i="2" s="1"/>
  <c r="BM128" i="2" s="1"/>
  <c r="BM145" i="2" s="1"/>
  <c r="BM162" i="2" s="1"/>
  <c r="BM179" i="2" s="1"/>
  <c r="BM196" i="2" s="1"/>
  <c r="BM213" i="2" s="1"/>
  <c r="BM230" i="2" s="1"/>
  <c r="BM247" i="2" s="1"/>
  <c r="BM264" i="2" s="1"/>
  <c r="BM33" i="2"/>
  <c r="BM50" i="2" s="1"/>
  <c r="BM67" i="2" s="1"/>
  <c r="BM84" i="2" s="1"/>
  <c r="BM101" i="2" s="1"/>
  <c r="BM118" i="2" s="1"/>
  <c r="BM135" i="2" s="1"/>
  <c r="BM152" i="2" s="1"/>
  <c r="BM169" i="2" s="1"/>
  <c r="BM186" i="2" s="1"/>
  <c r="BM36" i="2"/>
  <c r="BM53" i="2" s="1"/>
  <c r="BM70" i="2" s="1"/>
  <c r="BM87" i="2" s="1"/>
  <c r="BM104" i="2" s="1"/>
  <c r="BM121" i="2" s="1"/>
  <c r="BM138" i="2" s="1"/>
  <c r="BM155" i="2" s="1"/>
  <c r="BM172" i="2" s="1"/>
  <c r="BM189" i="2" s="1"/>
  <c r="BM27" i="2"/>
  <c r="BM44" i="2" s="1"/>
  <c r="BM61" i="2" s="1"/>
  <c r="BM78" i="2" s="1"/>
  <c r="BM95" i="2" s="1"/>
  <c r="BM112" i="2" s="1"/>
  <c r="BM129" i="2" s="1"/>
  <c r="BM146" i="2" s="1"/>
  <c r="BM163" i="2" s="1"/>
  <c r="BM180" i="2" s="1"/>
  <c r="BM35" i="2"/>
  <c r="BM52" i="2" s="1"/>
  <c r="BM69" i="2" s="1"/>
  <c r="BM86" i="2" s="1"/>
  <c r="BM103" i="2" s="1"/>
  <c r="BM120" i="2" s="1"/>
  <c r="BM137" i="2" s="1"/>
  <c r="BM154" i="2" s="1"/>
  <c r="BM171" i="2" s="1"/>
  <c r="BM188" i="2" s="1"/>
  <c r="BM31" i="2"/>
  <c r="BM48" i="2" s="1"/>
  <c r="BM65" i="2" s="1"/>
  <c r="BM82" i="2" s="1"/>
  <c r="BM99" i="2" s="1"/>
  <c r="BM116" i="2" s="1"/>
  <c r="BM133" i="2" s="1"/>
  <c r="BM150" i="2" s="1"/>
  <c r="BM167" i="2" s="1"/>
  <c r="BM184" i="2" s="1"/>
  <c r="BM34" i="2"/>
  <c r="BM51" i="2" s="1"/>
  <c r="BM68" i="2" s="1"/>
  <c r="BM85" i="2" s="1"/>
  <c r="BM102" i="2" s="1"/>
  <c r="BM119" i="2" s="1"/>
  <c r="BM136" i="2" s="1"/>
  <c r="BM153" i="2" s="1"/>
  <c r="BM170" i="2" s="1"/>
  <c r="BM187" i="2" s="1"/>
  <c r="BM29" i="2"/>
  <c r="BM46" i="2" s="1"/>
  <c r="BM63" i="2" s="1"/>
  <c r="BM80" i="2" s="1"/>
  <c r="BM97" i="2" s="1"/>
  <c r="BM114" i="2" s="1"/>
  <c r="BM131" i="2" s="1"/>
  <c r="BM148" i="2" s="1"/>
  <c r="BM165" i="2" s="1"/>
  <c r="BM182" i="2" s="1"/>
  <c r="BM40" i="2"/>
  <c r="BM57" i="2" s="1"/>
  <c r="BM74" i="2" s="1"/>
  <c r="BM91" i="2" s="1"/>
  <c r="BM108" i="2" s="1"/>
  <c r="BM125" i="2" s="1"/>
  <c r="BM142" i="2" s="1"/>
  <c r="BM159" i="2" s="1"/>
  <c r="BM176" i="2" s="1"/>
  <c r="BM193" i="2" s="1"/>
  <c r="BM32" i="2"/>
  <c r="BM49" i="2" s="1"/>
  <c r="BM66" i="2" s="1"/>
  <c r="BM83" i="2" s="1"/>
  <c r="BM100" i="2" s="1"/>
  <c r="BM117" i="2" s="1"/>
  <c r="BM134" i="2" s="1"/>
  <c r="BM151" i="2" s="1"/>
  <c r="BM168" i="2" s="1"/>
  <c r="BM185" i="2" s="1"/>
  <c r="BM39" i="2"/>
  <c r="BM56" i="2" s="1"/>
  <c r="BM73" i="2" s="1"/>
  <c r="BM90" i="2" s="1"/>
  <c r="BM107" i="2" s="1"/>
  <c r="BM124" i="2" s="1"/>
  <c r="BM141" i="2" s="1"/>
  <c r="BM158" i="2" s="1"/>
  <c r="BM175" i="2" s="1"/>
  <c r="BM192" i="2" s="1"/>
  <c r="BM28" i="2"/>
  <c r="BM45" i="2" s="1"/>
  <c r="BM62" i="2" s="1"/>
  <c r="BM79" i="2" s="1"/>
  <c r="BM96" i="2" s="1"/>
  <c r="BM113" i="2" s="1"/>
  <c r="BM130" i="2" s="1"/>
  <c r="BM147" i="2" s="1"/>
  <c r="BM164" i="2" s="1"/>
  <c r="BM181" i="2" s="1"/>
  <c r="AK18" i="2"/>
  <c r="AL18" i="2" s="1"/>
  <c r="BM37" i="2"/>
  <c r="BM54" i="2" s="1"/>
  <c r="BM71" i="2" s="1"/>
  <c r="BM88" i="2" s="1"/>
  <c r="BM105" i="2" s="1"/>
  <c r="BM122" i="2" s="1"/>
  <c r="BM139" i="2" s="1"/>
  <c r="BM156" i="2" s="1"/>
  <c r="BM173" i="2" s="1"/>
  <c r="BM190" i="2" s="1"/>
  <c r="AK11" i="2"/>
  <c r="AL11" i="2" s="1"/>
  <c r="BM30" i="2"/>
  <c r="BM47" i="2" s="1"/>
  <c r="BM64" i="2" s="1"/>
  <c r="BM81" i="2" s="1"/>
  <c r="BM98" i="2" s="1"/>
  <c r="BM115" i="2" s="1"/>
  <c r="BM132" i="2" s="1"/>
  <c r="BM149" i="2" s="1"/>
  <c r="BM166" i="2" s="1"/>
  <c r="BM183" i="2" s="1"/>
  <c r="BE19" i="2"/>
  <c r="BM19" i="2" s="1"/>
  <c r="BM38" i="2"/>
  <c r="BM55" i="2" s="1"/>
  <c r="BM72" i="2" s="1"/>
  <c r="BM89" i="2" s="1"/>
  <c r="BM106" i="2" s="1"/>
  <c r="BM123" i="2" s="1"/>
  <c r="BM140" i="2" s="1"/>
  <c r="BM157" i="2" s="1"/>
  <c r="BM174" i="2" s="1"/>
  <c r="BM191" i="2" s="1"/>
  <c r="AK19" i="2"/>
  <c r="AL19" i="2" s="1"/>
  <c r="AD19" i="2"/>
  <c r="AK9" i="2"/>
  <c r="AL9" i="2" s="1"/>
  <c r="BE9" i="2"/>
  <c r="BM9" i="2" s="1"/>
  <c r="AK17" i="2"/>
  <c r="AL17" i="2" s="1"/>
  <c r="BE17" i="2"/>
  <c r="BM17" i="2" s="1"/>
  <c r="AK16" i="2"/>
  <c r="AL16" i="2" s="1"/>
  <c r="BE16" i="2"/>
  <c r="BM16" i="2" s="1"/>
  <c r="AK7" i="2"/>
  <c r="AL7" i="2" s="1"/>
  <c r="BE7" i="2"/>
  <c r="AD14" i="2"/>
  <c r="BE14" i="2"/>
  <c r="BM14" i="2" s="1"/>
  <c r="AK15" i="2"/>
  <c r="AL15" i="2" s="1"/>
  <c r="BE15" i="2"/>
  <c r="BM15" i="2" s="1"/>
  <c r="AK21" i="2"/>
  <c r="AL21" i="2" s="1"/>
  <c r="BE21" i="2"/>
  <c r="BM21" i="2" s="1"/>
  <c r="AK13" i="2"/>
  <c r="AL13" i="2" s="1"/>
  <c r="BE13" i="2"/>
  <c r="BM13" i="2" s="1"/>
  <c r="AK20" i="2"/>
  <c r="AL20" i="2" s="1"/>
  <c r="BE20" i="2"/>
  <c r="BM20" i="2" s="1"/>
  <c r="AD11" i="2"/>
  <c r="BE11" i="2"/>
  <c r="BM11" i="2" s="1"/>
  <c r="AK12" i="2"/>
  <c r="AL12" i="2" s="1"/>
  <c r="BE12" i="2"/>
  <c r="BM12" i="2" s="1"/>
  <c r="AD18" i="2"/>
  <c r="BE18" i="2"/>
  <c r="BM18" i="2" s="1"/>
  <c r="AK8" i="2"/>
  <c r="AL8" i="2" s="1"/>
  <c r="BE8" i="2"/>
  <c r="BM8" i="2" s="1"/>
  <c r="AK10" i="2"/>
  <c r="AL10" i="2" s="1"/>
  <c r="BE10" i="2"/>
  <c r="BM10" i="2" s="1"/>
  <c r="AD15" i="2"/>
  <c r="BA2" i="2"/>
  <c r="BA6" i="2" s="1"/>
  <c r="AS2" i="2"/>
  <c r="AN2" i="2"/>
  <c r="AN6" i="2" s="1"/>
  <c r="AV2" i="2"/>
  <c r="AV6" i="2" s="1"/>
  <c r="AT2" i="2"/>
  <c r="AT6" i="2" s="1"/>
  <c r="AR2" i="2"/>
  <c r="AR6" i="2" s="1"/>
  <c r="AY2" i="2"/>
  <c r="AY6" i="2" s="1"/>
  <c r="AX2" i="2"/>
  <c r="AX6" i="2" s="1"/>
  <c r="AP2" i="2"/>
  <c r="AP6" i="2" s="1"/>
  <c r="AZ2" i="2"/>
  <c r="AZ6" i="2" s="1"/>
  <c r="AQ2" i="2"/>
  <c r="AQ6" i="2" s="1"/>
  <c r="AW2" i="2"/>
  <c r="AW6" i="2" s="1"/>
  <c r="AO2" i="2"/>
  <c r="AO6" i="2" s="1"/>
  <c r="AU2" i="2"/>
  <c r="AU6" i="2" s="1"/>
  <c r="AD10" i="2"/>
  <c r="AD17" i="2"/>
  <c r="AD9" i="2"/>
  <c r="AD16" i="2"/>
  <c r="AD7" i="2"/>
  <c r="AD21" i="2"/>
  <c r="AD13" i="2"/>
  <c r="AD8" i="2"/>
  <c r="AD20" i="2"/>
  <c r="AD12" i="2"/>
  <c r="AM6" i="2"/>
  <c r="AS6" i="2"/>
  <c r="H24" i="1"/>
  <c r="H23" i="1"/>
  <c r="H22" i="1"/>
  <c r="H21" i="1"/>
  <c r="H20" i="1"/>
  <c r="E24" i="1"/>
  <c r="E23" i="1"/>
  <c r="E22" i="1"/>
  <c r="E21" i="1"/>
  <c r="E20" i="1"/>
  <c r="N18" i="1"/>
  <c r="K18" i="1"/>
  <c r="H18" i="1"/>
  <c r="E18" i="1"/>
  <c r="D24" i="1"/>
  <c r="D23" i="1"/>
  <c r="D22" i="1"/>
  <c r="D21" i="1"/>
  <c r="D20" i="1"/>
  <c r="B24" i="1"/>
  <c r="B23" i="1"/>
  <c r="B22" i="1"/>
  <c r="B21" i="1"/>
  <c r="B20" i="1"/>
  <c r="B18" i="1"/>
  <c r="BM210" i="2" l="1"/>
  <c r="BM227" i="2" s="1"/>
  <c r="BM244" i="2" s="1"/>
  <c r="BM200" i="2"/>
  <c r="BM217" i="2" s="1"/>
  <c r="BM234" i="2" s="1"/>
  <c r="BM199" i="2"/>
  <c r="BM216" i="2" s="1"/>
  <c r="BM233" i="2" s="1"/>
  <c r="BM205" i="2"/>
  <c r="BM222" i="2" s="1"/>
  <c r="BM239" i="2" s="1"/>
  <c r="BM204" i="2"/>
  <c r="BM221" i="2" s="1"/>
  <c r="BM238" i="2" s="1"/>
  <c r="BM198" i="2"/>
  <c r="BM215" i="2" s="1"/>
  <c r="BM232" i="2" s="1"/>
  <c r="BM197" i="2"/>
  <c r="BM214" i="2" s="1"/>
  <c r="BM231" i="2" s="1"/>
  <c r="BM207" i="2"/>
  <c r="BM224" i="2" s="1"/>
  <c r="BM241" i="2" s="1"/>
  <c r="BM7" i="2"/>
  <c r="BM209" i="2"/>
  <c r="BM226" i="2" s="1"/>
  <c r="BM243" i="2" s="1"/>
  <c r="BM206" i="2"/>
  <c r="BM223" i="2" s="1"/>
  <c r="BM240" i="2" s="1"/>
  <c r="BM201" i="2"/>
  <c r="BM218" i="2" s="1"/>
  <c r="BM235" i="2" s="1"/>
  <c r="BM208" i="2"/>
  <c r="BM225" i="2" s="1"/>
  <c r="BM242" i="2" s="1"/>
  <c r="BM202" i="2"/>
  <c r="BM219" i="2" s="1"/>
  <c r="BM236" i="2" s="1"/>
  <c r="BM203" i="2"/>
  <c r="BM220" i="2" s="1"/>
  <c r="BM237" i="2" s="1"/>
  <c r="AF3" i="2"/>
  <c r="BM248" i="2" l="1"/>
  <c r="BM265" i="2" s="1"/>
  <c r="BM252" i="2"/>
  <c r="BM269" i="2" s="1"/>
  <c r="BM249" i="2"/>
  <c r="BM266" i="2" s="1"/>
  <c r="BM251" i="2"/>
  <c r="BM268" i="2" s="1"/>
  <c r="AF26" i="2"/>
  <c r="K8" i="4" s="1"/>
  <c r="BM254" i="2"/>
  <c r="BM271" i="2" s="1"/>
  <c r="BM253" i="2"/>
  <c r="BM270" i="2" s="1"/>
  <c r="BM260" i="2"/>
  <c r="BM277" i="2" s="1"/>
  <c r="BM255" i="2"/>
  <c r="BM272" i="2" s="1"/>
  <c r="BM250" i="2"/>
  <c r="BM267" i="2" s="1"/>
  <c r="BM257" i="2"/>
  <c r="BM274" i="2" s="1"/>
  <c r="BM259" i="2"/>
  <c r="BM276" i="2" s="1"/>
  <c r="BM261" i="2"/>
  <c r="BM278" i="2" s="1"/>
  <c r="BM258" i="2"/>
  <c r="BM275" i="2" s="1"/>
  <c r="BM256" i="2"/>
  <c r="BM273" i="2" s="1"/>
  <c r="BB13" i="2" l="1"/>
  <c r="BG13" i="2" s="1"/>
  <c r="BH13" i="2" s="1"/>
  <c r="BB21" i="2"/>
  <c r="BG21" i="2" s="1"/>
  <c r="BH21" i="2" s="1"/>
  <c r="BB15" i="2"/>
  <c r="BG15" i="2" s="1"/>
  <c r="BH15" i="2" s="1"/>
  <c r="BB19" i="2"/>
  <c r="BG19" i="2" s="1"/>
  <c r="BH19" i="2" s="1"/>
  <c r="BB17" i="2"/>
  <c r="BG17" i="2" s="1"/>
  <c r="BH17" i="2" s="1"/>
  <c r="BB14" i="2"/>
  <c r="BG14" i="2" s="1"/>
  <c r="BH14" i="2" s="1"/>
  <c r="BB8" i="2"/>
  <c r="BG8" i="2" s="1"/>
  <c r="BH8" i="2" s="1"/>
  <c r="BB11" i="2"/>
  <c r="BG11" i="2" s="1"/>
  <c r="BH11" i="2" s="1"/>
  <c r="BB18" i="2"/>
  <c r="BG18" i="2" s="1"/>
  <c r="BH18" i="2" s="1"/>
  <c r="BB16" i="2"/>
  <c r="BG16" i="2" s="1"/>
  <c r="BH16" i="2" s="1"/>
  <c r="BB12" i="2"/>
  <c r="BG12" i="2" s="1"/>
  <c r="BH12" i="2" s="1"/>
  <c r="BG7" i="2"/>
  <c r="BH7" i="2" s="1"/>
  <c r="BB9" i="2"/>
  <c r="BG9" i="2" s="1"/>
  <c r="BH9" i="2" s="1"/>
  <c r="BB20" i="2"/>
  <c r="BG20" i="2" s="1"/>
  <c r="BH20" i="2" s="1"/>
  <c r="BB10" i="2"/>
  <c r="BG10" i="2" s="1"/>
  <c r="BH10" i="2" s="1"/>
  <c r="BI11" i="2" l="1"/>
  <c r="BJ11" i="2" s="1"/>
  <c r="BJ17" i="2"/>
  <c r="BI17" i="2"/>
  <c r="BK17" i="2" s="1"/>
  <c r="BI19" i="2"/>
  <c r="BK19" i="2" s="1"/>
  <c r="BJ19" i="2"/>
  <c r="BN19" i="2" s="1"/>
  <c r="BQ19" i="2" s="1"/>
  <c r="BJ20" i="2"/>
  <c r="BN20" i="2" s="1"/>
  <c r="BQ20" i="2" s="1"/>
  <c r="BI20" i="2"/>
  <c r="BK20" i="2" s="1"/>
  <c r="BI7" i="2"/>
  <c r="BJ7" i="2" s="1"/>
  <c r="BI12" i="2"/>
  <c r="BK12" i="2" s="1"/>
  <c r="BI15" i="2"/>
  <c r="BK15" i="2" s="1"/>
  <c r="BI10" i="2"/>
  <c r="BK10" i="2" s="1"/>
  <c r="BI14" i="2"/>
  <c r="BK14" i="2" s="1"/>
  <c r="BJ14" i="2"/>
  <c r="BI16" i="2"/>
  <c r="BJ16" i="2" s="1"/>
  <c r="BI21" i="2"/>
  <c r="BK21" i="2" s="1"/>
  <c r="BJ21" i="2"/>
  <c r="BN21" i="2" s="1"/>
  <c r="BQ21" i="2" s="1"/>
  <c r="BI8" i="2"/>
  <c r="BJ8" i="2" s="1"/>
  <c r="BI9" i="2"/>
  <c r="BK9" i="2" s="1"/>
  <c r="BI18" i="2"/>
  <c r="BK18" i="2" s="1"/>
  <c r="BJ18" i="2"/>
  <c r="BN18" i="2" s="1"/>
  <c r="BQ18" i="2" s="1"/>
  <c r="BI13" i="2"/>
  <c r="BJ13" i="2" s="1"/>
  <c r="BK7" i="2" l="1"/>
  <c r="BS7" i="2" s="1"/>
  <c r="BK13" i="2"/>
  <c r="BS13" i="2" s="1"/>
  <c r="BK16" i="2"/>
  <c r="BS16" i="2" s="1"/>
  <c r="BJ10" i="2"/>
  <c r="BN10" i="2" s="1"/>
  <c r="BJ9" i="2"/>
  <c r="BN9" i="2" s="1"/>
  <c r="BK11" i="2"/>
  <c r="BO11" i="2" s="1"/>
  <c r="BN14" i="2"/>
  <c r="BQ14" i="2" s="1"/>
  <c r="BN17" i="2"/>
  <c r="BQ17" i="2" s="1"/>
  <c r="BN11" i="2"/>
  <c r="BN13" i="2"/>
  <c r="BN8" i="2"/>
  <c r="BN16" i="2"/>
  <c r="BQ16" i="2" s="1"/>
  <c r="BN7" i="2"/>
  <c r="BJ15" i="2"/>
  <c r="BJ12" i="2"/>
  <c r="BK8" i="2"/>
  <c r="BS8" i="2" s="1"/>
  <c r="BS19" i="2"/>
  <c r="BO19" i="2"/>
  <c r="BS9" i="2"/>
  <c r="BO9" i="2"/>
  <c r="BS12" i="2"/>
  <c r="BO12" i="2"/>
  <c r="BS14" i="2"/>
  <c r="BO14" i="2"/>
  <c r="BS21" i="2"/>
  <c r="BO21" i="2"/>
  <c r="BS10" i="2"/>
  <c r="BO10" i="2"/>
  <c r="BS17" i="2"/>
  <c r="BO17" i="2"/>
  <c r="BS18" i="2"/>
  <c r="BO18" i="2"/>
  <c r="BS15" i="2"/>
  <c r="BO15" i="2"/>
  <c r="BS20" i="2"/>
  <c r="BO20" i="2"/>
  <c r="BO7" i="2" l="1"/>
  <c r="CE6" i="2" s="1"/>
  <c r="CH6" i="2" s="1"/>
  <c r="BO13" i="2"/>
  <c r="BO16" i="2"/>
  <c r="BQ10" i="2"/>
  <c r="CB9" i="2"/>
  <c r="CG9" i="2" s="1"/>
  <c r="CO9" i="2" s="1"/>
  <c r="BQ9" i="2"/>
  <c r="CB8" i="2"/>
  <c r="CG8" i="2" s="1"/>
  <c r="CO8" i="2" s="1"/>
  <c r="BQ8" i="2"/>
  <c r="CB7" i="2"/>
  <c r="CG7" i="2" s="1"/>
  <c r="CO7" i="2" s="1"/>
  <c r="BQ7" i="2"/>
  <c r="CB6" i="2"/>
  <c r="BQ13" i="2"/>
  <c r="BQ11" i="2"/>
  <c r="CB10" i="2"/>
  <c r="CG10" i="2" s="1"/>
  <c r="CO10" i="2" s="1"/>
  <c r="BS11" i="2"/>
  <c r="BT20" i="2" s="1"/>
  <c r="BN12" i="2"/>
  <c r="BN15" i="2"/>
  <c r="BQ15" i="2" s="1"/>
  <c r="BO8" i="2"/>
  <c r="CE7" i="2" l="1"/>
  <c r="CH7" i="2" s="1"/>
  <c r="CS7" i="2" s="1"/>
  <c r="I14" i="4" s="1"/>
  <c r="CE11" i="2"/>
  <c r="CH11" i="2" s="1"/>
  <c r="CS11" i="2" s="1"/>
  <c r="I18" i="4" s="1"/>
  <c r="CB16" i="2"/>
  <c r="CG16" i="2" s="1"/>
  <c r="CO16" i="2" s="1"/>
  <c r="E23" i="4" s="1"/>
  <c r="CB12" i="2"/>
  <c r="CG12" i="2" s="1"/>
  <c r="CO12" i="2" s="1"/>
  <c r="E19" i="4" s="1"/>
  <c r="CB17" i="2"/>
  <c r="CG17" i="2" s="1"/>
  <c r="CO17" i="2" s="1"/>
  <c r="E24" i="4" s="1"/>
  <c r="CB13" i="2"/>
  <c r="CG13" i="2" s="1"/>
  <c r="CO13" i="2" s="1"/>
  <c r="E20" i="4" s="1"/>
  <c r="CE9" i="2"/>
  <c r="CH9" i="2" s="1"/>
  <c r="CS9" i="2" s="1"/>
  <c r="CE8" i="2"/>
  <c r="CH8" i="2" s="1"/>
  <c r="CS8" i="2" s="1"/>
  <c r="CE14" i="2"/>
  <c r="CH14" i="2" s="1"/>
  <c r="CS14" i="2" s="1"/>
  <c r="CR14" i="2" s="1"/>
  <c r="CE10" i="2"/>
  <c r="CH10" i="2" s="1"/>
  <c r="CS10" i="2" s="1"/>
  <c r="CB18" i="2"/>
  <c r="CG18" i="2" s="1"/>
  <c r="CO18" i="2" s="1"/>
  <c r="CN18" i="2" s="1"/>
  <c r="CB14" i="2"/>
  <c r="CG14" i="2" s="1"/>
  <c r="CO14" i="2" s="1"/>
  <c r="E21" i="4" s="1"/>
  <c r="CB20" i="2"/>
  <c r="CG20" i="2" s="1"/>
  <c r="CO20" i="2" s="1"/>
  <c r="E27" i="4" s="1"/>
  <c r="CE16" i="2"/>
  <c r="CH16" i="2" s="1"/>
  <c r="CS16" i="2" s="1"/>
  <c r="CR16" i="2" s="1"/>
  <c r="CE20" i="2"/>
  <c r="CH20" i="2" s="1"/>
  <c r="CS20" i="2" s="1"/>
  <c r="I27" i="4" s="1"/>
  <c r="CE12" i="2"/>
  <c r="CH12" i="2" s="1"/>
  <c r="CS12" i="2" s="1"/>
  <c r="I19" i="4" s="1"/>
  <c r="CE13" i="2"/>
  <c r="CH13" i="2" s="1"/>
  <c r="CS13" i="2" s="1"/>
  <c r="I20" i="4" s="1"/>
  <c r="CE19" i="2"/>
  <c r="CH19" i="2" s="1"/>
  <c r="CS19" i="2" s="1"/>
  <c r="I26" i="4" s="1"/>
  <c r="CE18" i="2"/>
  <c r="CH18" i="2" s="1"/>
  <c r="CS18" i="2" s="1"/>
  <c r="CR18" i="2" s="1"/>
  <c r="CE17" i="2"/>
  <c r="CH17" i="2" s="1"/>
  <c r="CS17" i="2" s="1"/>
  <c r="CR17" i="2" s="1"/>
  <c r="CE15" i="2"/>
  <c r="CH15" i="2" s="1"/>
  <c r="CS15" i="2" s="1"/>
  <c r="I22" i="4" s="1"/>
  <c r="CB19" i="2"/>
  <c r="CG19" i="2" s="1"/>
  <c r="CO19" i="2" s="1"/>
  <c r="CN19" i="2" s="1"/>
  <c r="CB15" i="2"/>
  <c r="CG15" i="2" s="1"/>
  <c r="CO15" i="2" s="1"/>
  <c r="E22" i="4" s="1"/>
  <c r="E14" i="4"/>
  <c r="CN7" i="2"/>
  <c r="E15" i="4"/>
  <c r="CN8" i="2"/>
  <c r="CG6" i="2"/>
  <c r="CO6" i="2" s="1"/>
  <c r="CS6" i="2"/>
  <c r="E17" i="4"/>
  <c r="CN10" i="2"/>
  <c r="E16" i="4"/>
  <c r="CN9" i="2"/>
  <c r="BQ12" i="2"/>
  <c r="BR9" i="2" s="1"/>
  <c r="CB11" i="2"/>
  <c r="CG11" i="2" s="1"/>
  <c r="CO11" i="2" s="1"/>
  <c r="BT13" i="2"/>
  <c r="BT19" i="2"/>
  <c r="BT15" i="2"/>
  <c r="BT12" i="2"/>
  <c r="BT14" i="2"/>
  <c r="BT21" i="2"/>
  <c r="BT17" i="2"/>
  <c r="BT18" i="2"/>
  <c r="BT11" i="2"/>
  <c r="BT9" i="2"/>
  <c r="BT7" i="2"/>
  <c r="BT16" i="2"/>
  <c r="BT10" i="2"/>
  <c r="BT8" i="2"/>
  <c r="CR7" i="2" l="1"/>
  <c r="H14" i="4" s="1"/>
  <c r="CR11" i="2"/>
  <c r="H18" i="4" s="1"/>
  <c r="CN16" i="2"/>
  <c r="D23" i="4" s="1"/>
  <c r="CN12" i="2"/>
  <c r="D19" i="4" s="1"/>
  <c r="CN13" i="2"/>
  <c r="D20" i="4" s="1"/>
  <c r="CN17" i="2"/>
  <c r="D24" i="4" s="1"/>
  <c r="I21" i="4"/>
  <c r="I16" i="4"/>
  <c r="CR9" i="2"/>
  <c r="CR10" i="2"/>
  <c r="I17" i="4"/>
  <c r="I15" i="4"/>
  <c r="CR8" i="2"/>
  <c r="I23" i="4"/>
  <c r="CN14" i="2"/>
  <c r="C21" i="4" s="1"/>
  <c r="CN20" i="2"/>
  <c r="D27" i="4" s="1"/>
  <c r="CR20" i="2"/>
  <c r="H27" i="4" s="1"/>
  <c r="CR19" i="2"/>
  <c r="G26" i="4" s="1"/>
  <c r="E25" i="4"/>
  <c r="I25" i="4"/>
  <c r="CR15" i="2"/>
  <c r="H22" i="4" s="1"/>
  <c r="CR13" i="2"/>
  <c r="H20" i="4" s="1"/>
  <c r="E26" i="4"/>
  <c r="I24" i="4"/>
  <c r="CR12" i="2"/>
  <c r="H19" i="4" s="1"/>
  <c r="CN15" i="2"/>
  <c r="D22" i="4" s="1"/>
  <c r="BR7" i="2"/>
  <c r="BR11" i="2"/>
  <c r="BR8" i="2"/>
  <c r="BR15" i="2"/>
  <c r="H23" i="4"/>
  <c r="G23" i="4"/>
  <c r="BR16" i="2"/>
  <c r="BR12" i="2"/>
  <c r="BR20" i="2"/>
  <c r="BR19" i="2"/>
  <c r="H21" i="4"/>
  <c r="G21" i="4"/>
  <c r="BR18" i="2"/>
  <c r="BR10" i="2"/>
  <c r="BR14" i="2"/>
  <c r="BR13" i="2"/>
  <c r="BR21" i="2"/>
  <c r="BR17" i="2"/>
  <c r="D25" i="4"/>
  <c r="C25" i="4"/>
  <c r="H24" i="4"/>
  <c r="G24" i="4"/>
  <c r="E18" i="4"/>
  <c r="CN11" i="2"/>
  <c r="I13" i="4"/>
  <c r="CR6" i="2"/>
  <c r="D26" i="4"/>
  <c r="C26" i="4"/>
  <c r="D14" i="4"/>
  <c r="C14" i="4"/>
  <c r="H25" i="4"/>
  <c r="G25" i="4"/>
  <c r="CN6" i="2"/>
  <c r="E13" i="4"/>
  <c r="C15" i="4"/>
  <c r="D15" i="4"/>
  <c r="C17" i="4"/>
  <c r="D17" i="4"/>
  <c r="D16" i="4"/>
  <c r="C16" i="4"/>
  <c r="BW7" i="2"/>
  <c r="G14" i="4" l="1"/>
  <c r="G18" i="4"/>
  <c r="C23" i="4"/>
  <c r="C20" i="4"/>
  <c r="C24" i="4"/>
  <c r="C19" i="4"/>
  <c r="G15" i="4"/>
  <c r="H15" i="4"/>
  <c r="H17" i="4"/>
  <c r="G17" i="4"/>
  <c r="H16" i="4"/>
  <c r="G16" i="4"/>
  <c r="BV7" i="2"/>
  <c r="BX7" i="2" s="1"/>
  <c r="BV9" i="2" s="1"/>
  <c r="D21" i="4"/>
  <c r="G27" i="4"/>
  <c r="G20" i="4"/>
  <c r="C27" i="4"/>
  <c r="H26" i="4"/>
  <c r="G22" i="4"/>
  <c r="G19" i="4"/>
  <c r="C22" i="4"/>
  <c r="BW8" i="2"/>
  <c r="CB32" i="2" s="1"/>
  <c r="C13" i="4"/>
  <c r="D13" i="4"/>
  <c r="G13" i="4"/>
  <c r="H13" i="4"/>
  <c r="C18" i="4"/>
  <c r="D18" i="4"/>
  <c r="BV8" i="2" l="1"/>
  <c r="CF32" i="2" s="1"/>
  <c r="BX9" i="2"/>
  <c r="BX10" i="2" s="1"/>
  <c r="BN40" i="2" l="1"/>
  <c r="BQ40" i="2" s="1"/>
  <c r="BN27" i="2"/>
  <c r="BQ27" i="2" s="1"/>
  <c r="BN29" i="2"/>
  <c r="BQ29" i="2" s="1"/>
  <c r="BN34" i="2"/>
  <c r="BQ34" i="2" s="1"/>
  <c r="BN32" i="2"/>
  <c r="BQ32" i="2" s="1"/>
  <c r="BN39" i="2"/>
  <c r="BQ39" i="2" s="1"/>
  <c r="BN31" i="2"/>
  <c r="BQ31" i="2" s="1"/>
  <c r="BN38" i="2"/>
  <c r="BQ38" i="2" s="1"/>
  <c r="BN26" i="2"/>
  <c r="BQ26" i="2" s="1"/>
  <c r="BN30" i="2"/>
  <c r="BQ30" i="2" s="1"/>
  <c r="BN36" i="2"/>
  <c r="BQ36" i="2" s="1"/>
  <c r="BN33" i="2"/>
  <c r="BQ33" i="2" s="1"/>
  <c r="BN28" i="2"/>
  <c r="BQ28" i="2" s="1"/>
  <c r="BN37" i="2"/>
  <c r="BQ37" i="2" s="1"/>
  <c r="BN35" i="2"/>
  <c r="BQ35" i="2" s="1"/>
  <c r="BX11" i="2"/>
  <c r="BO28" i="2" s="1"/>
  <c r="BS28" i="2" s="1"/>
  <c r="CD32" i="2"/>
  <c r="BR38" i="2" l="1"/>
  <c r="BO29" i="2"/>
  <c r="BS29" i="2" s="1"/>
  <c r="BO26" i="2"/>
  <c r="BS26" i="2" s="1"/>
  <c r="BO27" i="2"/>
  <c r="BS27" i="2" s="1"/>
  <c r="BR31" i="2"/>
  <c r="BR39" i="2"/>
  <c r="BR32" i="2"/>
  <c r="BR28" i="2"/>
  <c r="BR37" i="2"/>
  <c r="BR33" i="2"/>
  <c r="BR30" i="2"/>
  <c r="BR40" i="2"/>
  <c r="BR35" i="2"/>
  <c r="BR34" i="2"/>
  <c r="BR29" i="2"/>
  <c r="BR27" i="2"/>
  <c r="BR36" i="2"/>
  <c r="BR26" i="2"/>
  <c r="BO39" i="2"/>
  <c r="BS39" i="2" s="1"/>
  <c r="BO40" i="2"/>
  <c r="BS40" i="2" s="1"/>
  <c r="BO37" i="2"/>
  <c r="BS37" i="2" s="1"/>
  <c r="BO38" i="2"/>
  <c r="BS38" i="2" s="1"/>
  <c r="BO35" i="2"/>
  <c r="BS35" i="2" s="1"/>
  <c r="BO32" i="2"/>
  <c r="BS32" i="2" s="1"/>
  <c r="BO36" i="2"/>
  <c r="BS36" i="2" s="1"/>
  <c r="BO33" i="2"/>
  <c r="BS33" i="2" s="1"/>
  <c r="BO34" i="2"/>
  <c r="BS34" i="2" s="1"/>
  <c r="BO30" i="2"/>
  <c r="BS30" i="2" s="1"/>
  <c r="BO31" i="2"/>
  <c r="BS31" i="2" s="1"/>
  <c r="P13" i="4"/>
  <c r="O13" i="4"/>
  <c r="N13" i="4"/>
  <c r="M13" i="4"/>
  <c r="Q13" i="4"/>
  <c r="BV27" i="2" l="1"/>
  <c r="BV28" i="2" s="1"/>
  <c r="CF33" i="2" s="1"/>
  <c r="BT31" i="2"/>
  <c r="BT40" i="2"/>
  <c r="BT28" i="2"/>
  <c r="BT27" i="2"/>
  <c r="BT36" i="2"/>
  <c r="BT34" i="2"/>
  <c r="BT35" i="2"/>
  <c r="BT29" i="2"/>
  <c r="BT32" i="2"/>
  <c r="BT38" i="2"/>
  <c r="BT26" i="2"/>
  <c r="BT39" i="2"/>
  <c r="BT37" i="2"/>
  <c r="BT30" i="2"/>
  <c r="BT33" i="2"/>
  <c r="BW27" i="2" l="1"/>
  <c r="BW28" i="2" l="1"/>
  <c r="BX27" i="2"/>
  <c r="BV29" i="2" s="1"/>
  <c r="BN46" i="2" l="1"/>
  <c r="BQ46" i="2" s="1"/>
  <c r="BN45" i="2"/>
  <c r="BQ45" i="2" s="1"/>
  <c r="BN52" i="2"/>
  <c r="BQ52" i="2" s="1"/>
  <c r="BN47" i="2"/>
  <c r="BQ47" i="2" s="1"/>
  <c r="BN48" i="2"/>
  <c r="BQ48" i="2" s="1"/>
  <c r="BX29" i="2"/>
  <c r="BX30" i="2" s="1"/>
  <c r="CD33" i="2" s="1"/>
  <c r="CB33" i="2"/>
  <c r="BN44" i="2"/>
  <c r="BQ44" i="2" s="1"/>
  <c r="BN50" i="2"/>
  <c r="BQ50" i="2" s="1"/>
  <c r="BN51" i="2"/>
  <c r="BQ51" i="2" s="1"/>
  <c r="BN43" i="2"/>
  <c r="BQ43" i="2" s="1"/>
  <c r="BN54" i="2"/>
  <c r="BQ54" i="2" s="1"/>
  <c r="BN57" i="2"/>
  <c r="BQ57" i="2" s="1"/>
  <c r="BN55" i="2"/>
  <c r="BQ55" i="2" s="1"/>
  <c r="BN56" i="2"/>
  <c r="BQ56" i="2" s="1"/>
  <c r="BN53" i="2"/>
  <c r="BQ53" i="2" s="1"/>
  <c r="BN49" i="2"/>
  <c r="BQ49" i="2" s="1"/>
  <c r="BX31" i="2" l="1"/>
  <c r="BO51" i="2" s="1"/>
  <c r="BS51" i="2" s="1"/>
  <c r="BR46" i="2"/>
  <c r="BR45" i="2"/>
  <c r="BR56" i="2"/>
  <c r="BR47" i="2"/>
  <c r="BR57" i="2"/>
  <c r="BR53" i="2"/>
  <c r="BR52" i="2"/>
  <c r="BR49" i="2"/>
  <c r="BR54" i="2"/>
  <c r="BR51" i="2"/>
  <c r="BR43" i="2"/>
  <c r="BR50" i="2"/>
  <c r="BR48" i="2"/>
  <c r="BR55" i="2"/>
  <c r="BR44" i="2"/>
  <c r="O14" i="4"/>
  <c r="M14" i="4"/>
  <c r="N14" i="4"/>
  <c r="Q14" i="4"/>
  <c r="P14" i="4"/>
  <c r="BO50" i="2" l="1"/>
  <c r="BS50" i="2" s="1"/>
  <c r="BO48" i="2"/>
  <c r="BS48" i="2" s="1"/>
  <c r="BO53" i="2"/>
  <c r="BS53" i="2" s="1"/>
  <c r="BO56" i="2"/>
  <c r="BS56" i="2" s="1"/>
  <c r="BO55" i="2"/>
  <c r="BS55" i="2" s="1"/>
  <c r="BO54" i="2"/>
  <c r="BS54" i="2" s="1"/>
  <c r="BO46" i="2"/>
  <c r="BS46" i="2" s="1"/>
  <c r="BO44" i="2"/>
  <c r="BS44" i="2" s="1"/>
  <c r="BO57" i="2"/>
  <c r="BS57" i="2" s="1"/>
  <c r="BO45" i="2"/>
  <c r="BS45" i="2" s="1"/>
  <c r="BO47" i="2"/>
  <c r="BS47" i="2" s="1"/>
  <c r="BO43" i="2"/>
  <c r="BS43" i="2" s="1"/>
  <c r="BO52" i="2"/>
  <c r="BS52" i="2" s="1"/>
  <c r="BO49" i="2"/>
  <c r="BS49" i="2" s="1"/>
  <c r="BV44" i="2"/>
  <c r="BV45" i="2" s="1"/>
  <c r="CF34" i="2" s="1"/>
  <c r="BT51" i="2" l="1"/>
  <c r="BT52" i="2"/>
  <c r="BT45" i="2"/>
  <c r="BT57" i="2"/>
  <c r="BT49" i="2"/>
  <c r="BT53" i="2"/>
  <c r="BT46" i="2"/>
  <c r="BT54" i="2"/>
  <c r="BT48" i="2"/>
  <c r="BT56" i="2"/>
  <c r="BT44" i="2"/>
  <c r="BT43" i="2"/>
  <c r="BT55" i="2"/>
  <c r="BT47" i="2"/>
  <c r="BT50" i="2"/>
  <c r="BW44" i="2" l="1"/>
  <c r="BX44" i="2" s="1"/>
  <c r="BV46" i="2" s="1"/>
  <c r="BN63" i="2" s="1"/>
  <c r="BQ63" i="2" s="1"/>
  <c r="BN69" i="2" l="1"/>
  <c r="BQ69" i="2" s="1"/>
  <c r="BN71" i="2"/>
  <c r="BQ71" i="2" s="1"/>
  <c r="BN73" i="2"/>
  <c r="BQ73" i="2" s="1"/>
  <c r="BN65" i="2"/>
  <c r="BQ65" i="2" s="1"/>
  <c r="BN66" i="2"/>
  <c r="BQ66" i="2" s="1"/>
  <c r="BN68" i="2"/>
  <c r="BQ68" i="2" s="1"/>
  <c r="BN70" i="2"/>
  <c r="BQ70" i="2" s="1"/>
  <c r="BN74" i="2"/>
  <c r="BQ74" i="2" s="1"/>
  <c r="BN67" i="2"/>
  <c r="BQ67" i="2" s="1"/>
  <c r="BN72" i="2"/>
  <c r="BQ72" i="2" s="1"/>
  <c r="BN64" i="2"/>
  <c r="BQ64" i="2" s="1"/>
  <c r="BN60" i="2"/>
  <c r="BQ60" i="2" s="1"/>
  <c r="BN62" i="2"/>
  <c r="BQ62" i="2" s="1"/>
  <c r="BN61" i="2"/>
  <c r="BQ61" i="2" s="1"/>
  <c r="BW45" i="2"/>
  <c r="BR65" i="2" l="1"/>
  <c r="BR61" i="2"/>
  <c r="BR70" i="2"/>
  <c r="BR66" i="2"/>
  <c r="BR69" i="2"/>
  <c r="BR71" i="2"/>
  <c r="BR60" i="2"/>
  <c r="BR64" i="2"/>
  <c r="BR68" i="2"/>
  <c r="BR62" i="2"/>
  <c r="BR74" i="2"/>
  <c r="BR73" i="2"/>
  <c r="BR67" i="2"/>
  <c r="CB34" i="2"/>
  <c r="BR72" i="2"/>
  <c r="BX46" i="2"/>
  <c r="BX47" i="2" s="1"/>
  <c r="CD34" i="2" s="1"/>
  <c r="P15" i="4" s="1"/>
  <c r="BR63" i="2"/>
  <c r="BV61" i="2" l="1"/>
  <c r="BV62" i="2" s="1"/>
  <c r="O15" i="4"/>
  <c r="Q15" i="4"/>
  <c r="N15" i="4"/>
  <c r="M15" i="4"/>
  <c r="BX48" i="2"/>
  <c r="BO68" i="2" s="1"/>
  <c r="BS68" i="2" s="1"/>
  <c r="BO66" i="2" l="1"/>
  <c r="BS66" i="2" s="1"/>
  <c r="BO61" i="2"/>
  <c r="BS61" i="2" s="1"/>
  <c r="BO71" i="2"/>
  <c r="BS71" i="2" s="1"/>
  <c r="BO69" i="2"/>
  <c r="BS69" i="2" s="1"/>
  <c r="BO65" i="2"/>
  <c r="BS65" i="2" s="1"/>
  <c r="BO70" i="2"/>
  <c r="BS70" i="2" s="1"/>
  <c r="BO67" i="2"/>
  <c r="BS67" i="2" s="1"/>
  <c r="BO64" i="2"/>
  <c r="BS64" i="2" s="1"/>
  <c r="BO62" i="2"/>
  <c r="BS62" i="2" s="1"/>
  <c r="BO63" i="2"/>
  <c r="BS63" i="2" s="1"/>
  <c r="CF35" i="2"/>
  <c r="BO60" i="2"/>
  <c r="BS60" i="2" s="1"/>
  <c r="BO74" i="2"/>
  <c r="BS74" i="2" s="1"/>
  <c r="BO72" i="2"/>
  <c r="BS72" i="2" s="1"/>
  <c r="BO73" i="2"/>
  <c r="BS73" i="2" s="1"/>
  <c r="BT74" i="2" l="1"/>
  <c r="BT72" i="2"/>
  <c r="BT73" i="2"/>
  <c r="BT65" i="2"/>
  <c r="BT67" i="2"/>
  <c r="BT61" i="2"/>
  <c r="BT62" i="2"/>
  <c r="BT66" i="2"/>
  <c r="BT63" i="2"/>
  <c r="BT71" i="2"/>
  <c r="BT69" i="2"/>
  <c r="BT68" i="2"/>
  <c r="BT70" i="2"/>
  <c r="BT64" i="2"/>
  <c r="BT60" i="2"/>
  <c r="BW61" i="2" l="1"/>
  <c r="BX61" i="2" s="1"/>
  <c r="BV63" i="2" s="1"/>
  <c r="BN80" i="2" s="1"/>
  <c r="BQ80" i="2" s="1"/>
  <c r="BN90" i="2" l="1"/>
  <c r="BQ90" i="2" s="1"/>
  <c r="BN84" i="2"/>
  <c r="BQ84" i="2" s="1"/>
  <c r="BN88" i="2"/>
  <c r="BQ88" i="2" s="1"/>
  <c r="BN89" i="2"/>
  <c r="BQ89" i="2" s="1"/>
  <c r="BN91" i="2"/>
  <c r="BQ91" i="2" s="1"/>
  <c r="BN85" i="2"/>
  <c r="BQ85" i="2" s="1"/>
  <c r="BN87" i="2"/>
  <c r="BQ87" i="2" s="1"/>
  <c r="BN83" i="2"/>
  <c r="BQ83" i="2" s="1"/>
  <c r="BN77" i="2"/>
  <c r="BQ77" i="2" s="1"/>
  <c r="BN81" i="2"/>
  <c r="BQ81" i="2" s="1"/>
  <c r="BW62" i="2"/>
  <c r="BN82" i="2"/>
  <c r="BQ82" i="2" s="1"/>
  <c r="BN78" i="2"/>
  <c r="BQ78" i="2" s="1"/>
  <c r="BN86" i="2"/>
  <c r="BQ86" i="2" s="1"/>
  <c r="BN79" i="2"/>
  <c r="BQ79" i="2" s="1"/>
  <c r="BX63" i="2" l="1"/>
  <c r="BX64" i="2" s="1"/>
  <c r="CD35" i="2" s="1"/>
  <c r="CB35" i="2"/>
  <c r="BR78" i="2"/>
  <c r="BR87" i="2"/>
  <c r="BR77" i="2"/>
  <c r="BR80" i="2"/>
  <c r="BR79" i="2"/>
  <c r="BR82" i="2"/>
  <c r="BR86" i="2"/>
  <c r="BR85" i="2"/>
  <c r="BR84" i="2"/>
  <c r="BR88" i="2"/>
  <c r="BR90" i="2"/>
  <c r="BR83" i="2"/>
  <c r="BR89" i="2"/>
  <c r="BR81" i="2"/>
  <c r="BR91" i="2"/>
  <c r="BV78" i="2" l="1"/>
  <c r="BV79" i="2" s="1"/>
  <c r="CF36" i="2" s="1"/>
  <c r="BX65" i="2"/>
  <c r="M16" i="4"/>
  <c r="O16" i="4"/>
  <c r="Q16" i="4"/>
  <c r="P16" i="4"/>
  <c r="N16" i="4"/>
  <c r="BO89" i="2" l="1"/>
  <c r="BS89" i="2" s="1"/>
  <c r="BO85" i="2"/>
  <c r="BS85" i="2" s="1"/>
  <c r="BO90" i="2"/>
  <c r="BS90" i="2" s="1"/>
  <c r="BO88" i="2"/>
  <c r="BS88" i="2" s="1"/>
  <c r="BO87" i="2"/>
  <c r="BS87" i="2" s="1"/>
  <c r="BO78" i="2"/>
  <c r="BS78" i="2" s="1"/>
  <c r="BO84" i="2"/>
  <c r="BS84" i="2" s="1"/>
  <c r="BO79" i="2"/>
  <c r="BS79" i="2" s="1"/>
  <c r="BO80" i="2"/>
  <c r="BS80" i="2" s="1"/>
  <c r="BO77" i="2"/>
  <c r="BS77" i="2" s="1"/>
  <c r="BO91" i="2"/>
  <c r="BS91" i="2" s="1"/>
  <c r="BO86" i="2"/>
  <c r="BS86" i="2" s="1"/>
  <c r="BO83" i="2"/>
  <c r="BS83" i="2" s="1"/>
  <c r="BO81" i="2"/>
  <c r="BS81" i="2" s="1"/>
  <c r="BO82" i="2"/>
  <c r="BS82" i="2" s="1"/>
  <c r="BT90" i="2" l="1"/>
  <c r="BT85" i="2"/>
  <c r="BT88" i="2"/>
  <c r="BT77" i="2"/>
  <c r="BT89" i="2"/>
  <c r="BT83" i="2"/>
  <c r="BT79" i="2"/>
  <c r="BT86" i="2"/>
  <c r="BT80" i="2"/>
  <c r="BT84" i="2"/>
  <c r="BT81" i="2"/>
  <c r="BT91" i="2"/>
  <c r="BT78" i="2"/>
  <c r="BT87" i="2"/>
  <c r="BT82" i="2"/>
  <c r="BW78" i="2" l="1"/>
  <c r="BW79" i="2" l="1"/>
  <c r="BX78" i="2"/>
  <c r="BV80" i="2" s="1"/>
  <c r="BN98" i="2" l="1"/>
  <c r="BQ98" i="2" s="1"/>
  <c r="BN104" i="2"/>
  <c r="BQ104" i="2" s="1"/>
  <c r="BN101" i="2"/>
  <c r="BQ101" i="2" s="1"/>
  <c r="BN107" i="2"/>
  <c r="BQ107" i="2" s="1"/>
  <c r="BN108" i="2"/>
  <c r="BQ108" i="2" s="1"/>
  <c r="BN102" i="2"/>
  <c r="BQ102" i="2" s="1"/>
  <c r="BN105" i="2"/>
  <c r="BQ105" i="2" s="1"/>
  <c r="BN106" i="2"/>
  <c r="BQ106" i="2" s="1"/>
  <c r="BN100" i="2"/>
  <c r="BQ100" i="2" s="1"/>
  <c r="BN95" i="2"/>
  <c r="BQ95" i="2" s="1"/>
  <c r="BN94" i="2"/>
  <c r="BQ94" i="2" s="1"/>
  <c r="BN96" i="2"/>
  <c r="BQ96" i="2" s="1"/>
  <c r="BN97" i="2"/>
  <c r="BQ97" i="2" s="1"/>
  <c r="BN99" i="2"/>
  <c r="BQ99" i="2" s="1"/>
  <c r="BN103" i="2"/>
  <c r="BQ103" i="2" s="1"/>
  <c r="CB36" i="2"/>
  <c r="BX80" i="2"/>
  <c r="BR103" i="2" l="1"/>
  <c r="BX81" i="2"/>
  <c r="CD36" i="2" s="1"/>
  <c r="O17" i="4" s="1"/>
  <c r="BR106" i="2"/>
  <c r="BR102" i="2"/>
  <c r="BR94" i="2"/>
  <c r="BR100" i="2"/>
  <c r="BR108" i="2"/>
  <c r="BR104" i="2"/>
  <c r="BR107" i="2"/>
  <c r="BR105" i="2"/>
  <c r="BR97" i="2"/>
  <c r="BR98" i="2"/>
  <c r="BR95" i="2"/>
  <c r="BR99" i="2"/>
  <c r="BR101" i="2"/>
  <c r="BR96" i="2"/>
  <c r="BV95" i="2" l="1"/>
  <c r="Q17" i="4"/>
  <c r="N17" i="4"/>
  <c r="M17" i="4"/>
  <c r="P17" i="4"/>
  <c r="BX82" i="2"/>
  <c r="BO107" i="2" l="1"/>
  <c r="BS107" i="2" s="1"/>
  <c r="BO101" i="2"/>
  <c r="BS101" i="2" s="1"/>
  <c r="BO103" i="2"/>
  <c r="BS103" i="2" s="1"/>
  <c r="BO105" i="2"/>
  <c r="BS105" i="2" s="1"/>
  <c r="BO108" i="2"/>
  <c r="BS108" i="2" s="1"/>
  <c r="BO100" i="2"/>
  <c r="BS100" i="2" s="1"/>
  <c r="BO106" i="2"/>
  <c r="BS106" i="2" s="1"/>
  <c r="BO104" i="2"/>
  <c r="BS104" i="2" s="1"/>
  <c r="BO102" i="2"/>
  <c r="BS102" i="2" s="1"/>
  <c r="BO95" i="2"/>
  <c r="BS95" i="2" s="1"/>
  <c r="BO97" i="2"/>
  <c r="BS97" i="2" s="1"/>
  <c r="BO94" i="2"/>
  <c r="BS94" i="2" s="1"/>
  <c r="BO96" i="2"/>
  <c r="BS96" i="2" s="1"/>
  <c r="BO98" i="2"/>
  <c r="BS98" i="2" s="1"/>
  <c r="BO99" i="2"/>
  <c r="BS99" i="2" s="1"/>
  <c r="BV96" i="2"/>
  <c r="BT103" i="2" l="1"/>
  <c r="BT108" i="2"/>
  <c r="BT100" i="2"/>
  <c r="BT104" i="2"/>
  <c r="BT96" i="2"/>
  <c r="BT105" i="2"/>
  <c r="BT97" i="2"/>
  <c r="BT94" i="2"/>
  <c r="BT106" i="2"/>
  <c r="BT102" i="2"/>
  <c r="BT99" i="2"/>
  <c r="BT101" i="2"/>
  <c r="BT98" i="2"/>
  <c r="BT95" i="2"/>
  <c r="BT107" i="2"/>
  <c r="CF37" i="2"/>
  <c r="BW95" i="2" l="1"/>
  <c r="BX95" i="2" s="1"/>
  <c r="BV97" i="2" s="1"/>
  <c r="BN115" i="2" l="1"/>
  <c r="BQ115" i="2" s="1"/>
  <c r="BN125" i="2"/>
  <c r="BQ125" i="2" s="1"/>
  <c r="BN123" i="2"/>
  <c r="BQ123" i="2" s="1"/>
  <c r="BN119" i="2"/>
  <c r="BQ119" i="2" s="1"/>
  <c r="BN122" i="2"/>
  <c r="BQ122" i="2" s="1"/>
  <c r="BN118" i="2"/>
  <c r="BQ118" i="2" s="1"/>
  <c r="BN121" i="2"/>
  <c r="BQ121" i="2" s="1"/>
  <c r="BN124" i="2"/>
  <c r="BQ124" i="2" s="1"/>
  <c r="BN117" i="2"/>
  <c r="BQ117" i="2" s="1"/>
  <c r="BN113" i="2"/>
  <c r="BQ113" i="2" s="1"/>
  <c r="BN111" i="2"/>
  <c r="BQ111" i="2" s="1"/>
  <c r="BW96" i="2"/>
  <c r="BN116" i="2"/>
  <c r="BQ116" i="2" s="1"/>
  <c r="BN112" i="2"/>
  <c r="BQ112" i="2" s="1"/>
  <c r="BN114" i="2"/>
  <c r="BQ114" i="2" s="1"/>
  <c r="BN120" i="2"/>
  <c r="BQ120" i="2" s="1"/>
  <c r="BR119" i="2" l="1"/>
  <c r="BX97" i="2"/>
  <c r="BX98" i="2" s="1"/>
  <c r="CD37" i="2" s="1"/>
  <c r="CB37" i="2"/>
  <c r="BR115" i="2"/>
  <c r="BR122" i="2"/>
  <c r="BR116" i="2"/>
  <c r="BR118" i="2"/>
  <c r="BR125" i="2"/>
  <c r="BR117" i="2"/>
  <c r="BR120" i="2"/>
  <c r="BR124" i="2"/>
  <c r="BR114" i="2"/>
  <c r="BR123" i="2"/>
  <c r="BR111" i="2"/>
  <c r="BR121" i="2"/>
  <c r="BR112" i="2"/>
  <c r="BR113" i="2"/>
  <c r="BV112" i="2" l="1"/>
  <c r="BV113" i="2" s="1"/>
  <c r="O18" i="4"/>
  <c r="M18" i="4"/>
  <c r="P18" i="4"/>
  <c r="Q18" i="4"/>
  <c r="N18" i="4"/>
  <c r="BX99" i="2"/>
  <c r="BO118" i="2" l="1"/>
  <c r="BS118" i="2" s="1"/>
  <c r="BO125" i="2"/>
  <c r="BS125" i="2" s="1"/>
  <c r="BO124" i="2"/>
  <c r="BS124" i="2" s="1"/>
  <c r="BO119" i="2"/>
  <c r="BS119" i="2" s="1"/>
  <c r="BO121" i="2"/>
  <c r="BS121" i="2" s="1"/>
  <c r="BO123" i="2"/>
  <c r="BS123" i="2" s="1"/>
  <c r="BO120" i="2"/>
  <c r="BS120" i="2" s="1"/>
  <c r="BO122" i="2"/>
  <c r="BS122" i="2" s="1"/>
  <c r="BO117" i="2"/>
  <c r="BS117" i="2" s="1"/>
  <c r="BO112" i="2"/>
  <c r="BS112" i="2" s="1"/>
  <c r="BO114" i="2"/>
  <c r="BS114" i="2" s="1"/>
  <c r="BO111" i="2"/>
  <c r="BS111" i="2" s="1"/>
  <c r="BO113" i="2"/>
  <c r="BS113" i="2" s="1"/>
  <c r="CF38" i="2"/>
  <c r="BO116" i="2"/>
  <c r="BS116" i="2" s="1"/>
  <c r="BO115" i="2"/>
  <c r="BS115" i="2" s="1"/>
  <c r="BT124" i="2" l="1"/>
  <c r="BT113" i="2"/>
  <c r="BT111" i="2"/>
  <c r="BT122" i="2"/>
  <c r="BT119" i="2"/>
  <c r="BT112" i="2"/>
  <c r="BT123" i="2"/>
  <c r="BT125" i="2"/>
  <c r="BT117" i="2"/>
  <c r="BT118" i="2"/>
  <c r="BT120" i="2"/>
  <c r="BT114" i="2"/>
  <c r="BT115" i="2"/>
  <c r="BT121" i="2"/>
  <c r="BT116" i="2"/>
  <c r="BW112" i="2" l="1"/>
  <c r="BX112" i="2" l="1"/>
  <c r="BV114" i="2" s="1"/>
  <c r="BN131" i="2" s="1"/>
  <c r="BQ131" i="2" s="1"/>
  <c r="BW113" i="2"/>
  <c r="BN132" i="2" l="1"/>
  <c r="BQ132" i="2" s="1"/>
  <c r="BN136" i="2"/>
  <c r="BQ136" i="2" s="1"/>
  <c r="BN138" i="2"/>
  <c r="BQ138" i="2" s="1"/>
  <c r="BN137" i="2"/>
  <c r="BQ137" i="2" s="1"/>
  <c r="BN141" i="2"/>
  <c r="BQ141" i="2" s="1"/>
  <c r="BN139" i="2"/>
  <c r="BQ139" i="2" s="1"/>
  <c r="BN142" i="2"/>
  <c r="BQ142" i="2" s="1"/>
  <c r="BN134" i="2"/>
  <c r="BQ134" i="2" s="1"/>
  <c r="BN140" i="2"/>
  <c r="BQ140" i="2" s="1"/>
  <c r="BN135" i="2"/>
  <c r="BQ135" i="2" s="1"/>
  <c r="BN128" i="2"/>
  <c r="BQ128" i="2" s="1"/>
  <c r="BN133" i="2"/>
  <c r="BQ133" i="2" s="1"/>
  <c r="BN129" i="2"/>
  <c r="BQ129" i="2" s="1"/>
  <c r="BN130" i="2"/>
  <c r="BQ130" i="2" s="1"/>
  <c r="BX114" i="2"/>
  <c r="CB38" i="2"/>
  <c r="BR128" i="2" l="1"/>
  <c r="BR141" i="2"/>
  <c r="BR135" i="2"/>
  <c r="BR131" i="2"/>
  <c r="BR133" i="2"/>
  <c r="BR137" i="2"/>
  <c r="BR140" i="2"/>
  <c r="BR136" i="2"/>
  <c r="BR130" i="2"/>
  <c r="BR134" i="2"/>
  <c r="BR139" i="2"/>
  <c r="BR132" i="2"/>
  <c r="BR129" i="2"/>
  <c r="BR138" i="2"/>
  <c r="BR142" i="2"/>
  <c r="BX115" i="2"/>
  <c r="CD38" i="2" s="1"/>
  <c r="BV129" i="2" l="1"/>
  <c r="BV130" i="2" s="1"/>
  <c r="BX116" i="2"/>
  <c r="P19" i="4"/>
  <c r="O19" i="4"/>
  <c r="M19" i="4"/>
  <c r="N19" i="4"/>
  <c r="Q19" i="4"/>
  <c r="BO141" i="2" l="1"/>
  <c r="BS141" i="2" s="1"/>
  <c r="BO133" i="2"/>
  <c r="BS133" i="2" s="1"/>
  <c r="BO138" i="2"/>
  <c r="BS138" i="2" s="1"/>
  <c r="BO140" i="2"/>
  <c r="BS140" i="2" s="1"/>
  <c r="BO137" i="2"/>
  <c r="BS137" i="2" s="1"/>
  <c r="BO142" i="2"/>
  <c r="BS142" i="2" s="1"/>
  <c r="BO139" i="2"/>
  <c r="BS139" i="2" s="1"/>
  <c r="BO136" i="2"/>
  <c r="BS136" i="2" s="1"/>
  <c r="BO134" i="2"/>
  <c r="BS134" i="2" s="1"/>
  <c r="BO131" i="2"/>
  <c r="BS131" i="2" s="1"/>
  <c r="BO135" i="2"/>
  <c r="BS135" i="2" s="1"/>
  <c r="BO130" i="2"/>
  <c r="BS130" i="2" s="1"/>
  <c r="BO129" i="2"/>
  <c r="BS129" i="2" s="1"/>
  <c r="CF39" i="2"/>
  <c r="BO132" i="2"/>
  <c r="BS132" i="2" s="1"/>
  <c r="BO128" i="2"/>
  <c r="BS128" i="2" s="1"/>
  <c r="BT128" i="2" l="1"/>
  <c r="BT132" i="2"/>
  <c r="BT131" i="2"/>
  <c r="BT139" i="2"/>
  <c r="BT133" i="2"/>
  <c r="BT134" i="2"/>
  <c r="BT136" i="2"/>
  <c r="BT141" i="2"/>
  <c r="BT137" i="2"/>
  <c r="BT142" i="2"/>
  <c r="BT140" i="2"/>
  <c r="BT130" i="2"/>
  <c r="BT135" i="2"/>
  <c r="BT129" i="2"/>
  <c r="BT138" i="2"/>
  <c r="BW129" i="2" l="1"/>
  <c r="BX129" i="2" s="1"/>
  <c r="BV131" i="2" s="1"/>
  <c r="BN148" i="2" s="1"/>
  <c r="BQ148" i="2" s="1"/>
  <c r="BN149" i="2" l="1"/>
  <c r="BQ149" i="2" s="1"/>
  <c r="BN159" i="2"/>
  <c r="BQ159" i="2" s="1"/>
  <c r="BN153" i="2"/>
  <c r="BQ153" i="2" s="1"/>
  <c r="BN157" i="2"/>
  <c r="BQ157" i="2" s="1"/>
  <c r="BN158" i="2"/>
  <c r="BQ158" i="2" s="1"/>
  <c r="BN152" i="2"/>
  <c r="BQ152" i="2" s="1"/>
  <c r="BN156" i="2"/>
  <c r="BQ156" i="2" s="1"/>
  <c r="BN154" i="2"/>
  <c r="BQ154" i="2" s="1"/>
  <c r="BN151" i="2"/>
  <c r="BQ151" i="2" s="1"/>
  <c r="BN155" i="2"/>
  <c r="BQ155" i="2" s="1"/>
  <c r="BW130" i="2"/>
  <c r="BN145" i="2"/>
  <c r="BQ145" i="2" s="1"/>
  <c r="BN150" i="2"/>
  <c r="BQ150" i="2" s="1"/>
  <c r="BN146" i="2"/>
  <c r="BQ146" i="2" s="1"/>
  <c r="BN147" i="2"/>
  <c r="BQ147" i="2" s="1"/>
  <c r="CB39" i="2" l="1"/>
  <c r="BX131" i="2"/>
  <c r="BX132" i="2" s="1"/>
  <c r="CD39" i="2" s="1"/>
  <c r="BR148" i="2"/>
  <c r="BR153" i="2"/>
  <c r="BR156" i="2"/>
  <c r="BR150" i="2"/>
  <c r="BR155" i="2"/>
  <c r="BR152" i="2"/>
  <c r="BR151" i="2"/>
  <c r="BR157" i="2"/>
  <c r="BR147" i="2"/>
  <c r="BR146" i="2"/>
  <c r="BR159" i="2"/>
  <c r="BR145" i="2"/>
  <c r="BR149" i="2"/>
  <c r="BR154" i="2"/>
  <c r="BR158" i="2"/>
  <c r="BV146" i="2" l="1"/>
  <c r="BV147" i="2" s="1"/>
  <c r="BX133" i="2"/>
  <c r="M20" i="4"/>
  <c r="P20" i="4"/>
  <c r="Q20" i="4"/>
  <c r="O20" i="4"/>
  <c r="N20" i="4"/>
  <c r="BO157" i="2" l="1"/>
  <c r="BS157" i="2" s="1"/>
  <c r="BO155" i="2"/>
  <c r="BS155" i="2" s="1"/>
  <c r="BO158" i="2"/>
  <c r="BS158" i="2" s="1"/>
  <c r="BO156" i="2"/>
  <c r="BS156" i="2" s="1"/>
  <c r="BO154" i="2"/>
  <c r="BS154" i="2" s="1"/>
  <c r="BO151" i="2"/>
  <c r="BS151" i="2" s="1"/>
  <c r="BO153" i="2"/>
  <c r="BS153" i="2" s="1"/>
  <c r="BO150" i="2"/>
  <c r="BS150" i="2" s="1"/>
  <c r="BO159" i="2"/>
  <c r="BS159" i="2" s="1"/>
  <c r="BO148" i="2"/>
  <c r="BS148" i="2" s="1"/>
  <c r="BO152" i="2"/>
  <c r="BS152" i="2" s="1"/>
  <c r="BO147" i="2"/>
  <c r="BS147" i="2" s="1"/>
  <c r="BO146" i="2"/>
  <c r="BS146" i="2" s="1"/>
  <c r="CF40" i="2"/>
  <c r="BO145" i="2"/>
  <c r="BS145" i="2" s="1"/>
  <c r="BO149" i="2"/>
  <c r="BS149" i="2" s="1"/>
  <c r="BT147" i="2" l="1"/>
  <c r="BT149" i="2"/>
  <c r="BT145" i="2"/>
  <c r="BT155" i="2"/>
  <c r="BT154" i="2"/>
  <c r="BT151" i="2"/>
  <c r="BT159" i="2"/>
  <c r="BT146" i="2"/>
  <c r="BT148" i="2"/>
  <c r="BT157" i="2"/>
  <c r="BT158" i="2"/>
  <c r="BT153" i="2"/>
  <c r="BT156" i="2"/>
  <c r="BT152" i="2"/>
  <c r="BT150" i="2"/>
  <c r="BW146" i="2" l="1"/>
  <c r="BX146" i="2" s="1"/>
  <c r="BV148" i="2" s="1"/>
  <c r="BN165" i="2" s="1"/>
  <c r="BQ165" i="2" s="1"/>
  <c r="BN166" i="2" l="1"/>
  <c r="BQ166" i="2" s="1"/>
  <c r="BN175" i="2"/>
  <c r="BQ175" i="2" s="1"/>
  <c r="BN174" i="2"/>
  <c r="BQ174" i="2" s="1"/>
  <c r="BN172" i="2"/>
  <c r="BQ172" i="2" s="1"/>
  <c r="BN176" i="2"/>
  <c r="BQ176" i="2" s="1"/>
  <c r="BN170" i="2"/>
  <c r="BQ170" i="2" s="1"/>
  <c r="BN173" i="2"/>
  <c r="BQ173" i="2" s="1"/>
  <c r="BN171" i="2"/>
  <c r="BQ171" i="2" s="1"/>
  <c r="BN168" i="2"/>
  <c r="BQ168" i="2" s="1"/>
  <c r="BN169" i="2"/>
  <c r="BQ169" i="2" s="1"/>
  <c r="BW147" i="2"/>
  <c r="BN167" i="2"/>
  <c r="BQ167" i="2" s="1"/>
  <c r="BN164" i="2"/>
  <c r="BQ164" i="2" s="1"/>
  <c r="BN163" i="2"/>
  <c r="BQ163" i="2" s="1"/>
  <c r="BN162" i="2"/>
  <c r="BQ162" i="2" s="1"/>
  <c r="CB40" i="2" l="1"/>
  <c r="BX148" i="2"/>
  <c r="BX149" i="2" s="1"/>
  <c r="CD40" i="2" s="1"/>
  <c r="BR163" i="2"/>
  <c r="BR173" i="2"/>
  <c r="BR166" i="2"/>
  <c r="BR162" i="2"/>
  <c r="BR175" i="2"/>
  <c r="BR176" i="2"/>
  <c r="BR172" i="2"/>
  <c r="BR165" i="2"/>
  <c r="BR171" i="2"/>
  <c r="BR174" i="2"/>
  <c r="BR168" i="2"/>
  <c r="BR164" i="2"/>
  <c r="BR170" i="2"/>
  <c r="BR169" i="2"/>
  <c r="BR167" i="2"/>
  <c r="BV163" i="2" l="1"/>
  <c r="BV164" i="2" s="1"/>
  <c r="BX150" i="2"/>
  <c r="O21" i="4"/>
  <c r="M21" i="4"/>
  <c r="P21" i="4"/>
  <c r="Q21" i="4"/>
  <c r="N21" i="4"/>
  <c r="BO167" i="2" l="1"/>
  <c r="BS167" i="2" s="1"/>
  <c r="BO176" i="2"/>
  <c r="BS176" i="2" s="1"/>
  <c r="BO174" i="2"/>
  <c r="BS174" i="2" s="1"/>
  <c r="BO173" i="2"/>
  <c r="BS173" i="2" s="1"/>
  <c r="BO175" i="2"/>
  <c r="BS175" i="2" s="1"/>
  <c r="BO172" i="2"/>
  <c r="BS172" i="2" s="1"/>
  <c r="BO170" i="2"/>
  <c r="BS170" i="2" s="1"/>
  <c r="BO168" i="2"/>
  <c r="BS168" i="2" s="1"/>
  <c r="BO171" i="2"/>
  <c r="BS171" i="2" s="1"/>
  <c r="BO165" i="2"/>
  <c r="BS165" i="2" s="1"/>
  <c r="BO169" i="2"/>
  <c r="BS169" i="2" s="1"/>
  <c r="BO164" i="2"/>
  <c r="BS164" i="2" s="1"/>
  <c r="BO163" i="2"/>
  <c r="BS163" i="2" s="1"/>
  <c r="CF41" i="2"/>
  <c r="BO162" i="2"/>
  <c r="BS162" i="2" s="1"/>
  <c r="BO166" i="2"/>
  <c r="BS166" i="2" s="1"/>
  <c r="BT166" i="2" l="1"/>
  <c r="BT162" i="2"/>
  <c r="BT173" i="2"/>
  <c r="BT168" i="2"/>
  <c r="BT167" i="2"/>
  <c r="BT176" i="2"/>
  <c r="BT165" i="2"/>
  <c r="BT170" i="2"/>
  <c r="BT172" i="2"/>
  <c r="BT163" i="2"/>
  <c r="BT171" i="2"/>
  <c r="BT174" i="2"/>
  <c r="BT175" i="2"/>
  <c r="BT164" i="2"/>
  <c r="BT169" i="2"/>
  <c r="BW163" i="2" l="1"/>
  <c r="BX163" i="2" l="1"/>
  <c r="BV165" i="2" s="1"/>
  <c r="BN182" i="2" s="1"/>
  <c r="BQ182" i="2" s="1"/>
  <c r="BW164" i="2"/>
  <c r="BN183" i="2" l="1"/>
  <c r="BQ183" i="2" s="1"/>
  <c r="BN190" i="2"/>
  <c r="BQ190" i="2" s="1"/>
  <c r="BN189" i="2"/>
  <c r="BQ189" i="2" s="1"/>
  <c r="BN186" i="2"/>
  <c r="BQ186" i="2" s="1"/>
  <c r="BN193" i="2"/>
  <c r="BQ193" i="2" s="1"/>
  <c r="BN187" i="2"/>
  <c r="BQ187" i="2" s="1"/>
  <c r="BN188" i="2"/>
  <c r="BQ188" i="2" s="1"/>
  <c r="BN185" i="2"/>
  <c r="BQ185" i="2" s="1"/>
  <c r="BN192" i="2"/>
  <c r="BQ192" i="2" s="1"/>
  <c r="BN191" i="2"/>
  <c r="BQ191" i="2" s="1"/>
  <c r="BN184" i="2"/>
  <c r="BQ184" i="2" s="1"/>
  <c r="BN180" i="2"/>
  <c r="BQ180" i="2" s="1"/>
  <c r="BX165" i="2"/>
  <c r="CB41" i="2"/>
  <c r="BN181" i="2"/>
  <c r="BQ181" i="2" s="1"/>
  <c r="BN179" i="2"/>
  <c r="BQ179" i="2" s="1"/>
  <c r="BR179" i="2" l="1"/>
  <c r="BR182" i="2"/>
  <c r="BR185" i="2"/>
  <c r="BR190" i="2"/>
  <c r="BR187" i="2"/>
  <c r="BR180" i="2"/>
  <c r="BR192" i="2"/>
  <c r="BR184" i="2"/>
  <c r="BR183" i="2"/>
  <c r="BR189" i="2"/>
  <c r="BR193" i="2"/>
  <c r="BR186" i="2"/>
  <c r="BR188" i="2"/>
  <c r="BR191" i="2"/>
  <c r="BR181" i="2"/>
  <c r="BX166" i="2"/>
  <c r="CD41" i="2" s="1"/>
  <c r="BV180" i="2" l="1"/>
  <c r="BV181" i="2" s="1"/>
  <c r="BX167" i="2"/>
  <c r="O22" i="4"/>
  <c r="M22" i="4"/>
  <c r="N22" i="4"/>
  <c r="P22" i="4"/>
  <c r="Q22" i="4"/>
  <c r="BO186" i="2" l="1"/>
  <c r="BS186" i="2" s="1"/>
  <c r="BO185" i="2"/>
  <c r="BS185" i="2" s="1"/>
  <c r="BO193" i="2"/>
  <c r="BS193" i="2" s="1"/>
  <c r="BO191" i="2"/>
  <c r="BS191" i="2" s="1"/>
  <c r="BO190" i="2"/>
  <c r="BS190" i="2" s="1"/>
  <c r="BO188" i="2"/>
  <c r="BS188" i="2" s="1"/>
  <c r="BO192" i="2"/>
  <c r="BS192" i="2" s="1"/>
  <c r="BO187" i="2"/>
  <c r="BS187" i="2" s="1"/>
  <c r="BO189" i="2"/>
  <c r="BS189" i="2" s="1"/>
  <c r="BO180" i="2"/>
  <c r="BS180" i="2" s="1"/>
  <c r="BO182" i="2"/>
  <c r="BS182" i="2" s="1"/>
  <c r="BO179" i="2"/>
  <c r="BS179" i="2" s="1"/>
  <c r="BO181" i="2"/>
  <c r="BS181" i="2" s="1"/>
  <c r="CF42" i="2"/>
  <c r="BO184" i="2"/>
  <c r="BS184" i="2" s="1"/>
  <c r="BO183" i="2"/>
  <c r="BS183" i="2" s="1"/>
  <c r="BT183" i="2" l="1"/>
  <c r="BT187" i="2"/>
  <c r="BT181" i="2"/>
  <c r="BT190" i="2"/>
  <c r="BT193" i="2"/>
  <c r="BT189" i="2"/>
  <c r="BT182" i="2"/>
  <c r="BT185" i="2"/>
  <c r="BT191" i="2"/>
  <c r="BT188" i="2"/>
  <c r="BT180" i="2"/>
  <c r="BT186" i="2"/>
  <c r="BT179" i="2"/>
  <c r="BT192" i="2"/>
  <c r="BT184" i="2"/>
  <c r="BW180" i="2" l="1"/>
  <c r="BW181" i="2" s="1"/>
  <c r="BX180" i="2" l="1"/>
  <c r="BV182" i="2" s="1"/>
  <c r="BN199" i="2" s="1"/>
  <c r="BQ199" i="2" s="1"/>
  <c r="CB42" i="2"/>
  <c r="BX182" i="2"/>
  <c r="BN197" i="2" l="1"/>
  <c r="BQ197" i="2" s="1"/>
  <c r="BN198" i="2"/>
  <c r="BQ198" i="2" s="1"/>
  <c r="BN203" i="2"/>
  <c r="BQ203" i="2" s="1"/>
  <c r="BN207" i="2"/>
  <c r="BQ207" i="2" s="1"/>
  <c r="BN202" i="2"/>
  <c r="BQ202" i="2" s="1"/>
  <c r="BN210" i="2"/>
  <c r="BQ210" i="2" s="1"/>
  <c r="BN205" i="2"/>
  <c r="BQ205" i="2" s="1"/>
  <c r="BN208" i="2"/>
  <c r="BQ208" i="2" s="1"/>
  <c r="BN204" i="2"/>
  <c r="BQ204" i="2" s="1"/>
  <c r="BN206" i="2"/>
  <c r="BQ206" i="2" s="1"/>
  <c r="BN209" i="2"/>
  <c r="BQ209" i="2" s="1"/>
  <c r="BN201" i="2"/>
  <c r="BQ201" i="2" s="1"/>
  <c r="BN196" i="2"/>
  <c r="BQ196" i="2" s="1"/>
  <c r="BN200" i="2"/>
  <c r="BQ200" i="2" s="1"/>
  <c r="BX183" i="2"/>
  <c r="CD42" i="2" s="1"/>
  <c r="BR197" i="2" l="1"/>
  <c r="BR203" i="2"/>
  <c r="BR204" i="2"/>
  <c r="BR201" i="2"/>
  <c r="BR198" i="2"/>
  <c r="BR202" i="2"/>
  <c r="BR200" i="2"/>
  <c r="BR196" i="2"/>
  <c r="BR199" i="2"/>
  <c r="BR207" i="2"/>
  <c r="BR208" i="2"/>
  <c r="BR210" i="2"/>
  <c r="BR206" i="2"/>
  <c r="BR205" i="2"/>
  <c r="BR209" i="2"/>
  <c r="BX184" i="2"/>
  <c r="M23" i="4"/>
  <c r="P23" i="4"/>
  <c r="O23" i="4"/>
  <c r="Q23" i="4"/>
  <c r="N23" i="4"/>
  <c r="BO209" i="2" l="1"/>
  <c r="BS209" i="2" s="1"/>
  <c r="BO210" i="2"/>
  <c r="BS210" i="2" s="1"/>
  <c r="BO201" i="2"/>
  <c r="BS201" i="2" s="1"/>
  <c r="BO205" i="2"/>
  <c r="BS205" i="2" s="1"/>
  <c r="BO206" i="2"/>
  <c r="BS206" i="2" s="1"/>
  <c r="BO207" i="2"/>
  <c r="BS207" i="2" s="1"/>
  <c r="BO204" i="2"/>
  <c r="BS204" i="2" s="1"/>
  <c r="BO202" i="2"/>
  <c r="BS202" i="2" s="1"/>
  <c r="BO208" i="2"/>
  <c r="BS208" i="2" s="1"/>
  <c r="BO199" i="2"/>
  <c r="BS199" i="2" s="1"/>
  <c r="BO203" i="2"/>
  <c r="BS203" i="2" s="1"/>
  <c r="BO198" i="2"/>
  <c r="BS198" i="2" s="1"/>
  <c r="BO197" i="2"/>
  <c r="BS197" i="2" s="1"/>
  <c r="BV197" i="2"/>
  <c r="BV198" i="2" s="1"/>
  <c r="BO200" i="2"/>
  <c r="BS200" i="2" s="1"/>
  <c r="BO196" i="2"/>
  <c r="BS196" i="2" s="1"/>
  <c r="BT208" i="2" l="1"/>
  <c r="CF43" i="2"/>
  <c r="BT201" i="2"/>
  <c r="BT200" i="2"/>
  <c r="BT204" i="2"/>
  <c r="BT202" i="2"/>
  <c r="BT210" i="2"/>
  <c r="BT209" i="2"/>
  <c r="BT198" i="2"/>
  <c r="BT199" i="2"/>
  <c r="BT206" i="2"/>
  <c r="BT207" i="2"/>
  <c r="BT196" i="2"/>
  <c r="BT203" i="2"/>
  <c r="BT197" i="2"/>
  <c r="BT205" i="2"/>
  <c r="BW197" i="2" l="1"/>
  <c r="BX197" i="2" s="1"/>
  <c r="BV199" i="2" s="1"/>
  <c r="BN216" i="2" s="1"/>
  <c r="BQ216" i="2" s="1"/>
  <c r="BN217" i="2" l="1"/>
  <c r="BQ217" i="2" s="1"/>
  <c r="BN224" i="2"/>
  <c r="BQ224" i="2" s="1"/>
  <c r="BN221" i="2"/>
  <c r="BQ221" i="2" s="1"/>
  <c r="BN227" i="2"/>
  <c r="BQ227" i="2" s="1"/>
  <c r="BN226" i="2"/>
  <c r="BQ226" i="2" s="1"/>
  <c r="BN220" i="2"/>
  <c r="BQ220" i="2" s="1"/>
  <c r="BN223" i="2"/>
  <c r="BQ223" i="2" s="1"/>
  <c r="BN219" i="2"/>
  <c r="BQ219" i="2" s="1"/>
  <c r="BN225" i="2"/>
  <c r="BQ225" i="2" s="1"/>
  <c r="BN222" i="2"/>
  <c r="BQ222" i="2" s="1"/>
  <c r="BW198" i="2"/>
  <c r="BN215" i="2"/>
  <c r="BQ215" i="2" s="1"/>
  <c r="BN214" i="2"/>
  <c r="BQ214" i="2" s="1"/>
  <c r="BN213" i="2"/>
  <c r="BQ213" i="2" s="1"/>
  <c r="BN218" i="2"/>
  <c r="BQ218" i="2" s="1"/>
  <c r="CB43" i="2" l="1"/>
  <c r="BX199" i="2"/>
  <c r="BX200" i="2" s="1"/>
  <c r="CD43" i="2" s="1"/>
  <c r="BR221" i="2"/>
  <c r="BR214" i="2"/>
  <c r="BR227" i="2"/>
  <c r="BR223" i="2"/>
  <c r="BR215" i="2"/>
  <c r="BR219" i="2"/>
  <c r="BR224" i="2"/>
  <c r="BR225" i="2"/>
  <c r="BR216" i="2"/>
  <c r="BR226" i="2"/>
  <c r="BR220" i="2"/>
  <c r="BR213" i="2"/>
  <c r="BR217" i="2"/>
  <c r="BR222" i="2"/>
  <c r="BR218" i="2"/>
  <c r="BV214" i="2" l="1"/>
  <c r="BV215" i="2" s="1"/>
  <c r="BX201" i="2"/>
  <c r="N24" i="4"/>
  <c r="O24" i="4"/>
  <c r="M24" i="4"/>
  <c r="Q24" i="4"/>
  <c r="P24" i="4"/>
  <c r="BO220" i="2" l="1"/>
  <c r="BS220" i="2" s="1"/>
  <c r="BO227" i="2"/>
  <c r="BS227" i="2" s="1"/>
  <c r="BO222" i="2"/>
  <c r="BS222" i="2" s="1"/>
  <c r="BO221" i="2"/>
  <c r="BS221" i="2" s="1"/>
  <c r="BO224" i="2"/>
  <c r="BS224" i="2" s="1"/>
  <c r="BO226" i="2"/>
  <c r="BS226" i="2" s="1"/>
  <c r="BO225" i="2"/>
  <c r="BS225" i="2" s="1"/>
  <c r="BO219" i="2"/>
  <c r="BS219" i="2" s="1"/>
  <c r="BO223" i="2"/>
  <c r="BS223" i="2" s="1"/>
  <c r="BO214" i="2"/>
  <c r="BS214" i="2" s="1"/>
  <c r="BO216" i="2"/>
  <c r="BS216" i="2" s="1"/>
  <c r="BO213" i="2"/>
  <c r="BS213" i="2" s="1"/>
  <c r="BO215" i="2"/>
  <c r="BS215" i="2" s="1"/>
  <c r="CF44" i="2"/>
  <c r="BO218" i="2"/>
  <c r="BS218" i="2" s="1"/>
  <c r="BO217" i="2"/>
  <c r="BS217" i="2" s="1"/>
  <c r="BT218" i="2" l="1"/>
  <c r="BT217" i="2"/>
  <c r="BT221" i="2"/>
  <c r="BT224" i="2"/>
  <c r="BT226" i="2"/>
  <c r="BT220" i="2"/>
  <c r="BT223" i="2"/>
  <c r="BT214" i="2"/>
  <c r="BT225" i="2"/>
  <c r="BT222" i="2"/>
  <c r="BT227" i="2"/>
  <c r="BT213" i="2"/>
  <c r="BT216" i="2"/>
  <c r="BT215" i="2"/>
  <c r="BT219" i="2"/>
  <c r="BW214" i="2" l="1"/>
  <c r="BW215" i="2" l="1"/>
  <c r="BX214" i="2"/>
  <c r="BV216" i="2" s="1"/>
  <c r="BN233" i="2" s="1"/>
  <c r="BQ233" i="2" s="1"/>
  <c r="BN234" i="2" l="1"/>
  <c r="BQ234" i="2" s="1"/>
  <c r="BN238" i="2"/>
  <c r="BQ238" i="2" s="1"/>
  <c r="BN243" i="2"/>
  <c r="BQ243" i="2" s="1"/>
  <c r="BN236" i="2"/>
  <c r="BQ236" i="2" s="1"/>
  <c r="BN240" i="2"/>
  <c r="BQ240" i="2" s="1"/>
  <c r="BN239" i="2"/>
  <c r="BQ239" i="2" s="1"/>
  <c r="BN241" i="2"/>
  <c r="BQ241" i="2" s="1"/>
  <c r="BN237" i="2"/>
  <c r="BQ237" i="2" s="1"/>
  <c r="BN244" i="2"/>
  <c r="BQ244" i="2" s="1"/>
  <c r="BN242" i="2"/>
  <c r="BQ242" i="2" s="1"/>
  <c r="BN232" i="2"/>
  <c r="BQ232" i="2" s="1"/>
  <c r="BN231" i="2"/>
  <c r="BQ231" i="2" s="1"/>
  <c r="BN230" i="2"/>
  <c r="BQ230" i="2" s="1"/>
  <c r="BN235" i="2"/>
  <c r="BQ235" i="2" s="1"/>
  <c r="CB44" i="2"/>
  <c r="BX216" i="2"/>
  <c r="BR238" i="2" l="1"/>
  <c r="BR233" i="2"/>
  <c r="BR244" i="2"/>
  <c r="BR243" i="2"/>
  <c r="BR236" i="2"/>
  <c r="BR242" i="2"/>
  <c r="BR232" i="2"/>
  <c r="BR241" i="2"/>
  <c r="BR235" i="2"/>
  <c r="BR231" i="2"/>
  <c r="BR239" i="2"/>
  <c r="BR240" i="2"/>
  <c r="BR234" i="2"/>
  <c r="BR230" i="2"/>
  <c r="BR237" i="2"/>
  <c r="BX217" i="2"/>
  <c r="CD44" i="2" s="1"/>
  <c r="BV231" i="2" l="1"/>
  <c r="BV232" i="2" s="1"/>
  <c r="CF45" i="2" s="1"/>
  <c r="O25" i="4"/>
  <c r="N25" i="4"/>
  <c r="P25" i="4"/>
  <c r="M25" i="4"/>
  <c r="Q25" i="4"/>
  <c r="BX218" i="2"/>
  <c r="BO237" i="2" l="1"/>
  <c r="BS237" i="2" s="1"/>
  <c r="BO243" i="2"/>
  <c r="BS243" i="2" s="1"/>
  <c r="BO244" i="2"/>
  <c r="BS244" i="2" s="1"/>
  <c r="BO239" i="2"/>
  <c r="BS239" i="2" s="1"/>
  <c r="BO240" i="2"/>
  <c r="BS240" i="2" s="1"/>
  <c r="BO236" i="2"/>
  <c r="BS236" i="2" s="1"/>
  <c r="BO238" i="2"/>
  <c r="BS238" i="2" s="1"/>
  <c r="BO242" i="2"/>
  <c r="BS242" i="2" s="1"/>
  <c r="BO241" i="2"/>
  <c r="BS241" i="2" s="1"/>
  <c r="BO231" i="2"/>
  <c r="BS231" i="2" s="1"/>
  <c r="BO233" i="2"/>
  <c r="BS233" i="2" s="1"/>
  <c r="BO230" i="2"/>
  <c r="BS230" i="2" s="1"/>
  <c r="BO232" i="2"/>
  <c r="BS232" i="2" s="1"/>
  <c r="BO235" i="2"/>
  <c r="BS235" i="2" s="1"/>
  <c r="BO234" i="2"/>
  <c r="BS234" i="2" s="1"/>
  <c r="BT235" i="2" l="1"/>
  <c r="BT234" i="2"/>
  <c r="BT240" i="2"/>
  <c r="BT239" i="2"/>
  <c r="BT241" i="2"/>
  <c r="BT243" i="2"/>
  <c r="BT233" i="2"/>
  <c r="BT238" i="2"/>
  <c r="BT242" i="2"/>
  <c r="BT231" i="2"/>
  <c r="BT232" i="2"/>
  <c r="BT237" i="2"/>
  <c r="BT236" i="2"/>
  <c r="BT230" i="2"/>
  <c r="BT244" i="2"/>
  <c r="BW231" i="2" l="1"/>
  <c r="BW232" i="2" s="1"/>
  <c r="BX231" i="2" l="1"/>
  <c r="BV233" i="2" s="1"/>
  <c r="BN250" i="2" s="1"/>
  <c r="BQ250" i="2" s="1"/>
  <c r="BX233" i="2"/>
  <c r="CB45" i="2"/>
  <c r="BN259" i="2" l="1"/>
  <c r="BQ259" i="2" s="1"/>
  <c r="BN254" i="2"/>
  <c r="BQ254" i="2" s="1"/>
  <c r="BN260" i="2"/>
  <c r="BQ260" i="2" s="1"/>
  <c r="BN257" i="2"/>
  <c r="BQ257" i="2" s="1"/>
  <c r="BN255" i="2"/>
  <c r="BQ255" i="2" s="1"/>
  <c r="BN252" i="2"/>
  <c r="BQ252" i="2" s="1"/>
  <c r="BN256" i="2"/>
  <c r="BQ256" i="2" s="1"/>
  <c r="BN248" i="2"/>
  <c r="BQ248" i="2" s="1"/>
  <c r="BN253" i="2"/>
  <c r="BQ253" i="2" s="1"/>
  <c r="BN249" i="2"/>
  <c r="BQ249" i="2" s="1"/>
  <c r="BN258" i="2"/>
  <c r="BQ258" i="2" s="1"/>
  <c r="BN261" i="2"/>
  <c r="BQ261" i="2" s="1"/>
  <c r="BN251" i="2"/>
  <c r="BQ251" i="2" s="1"/>
  <c r="BN247" i="2"/>
  <c r="BQ247" i="2" s="1"/>
  <c r="BX234" i="2"/>
  <c r="CD45" i="2" s="1"/>
  <c r="BR248" i="2" l="1"/>
  <c r="BR259" i="2"/>
  <c r="BR255" i="2"/>
  <c r="BR249" i="2"/>
  <c r="BR257" i="2"/>
  <c r="BR247" i="2"/>
  <c r="BR250" i="2"/>
  <c r="BR251" i="2"/>
  <c r="BR253" i="2"/>
  <c r="BR260" i="2"/>
  <c r="BR258" i="2"/>
  <c r="BR261" i="2"/>
  <c r="BR256" i="2"/>
  <c r="BR252" i="2"/>
  <c r="BR254" i="2"/>
  <c r="P26" i="4"/>
  <c r="N26" i="4"/>
  <c r="M26" i="4"/>
  <c r="O26" i="4"/>
  <c r="Q26" i="4"/>
  <c r="BX235" i="2"/>
  <c r="BV248" i="2" l="1"/>
  <c r="BV249" i="2" s="1"/>
  <c r="CF46" i="2" s="1"/>
  <c r="BO254" i="2"/>
  <c r="BS254" i="2" s="1"/>
  <c r="BO260" i="2"/>
  <c r="BS260" i="2" s="1"/>
  <c r="BO258" i="2"/>
  <c r="BS258" i="2" s="1"/>
  <c r="BO257" i="2"/>
  <c r="BS257" i="2" s="1"/>
  <c r="BO261" i="2"/>
  <c r="BS261" i="2" s="1"/>
  <c r="BO255" i="2"/>
  <c r="BS255" i="2" s="1"/>
  <c r="BO256" i="2"/>
  <c r="BS256" i="2" s="1"/>
  <c r="BO259" i="2"/>
  <c r="BS259" i="2" s="1"/>
  <c r="BO253" i="2"/>
  <c r="BS253" i="2" s="1"/>
  <c r="BO248" i="2"/>
  <c r="BS248" i="2" s="1"/>
  <c r="BO250" i="2"/>
  <c r="BS250" i="2" s="1"/>
  <c r="BO247" i="2"/>
  <c r="BS247" i="2" s="1"/>
  <c r="BO249" i="2"/>
  <c r="BS249" i="2" s="1"/>
  <c r="BO252" i="2"/>
  <c r="BS252" i="2" s="1"/>
  <c r="BO251" i="2"/>
  <c r="BS251" i="2" s="1"/>
  <c r="BT252" i="2" l="1"/>
  <c r="BT251" i="2"/>
  <c r="BT249" i="2"/>
  <c r="BT260" i="2"/>
  <c r="BT261" i="2"/>
  <c r="BT247" i="2"/>
  <c r="BT250" i="2"/>
  <c r="BT255" i="2"/>
  <c r="BT258" i="2"/>
  <c r="BT248" i="2"/>
  <c r="BT254" i="2"/>
  <c r="BT257" i="2"/>
  <c r="BT253" i="2"/>
  <c r="BT259" i="2"/>
  <c r="BT256" i="2"/>
  <c r="BW248" i="2" l="1"/>
  <c r="BX248" i="2" s="1"/>
  <c r="BV250" i="2" s="1"/>
  <c r="BN267" i="2" s="1"/>
  <c r="BQ267" i="2" s="1"/>
  <c r="BN268" i="2" l="1"/>
  <c r="BQ268" i="2" s="1"/>
  <c r="BN274" i="2"/>
  <c r="BQ274" i="2" s="1"/>
  <c r="BN277" i="2"/>
  <c r="BQ277" i="2" s="1"/>
  <c r="BN270" i="2"/>
  <c r="BQ270" i="2" s="1"/>
  <c r="BN272" i="2"/>
  <c r="BQ272" i="2" s="1"/>
  <c r="BN275" i="2"/>
  <c r="BQ275" i="2" s="1"/>
  <c r="BN271" i="2"/>
  <c r="BQ271" i="2" s="1"/>
  <c r="BN276" i="2"/>
  <c r="BQ276" i="2" s="1"/>
  <c r="BN278" i="2"/>
  <c r="BQ278" i="2" s="1"/>
  <c r="BN273" i="2"/>
  <c r="BQ273" i="2" s="1"/>
  <c r="BW249" i="2"/>
  <c r="BN266" i="2"/>
  <c r="BQ266" i="2" s="1"/>
  <c r="BN265" i="2"/>
  <c r="BQ265" i="2" s="1"/>
  <c r="BN264" i="2"/>
  <c r="BQ264" i="2" s="1"/>
  <c r="BN269" i="2"/>
  <c r="BQ269" i="2" s="1"/>
  <c r="BX250" i="2" l="1"/>
  <c r="BX251" i="2" s="1"/>
  <c r="CD46" i="2" s="1"/>
  <c r="CB46" i="2"/>
  <c r="BR270" i="2"/>
  <c r="BR268" i="2"/>
  <c r="BR274" i="2"/>
  <c r="BR269" i="2"/>
  <c r="BR271" i="2"/>
  <c r="BR266" i="2"/>
  <c r="BR277" i="2"/>
  <c r="BR265" i="2"/>
  <c r="BR276" i="2"/>
  <c r="BR264" i="2"/>
  <c r="BR278" i="2"/>
  <c r="BR275" i="2"/>
  <c r="BR273" i="2"/>
  <c r="BR267" i="2"/>
  <c r="BR272" i="2"/>
  <c r="BV265" i="2" l="1"/>
  <c r="BV266" i="2" s="1"/>
  <c r="CF47" i="2" s="1"/>
  <c r="O27" i="4"/>
  <c r="N27" i="4"/>
  <c r="Q27" i="4"/>
  <c r="M27" i="4"/>
  <c r="P27" i="4"/>
  <c r="BX252" i="2"/>
  <c r="BO277" i="2" l="1"/>
  <c r="BS277" i="2" s="1"/>
  <c r="BO274" i="2"/>
  <c r="BS274" i="2" s="1"/>
  <c r="BO270" i="2"/>
  <c r="BS270" i="2" s="1"/>
  <c r="BO272" i="2"/>
  <c r="BS272" i="2" s="1"/>
  <c r="BO278" i="2"/>
  <c r="BS278" i="2" s="1"/>
  <c r="BO276" i="2"/>
  <c r="BS276" i="2" s="1"/>
  <c r="BO275" i="2"/>
  <c r="BS275" i="2" s="1"/>
  <c r="BO273" i="2"/>
  <c r="BS273" i="2" s="1"/>
  <c r="BO269" i="2"/>
  <c r="BS269" i="2" s="1"/>
  <c r="BO267" i="2"/>
  <c r="BS267" i="2" s="1"/>
  <c r="BO271" i="2"/>
  <c r="BS271" i="2" s="1"/>
  <c r="BO266" i="2"/>
  <c r="BS266" i="2" s="1"/>
  <c r="BO265" i="2"/>
  <c r="BS265" i="2" s="1"/>
  <c r="BO268" i="2"/>
  <c r="BS268" i="2" s="1"/>
  <c r="BO264" i="2"/>
  <c r="BS264" i="2" s="1"/>
  <c r="BT276" i="2" l="1"/>
  <c r="BT278" i="2"/>
  <c r="BT270" i="2"/>
  <c r="BT271" i="2"/>
  <c r="BT265" i="2"/>
  <c r="BT275" i="2"/>
  <c r="BT272" i="2"/>
  <c r="BT277" i="2"/>
  <c r="BT269" i="2"/>
  <c r="BT264" i="2"/>
  <c r="BT267" i="2"/>
  <c r="BT273" i="2"/>
  <c r="BT266" i="2"/>
  <c r="BT268" i="2"/>
  <c r="BT274" i="2"/>
  <c r="BW265" i="2" l="1"/>
  <c r="BW266" i="2" s="1"/>
  <c r="BX267" i="2" l="1"/>
  <c r="BX268" i="2" s="1"/>
  <c r="CB47" i="2"/>
  <c r="BX265" i="2"/>
  <c r="BV267" i="2" s="1"/>
  <c r="BX269" i="2" l="1"/>
  <c r="CD47" i="2"/>
</calcChain>
</file>

<file path=xl/sharedStrings.xml><?xml version="1.0" encoding="utf-8"?>
<sst xmlns="http://schemas.openxmlformats.org/spreadsheetml/2006/main" count="261" uniqueCount="75">
  <si>
    <t>paid</t>
  </si>
  <si>
    <t>name of person</t>
  </si>
  <si>
    <t>amount</t>
  </si>
  <si>
    <t>purpose</t>
  </si>
  <si>
    <t>javed</t>
  </si>
  <si>
    <t>accomodation</t>
  </si>
  <si>
    <t>amri</t>
  </si>
  <si>
    <t>split</t>
  </si>
  <si>
    <t>fatema</t>
  </si>
  <si>
    <t>suhadev</t>
  </si>
  <si>
    <t>abhilash</t>
  </si>
  <si>
    <t>abhi</t>
  </si>
  <si>
    <t>oyo</t>
  </si>
  <si>
    <t>Expenses</t>
  </si>
  <si>
    <t>Name</t>
  </si>
  <si>
    <t>Amount</t>
  </si>
  <si>
    <t>Reason</t>
  </si>
  <si>
    <t>Split</t>
  </si>
  <si>
    <t>count</t>
  </si>
  <si>
    <t>table 3</t>
  </si>
  <si>
    <t>get</t>
  </si>
  <si>
    <t>give</t>
  </si>
  <si>
    <t>iteration 1</t>
  </si>
  <si>
    <t>iteration 2</t>
  </si>
  <si>
    <t>gave</t>
  </si>
  <si>
    <t>iteration 3</t>
  </si>
  <si>
    <t>reamining to give</t>
  </si>
  <si>
    <t>to give</t>
  </si>
  <si>
    <t>iteration 4</t>
  </si>
  <si>
    <t>iteration 5</t>
  </si>
  <si>
    <t>iteration 6</t>
  </si>
  <si>
    <t>iteration 7</t>
  </si>
  <si>
    <t>iteration 8</t>
  </si>
  <si>
    <t>iteration 9</t>
  </si>
  <si>
    <t>iteration 10</t>
  </si>
  <si>
    <t>iteration 11</t>
  </si>
  <si>
    <t>iteration 12</t>
  </si>
  <si>
    <t>iteration 13</t>
  </si>
  <si>
    <t>iteration 14</t>
  </si>
  <si>
    <t>iteration 15</t>
  </si>
  <si>
    <t>iteration 16</t>
  </si>
  <si>
    <t>Total Expense</t>
  </si>
  <si>
    <t>Summary</t>
  </si>
  <si>
    <t>Expense per person</t>
  </si>
  <si>
    <t>gets</t>
  </si>
  <si>
    <t>gives</t>
  </si>
  <si>
    <t>How to Settle</t>
  </si>
  <si>
    <t>to</t>
  </si>
  <si>
    <t>Get</t>
  </si>
  <si>
    <t>Gives</t>
  </si>
  <si>
    <t>Participants</t>
  </si>
  <si>
    <t>per head</t>
  </si>
  <si>
    <t>Total Spending/person</t>
  </si>
  <si>
    <t>Average Expense per person</t>
  </si>
  <si>
    <t>expense</t>
  </si>
  <si>
    <t>transaction</t>
  </si>
  <si>
    <t>First enter all the names of the friends who made it to the trip in the column 'Name'</t>
  </si>
  <si>
    <t xml:space="preserve">After entering the 'Amount' and 'Reason', now we will have to mention who all will be part of that particular expense. Place '1' under each friend's name in the participant's box </t>
  </si>
  <si>
    <t xml:space="preserve">who will be part of that  particular expense. Eg: Out of 6 who made it to the trip, 2 of them might not have stayed with you all in that airbnb which 'John' booked.Therefore they </t>
  </si>
  <si>
    <t xml:space="preserve">will not want to be part of the split for $600. Therefore '1' should be placed only under the names of the friends who stayed in that airbnb and not under then names of those 2 </t>
  </si>
  <si>
    <t>friends who didn’t stay in that airbnb. Now the $600 will be split among 4, and 'John' will be getting back $150 from the other 3</t>
  </si>
  <si>
    <t>Now follow the step 2 and 3 for all the expenses made by all the friends</t>
  </si>
  <si>
    <t xml:space="preserve">of all the expenses made during the trip. That will be because, they might not have been a part of that particular expense. </t>
  </si>
  <si>
    <t>Now enter the amount that particular friend spent for the group in the 'Amount' column followed by the reason they spent it for in the 'reason' column. Eg: John paid $600 (amount)</t>
  </si>
  <si>
    <t>for the airbnb (reason) in which all 6 who made it to the trip stayed. Now as the trip is over,  the other 5 will have to pay $100 each back to John</t>
  </si>
  <si>
    <t>Imagine that you have just went for a vacation with your 5 other friends. Each one paid for different expenses during the trip i.e. stay, food, car rental, etc. Now after the trip you</t>
  </si>
  <si>
    <t xml:space="preserve"> need to  split the expense amount among all the friends so that you will know 'who' owes 'how much' to 'whom'. Remember: its not necessary that everyone will have to be a part</t>
  </si>
  <si>
    <t>After the expenses are entered, navigate yourself to the 'Output' Sheet and you will get the summary of 'who' spent 'how much' and 'how it can be settled' amongst yourself</t>
  </si>
  <si>
    <t>EXPENDITURE SPLIT MODEL</t>
  </si>
  <si>
    <t>You can add who were involved for a particular expense and the people who needs to be added to a particular expense can be controlled/modified.</t>
  </si>
  <si>
    <t>This is a very simple model built by me for my personal use to split the expenses. This model can be optimized to split the expenses in a project or an enterpirse setup</t>
  </si>
  <si>
    <t>MODEL</t>
  </si>
  <si>
    <t>BACKGROUND</t>
  </si>
  <si>
    <t>EXPENSE SPLIT MODEL</t>
  </si>
  <si>
    <t>EXPENSE SPLIT MODEL -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</si>
</sst>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439]* #,##0.00_ ;_ [$₹-439]* \-#,##0.00_ ;_ [$₹-439]* &quot;-&quot;??_ ;_ @_ "/>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28"/>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FFFF66"/>
        <bgColor indexed="64"/>
      </patternFill>
    </fill>
    <fill>
      <patternFill patternType="solid">
        <fgColor rgb="FF66FFFF"/>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85">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xf>
    <xf numFmtId="0" fontId="0" fillId="2" borderId="0" xfId="0" applyFill="1" applyAlignment="1">
      <alignment horizontal="center"/>
    </xf>
    <xf numFmtId="0" fontId="0" fillId="6" borderId="0" xfId="0" applyFill="1"/>
    <xf numFmtId="0" fontId="0" fillId="7" borderId="0" xfId="0" applyFill="1"/>
    <xf numFmtId="0" fontId="0" fillId="2" borderId="10" xfId="0" applyFill="1" applyBorder="1"/>
    <xf numFmtId="0" fontId="0" fillId="2" borderId="11" xfId="0" applyFill="1" applyBorder="1"/>
    <xf numFmtId="0" fontId="0" fillId="2" borderId="12"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horizontal="center"/>
    </xf>
    <xf numFmtId="0" fontId="0" fillId="2" borderId="11"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164" fontId="0" fillId="2" borderId="0" xfId="0" applyNumberFormat="1" applyFill="1" applyAlignment="1">
      <alignment horizontal="center"/>
    </xf>
    <xf numFmtId="0" fontId="0" fillId="2" borderId="1" xfId="0" applyFill="1" applyBorder="1"/>
    <xf numFmtId="0" fontId="0" fillId="2" borderId="13" xfId="0" applyFill="1" applyBorder="1"/>
    <xf numFmtId="0" fontId="0" fillId="2" borderId="14" xfId="0" applyFill="1" applyBorder="1"/>
    <xf numFmtId="0" fontId="0" fillId="2" borderId="15" xfId="0" applyFill="1" applyBorder="1"/>
    <xf numFmtId="0" fontId="0" fillId="2" borderId="1" xfId="0" applyFill="1" applyBorder="1" applyAlignment="1">
      <alignment horizontal="center"/>
    </xf>
    <xf numFmtId="44" fontId="0" fillId="2" borderId="0" xfId="1" applyFont="1" applyFill="1"/>
    <xf numFmtId="44" fontId="0" fillId="2" borderId="0" xfId="1" applyFont="1" applyFill="1" applyAlignment="1">
      <alignment horizontal="center"/>
    </xf>
    <xf numFmtId="44" fontId="0" fillId="2" borderId="5" xfId="1" applyFont="1" applyFill="1" applyBorder="1" applyAlignment="1">
      <alignment horizontal="center"/>
    </xf>
    <xf numFmtId="44" fontId="0" fillId="2" borderId="0" xfId="1" applyFont="1" applyFill="1" applyBorder="1" applyAlignment="1">
      <alignment horizontal="center"/>
    </xf>
    <xf numFmtId="44" fontId="0" fillId="2" borderId="6" xfId="1" applyFont="1" applyFill="1" applyBorder="1" applyAlignment="1">
      <alignment horizontal="center"/>
    </xf>
    <xf numFmtId="44" fontId="0" fillId="2" borderId="0" xfId="1" applyFont="1" applyFill="1" applyAlignment="1">
      <alignment horizontal="left"/>
    </xf>
    <xf numFmtId="44" fontId="2" fillId="8" borderId="0" xfId="1" applyFont="1" applyFill="1"/>
    <xf numFmtId="44" fontId="0" fillId="6" borderId="0" xfId="1" applyFont="1" applyFill="1" applyAlignment="1">
      <alignment horizontal="left"/>
    </xf>
    <xf numFmtId="44" fontId="0" fillId="6" borderId="0" xfId="1" applyFont="1" applyFill="1"/>
    <xf numFmtId="44" fontId="0" fillId="7" borderId="0" xfId="1" applyFont="1" applyFill="1"/>
    <xf numFmtId="44" fontId="0" fillId="7" borderId="0" xfId="1" applyFont="1" applyFill="1" applyAlignment="1">
      <alignment horizontal="left"/>
    </xf>
    <xf numFmtId="44" fontId="0" fillId="7" borderId="0" xfId="1" applyFont="1" applyFill="1" applyAlignment="1">
      <alignment horizontal="center"/>
    </xf>
    <xf numFmtId="44" fontId="3" fillId="6" borderId="0" xfId="1" applyFont="1" applyFill="1" applyBorder="1" applyAlignment="1">
      <alignment horizontal="center" vertical="center"/>
    </xf>
    <xf numFmtId="44" fontId="3" fillId="2" borderId="0" xfId="1" applyFont="1" applyFill="1" applyBorder="1" applyAlignment="1">
      <alignment horizontal="center" vertical="center"/>
    </xf>
    <xf numFmtId="44" fontId="0" fillId="6" borderId="5" xfId="1" applyFont="1" applyFill="1" applyBorder="1" applyAlignment="1">
      <alignment horizontal="left"/>
    </xf>
    <xf numFmtId="44" fontId="0" fillId="6" borderId="0" xfId="1" applyFont="1" applyFill="1" applyBorder="1"/>
    <xf numFmtId="44" fontId="0" fillId="6" borderId="6" xfId="1" applyFont="1" applyFill="1" applyBorder="1"/>
    <xf numFmtId="44" fontId="0" fillId="6" borderId="5" xfId="1" applyFont="1" applyFill="1" applyBorder="1"/>
    <xf numFmtId="44" fontId="0" fillId="2" borderId="0" xfId="1" applyFont="1" applyFill="1" applyBorder="1"/>
    <xf numFmtId="44" fontId="0" fillId="7" borderId="2" xfId="1" applyFont="1" applyFill="1" applyBorder="1" applyAlignment="1">
      <alignment horizontal="left"/>
    </xf>
    <xf numFmtId="44" fontId="0" fillId="7" borderId="3" xfId="1" applyFont="1" applyFill="1" applyBorder="1" applyAlignment="1">
      <alignment horizontal="center"/>
    </xf>
    <xf numFmtId="44" fontId="0" fillId="7" borderId="4" xfId="1" applyFont="1" applyFill="1" applyBorder="1" applyAlignment="1">
      <alignment horizontal="left"/>
    </xf>
    <xf numFmtId="44" fontId="0" fillId="7" borderId="5" xfId="1" applyFont="1" applyFill="1" applyBorder="1" applyAlignment="1">
      <alignment horizontal="left"/>
    </xf>
    <xf numFmtId="44" fontId="0" fillId="7" borderId="0" xfId="1" applyFont="1" applyFill="1" applyBorder="1" applyAlignment="1">
      <alignment horizontal="center"/>
    </xf>
    <xf numFmtId="44" fontId="0" fillId="7" borderId="6" xfId="1" applyFont="1" applyFill="1" applyBorder="1" applyAlignment="1">
      <alignment horizontal="left"/>
    </xf>
    <xf numFmtId="44" fontId="0" fillId="6" borderId="7" xfId="1" applyFont="1" applyFill="1" applyBorder="1" applyAlignment="1">
      <alignment horizontal="left"/>
    </xf>
    <xf numFmtId="44" fontId="0" fillId="6" borderId="8" xfId="1" applyFont="1" applyFill="1" applyBorder="1"/>
    <xf numFmtId="44" fontId="0" fillId="6" borderId="9" xfId="1" applyFont="1" applyFill="1" applyBorder="1"/>
    <xf numFmtId="44" fontId="0" fillId="6" borderId="7" xfId="1" applyFont="1" applyFill="1" applyBorder="1"/>
    <xf numFmtId="44" fontId="0" fillId="7" borderId="7" xfId="1" applyFont="1" applyFill="1" applyBorder="1" applyAlignment="1">
      <alignment horizontal="left"/>
    </xf>
    <xf numFmtId="44" fontId="0" fillId="7" borderId="8" xfId="1" applyFont="1" applyFill="1" applyBorder="1" applyAlignment="1">
      <alignment horizontal="center"/>
    </xf>
    <xf numFmtId="44" fontId="0" fillId="7" borderId="9" xfId="1" applyFont="1" applyFill="1" applyBorder="1" applyAlignment="1">
      <alignment horizontal="left"/>
    </xf>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11" xfId="0" applyFill="1" applyBorder="1" applyAlignment="1">
      <alignment horizontal="center"/>
    </xf>
    <xf numFmtId="0" fontId="0" fillId="2" borderId="12" xfId="0" applyFill="1" applyBorder="1" applyAlignment="1">
      <alignment horizontal="center"/>
    </xf>
    <xf numFmtId="0" fontId="0" fillId="2" borderId="0" xfId="1" applyNumberFormat="1" applyFont="1" applyFill="1" applyAlignment="1">
      <alignment horizontal="center"/>
    </xf>
    <xf numFmtId="2" fontId="0" fillId="2" borderId="0" xfId="0" applyNumberFormat="1" applyFill="1" applyAlignment="1">
      <alignment horizontal="center"/>
    </xf>
    <xf numFmtId="2" fontId="0" fillId="2" borderId="0" xfId="0" applyNumberFormat="1" applyFill="1"/>
    <xf numFmtId="2" fontId="0" fillId="2" borderId="10" xfId="0" applyNumberFormat="1" applyFill="1" applyBorder="1" applyAlignment="1">
      <alignment horizontal="center"/>
    </xf>
    <xf numFmtId="2" fontId="0" fillId="2" borderId="12" xfId="0" applyNumberFormat="1" applyFill="1" applyBorder="1" applyAlignment="1">
      <alignment horizontal="center"/>
    </xf>
    <xf numFmtId="2" fontId="0" fillId="2" borderId="4" xfId="0" applyNumberFormat="1" applyFill="1" applyBorder="1"/>
    <xf numFmtId="2" fontId="0" fillId="2" borderId="5"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xf numFmtId="2" fontId="0" fillId="3" borderId="0" xfId="0" applyNumberFormat="1" applyFill="1" applyBorder="1" applyAlignment="1">
      <alignment horizontal="center"/>
    </xf>
    <xf numFmtId="2" fontId="0" fillId="2" borderId="7" xfId="0" applyNumberFormat="1" applyFill="1" applyBorder="1" applyAlignment="1">
      <alignment horizontal="center"/>
    </xf>
    <xf numFmtId="2" fontId="0" fillId="2" borderId="8" xfId="0" applyNumberFormat="1" applyFill="1" applyBorder="1" applyAlignment="1">
      <alignment horizontal="center"/>
    </xf>
    <xf numFmtId="2" fontId="0" fillId="2" borderId="9" xfId="0" applyNumberFormat="1" applyFill="1" applyBorder="1"/>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2" borderId="3" xfId="0" applyNumberFormat="1" applyFill="1" applyBorder="1"/>
    <xf numFmtId="2" fontId="0" fillId="2" borderId="0" xfId="0" applyNumberFormat="1" applyFill="1" applyBorder="1"/>
    <xf numFmtId="2" fontId="0" fillId="2" borderId="8" xfId="0" applyNumberFormat="1" applyFill="1" applyBorder="1"/>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44" fontId="0" fillId="2" borderId="0" xfId="0" applyNumberFormat="1" applyFill="1" applyBorder="1"/>
    <xf numFmtId="0" fontId="0" fillId="2" borderId="0" xfId="0" applyNumberFormat="1" applyFill="1" applyBorder="1" applyAlignment="1">
      <alignment horizontal="center"/>
    </xf>
    <xf numFmtId="0" fontId="0" fillId="2" borderId="0" xfId="1" applyNumberFormat="1" applyFont="1" applyFill="1" applyBorder="1" applyAlignment="1">
      <alignment horizontal="center"/>
    </xf>
    <xf numFmtId="0" fontId="0" fillId="2" borderId="6" xfId="0" applyNumberFormat="1" applyFill="1" applyBorder="1" applyAlignment="1">
      <alignment horizontal="center"/>
    </xf>
    <xf numFmtId="44" fontId="0" fillId="2" borderId="8" xfId="0" applyNumberFormat="1" applyFill="1" applyBorder="1"/>
    <xf numFmtId="0" fontId="0" fillId="2" borderId="8" xfId="0" applyNumberFormat="1" applyFill="1" applyBorder="1" applyAlignment="1">
      <alignment horizontal="center"/>
    </xf>
    <xf numFmtId="0" fontId="0" fillId="2" borderId="8" xfId="1" applyNumberFormat="1" applyFont="1" applyFill="1" applyBorder="1" applyAlignment="1">
      <alignment horizontal="center"/>
    </xf>
    <xf numFmtId="0" fontId="0" fillId="2" borderId="9" xfId="0" applyNumberFormat="1" applyFill="1" applyBorder="1" applyAlignment="1">
      <alignment horizontal="center"/>
    </xf>
    <xf numFmtId="44" fontId="0" fillId="2" borderId="6" xfId="0" applyNumberFormat="1" applyFill="1" applyBorder="1"/>
    <xf numFmtId="44" fontId="0" fillId="2" borderId="9" xfId="0" applyNumberFormat="1" applyFill="1" applyBorder="1"/>
    <xf numFmtId="44" fontId="5" fillId="9" borderId="5" xfId="1" applyFont="1" applyFill="1" applyBorder="1" applyAlignment="1">
      <alignment horizontal="center"/>
    </xf>
    <xf numFmtId="0" fontId="0" fillId="2" borderId="11" xfId="0" applyNumberFormat="1" applyFill="1" applyBorder="1" applyAlignment="1">
      <alignment horizontal="center"/>
    </xf>
    <xf numFmtId="0" fontId="0" fillId="2" borderId="11" xfId="1" applyNumberFormat="1" applyFont="1" applyFill="1" applyBorder="1" applyAlignment="1">
      <alignment horizontal="center"/>
    </xf>
    <xf numFmtId="0" fontId="0" fillId="2" borderId="12" xfId="0" applyNumberFormat="1" applyFill="1" applyBorder="1" applyAlignment="1">
      <alignment horizontal="center"/>
    </xf>
    <xf numFmtId="0" fontId="0" fillId="2" borderId="5" xfId="1" applyNumberFormat="1" applyFont="1" applyFill="1" applyBorder="1" applyAlignment="1">
      <alignment horizontal="center"/>
    </xf>
    <xf numFmtId="44" fontId="0" fillId="2" borderId="6" xfId="0" applyNumberFormat="1" applyFill="1" applyBorder="1" applyAlignment="1">
      <alignment horizontal="center"/>
    </xf>
    <xf numFmtId="0" fontId="0" fillId="2" borderId="7" xfId="1" applyNumberFormat="1" applyFont="1" applyFill="1" applyBorder="1" applyAlignment="1">
      <alignment horizontal="center"/>
    </xf>
    <xf numFmtId="44" fontId="0" fillId="2" borderId="9" xfId="0" applyNumberFormat="1" applyFill="1" applyBorder="1" applyAlignment="1">
      <alignment horizontal="center"/>
    </xf>
    <xf numFmtId="0" fontId="2" fillId="2" borderId="12" xfId="0" applyFont="1" applyFill="1" applyBorder="1" applyAlignment="1">
      <alignment horizontal="center"/>
    </xf>
    <xf numFmtId="0" fontId="0" fillId="0" borderId="2" xfId="0" applyBorder="1"/>
    <xf numFmtId="0" fontId="0" fillId="0" borderId="7" xfId="0" applyBorder="1"/>
    <xf numFmtId="0" fontId="0" fillId="0" borderId="9" xfId="0" applyBorder="1"/>
    <xf numFmtId="44" fontId="0" fillId="2" borderId="12" xfId="1" applyFont="1" applyFill="1" applyBorder="1" applyAlignment="1">
      <alignment horizontal="center"/>
    </xf>
    <xf numFmtId="44" fontId="0" fillId="0" borderId="4" xfId="0" applyNumberFormat="1" applyBorder="1"/>
    <xf numFmtId="44" fontId="0" fillId="2" borderId="9" xfId="1" applyFont="1" applyFill="1" applyBorder="1" applyAlignment="1">
      <alignment horizontal="center"/>
    </xf>
    <xf numFmtId="44" fontId="0" fillId="2" borderId="8" xfId="1" applyFont="1" applyFill="1" applyBorder="1" applyAlignment="1">
      <alignment horizont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2" borderId="1" xfId="1" applyNumberFormat="1" applyFont="1" applyFill="1" applyBorder="1" applyAlignment="1">
      <alignment horizontal="center"/>
    </xf>
    <xf numFmtId="0" fontId="2" fillId="2" borderId="1" xfId="0" applyFont="1" applyFill="1" applyBorder="1" applyAlignment="1">
      <alignment horizontal="center"/>
    </xf>
    <xf numFmtId="0" fontId="0" fillId="7" borderId="25" xfId="0" applyFill="1" applyBorder="1"/>
    <xf numFmtId="0" fontId="0" fillId="7" borderId="0" xfId="0" applyFill="1" applyBorder="1"/>
    <xf numFmtId="0" fontId="0" fillId="7" borderId="6" xfId="0" applyFill="1" applyBorder="1"/>
    <xf numFmtId="0" fontId="0" fillId="7" borderId="24" xfId="0" applyFill="1" applyBorder="1" applyAlignment="1">
      <alignment horizontal="center"/>
    </xf>
    <xf numFmtId="0" fontId="0" fillId="7" borderId="24" xfId="0" applyFill="1" applyBorder="1"/>
    <xf numFmtId="0" fontId="0" fillId="7" borderId="26" xfId="0" applyFill="1" applyBorder="1"/>
    <xf numFmtId="0" fontId="0" fillId="7" borderId="8" xfId="0" applyFill="1" applyBorder="1"/>
    <xf numFmtId="0" fontId="0" fillId="7" borderId="9" xfId="0" applyFill="1" applyBorder="1"/>
    <xf numFmtId="0" fontId="0" fillId="7" borderId="3" xfId="0" applyFill="1" applyBorder="1"/>
    <xf numFmtId="0" fontId="0" fillId="7" borderId="4" xfId="0" applyFill="1" applyBorder="1"/>
    <xf numFmtId="0" fontId="0" fillId="0" borderId="0" xfId="0" applyAlignment="1">
      <alignment horizont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0" xfId="0" applyFont="1" applyFill="1" applyBorder="1" applyAlignment="1">
      <alignment horizontal="center" vertical="center"/>
    </xf>
    <xf numFmtId="0" fontId="4" fillId="7" borderId="6" xfId="0" applyFont="1" applyFill="1" applyBorder="1" applyAlignment="1">
      <alignment horizontal="center" vertical="center"/>
    </xf>
    <xf numFmtId="164" fontId="4" fillId="2" borderId="2" xfId="1" applyNumberFormat="1" applyFont="1" applyFill="1" applyBorder="1" applyAlignment="1">
      <alignment horizontal="center" vertical="center"/>
    </xf>
    <xf numFmtId="164" fontId="4" fillId="2" borderId="3" xfId="1" applyNumberFormat="1" applyFont="1" applyFill="1" applyBorder="1" applyAlignment="1">
      <alignment horizontal="center" vertical="center"/>
    </xf>
    <xf numFmtId="164" fontId="4" fillId="2" borderId="4" xfId="1" applyNumberFormat="1" applyFont="1" applyFill="1" applyBorder="1" applyAlignment="1">
      <alignment horizontal="center" vertical="center"/>
    </xf>
    <xf numFmtId="164" fontId="4" fillId="2" borderId="5" xfId="1" applyNumberFormat="1" applyFont="1" applyFill="1" applyBorder="1" applyAlignment="1">
      <alignment horizontal="center" vertical="center"/>
    </xf>
    <xf numFmtId="164" fontId="4" fillId="2" borderId="0" xfId="1" applyNumberFormat="1" applyFont="1" applyFill="1" applyBorder="1" applyAlignment="1">
      <alignment horizontal="center" vertical="center"/>
    </xf>
    <xf numFmtId="164" fontId="4" fillId="2" borderId="6" xfId="1" applyNumberFormat="1" applyFont="1" applyFill="1" applyBorder="1" applyAlignment="1">
      <alignment horizontal="center" vertical="center"/>
    </xf>
    <xf numFmtId="164" fontId="4" fillId="2" borderId="7" xfId="1" applyNumberFormat="1" applyFont="1" applyFill="1" applyBorder="1" applyAlignment="1">
      <alignment horizontal="center" vertical="center"/>
    </xf>
    <xf numFmtId="164" fontId="4" fillId="2" borderId="8" xfId="1" applyNumberFormat="1" applyFont="1" applyFill="1" applyBorder="1" applyAlignment="1">
      <alignment horizontal="center" vertical="center"/>
    </xf>
    <xf numFmtId="164" fontId="4" fillId="2" borderId="9" xfId="1" applyNumberFormat="1"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44" fontId="3" fillId="6" borderId="2" xfId="1" applyFont="1" applyFill="1" applyBorder="1" applyAlignment="1">
      <alignment horizontal="center" vertical="center"/>
    </xf>
    <xf numFmtId="44" fontId="3" fillId="6" borderId="3" xfId="1" applyFont="1" applyFill="1" applyBorder="1" applyAlignment="1">
      <alignment horizontal="center" vertical="center"/>
    </xf>
    <xf numFmtId="44" fontId="3" fillId="6" borderId="4" xfId="1" applyFont="1" applyFill="1" applyBorder="1" applyAlignment="1">
      <alignment horizontal="center" vertical="center"/>
    </xf>
    <xf numFmtId="44" fontId="3" fillId="6" borderId="7" xfId="1" applyFont="1" applyFill="1" applyBorder="1" applyAlignment="1">
      <alignment horizontal="center" vertical="center"/>
    </xf>
    <xf numFmtId="44" fontId="3" fillId="6" borderId="8" xfId="1" applyFont="1" applyFill="1" applyBorder="1" applyAlignment="1">
      <alignment horizontal="center" vertical="center"/>
    </xf>
    <xf numFmtId="44" fontId="3" fillId="6" borderId="9" xfId="1" applyFont="1" applyFill="1" applyBorder="1" applyAlignment="1">
      <alignment horizontal="center" vertical="center"/>
    </xf>
    <xf numFmtId="44" fontId="3" fillId="7" borderId="2" xfId="1" applyFont="1" applyFill="1" applyBorder="1" applyAlignment="1">
      <alignment horizontal="center" vertical="center"/>
    </xf>
    <xf numFmtId="44" fontId="3" fillId="7" borderId="3" xfId="1" applyFont="1" applyFill="1" applyBorder="1" applyAlignment="1">
      <alignment horizontal="center" vertical="center"/>
    </xf>
    <xf numFmtId="44" fontId="3" fillId="7" borderId="4" xfId="1" applyFont="1" applyFill="1" applyBorder="1" applyAlignment="1">
      <alignment horizontal="center" vertical="center"/>
    </xf>
    <xf numFmtId="44" fontId="3" fillId="7" borderId="7" xfId="1" applyFont="1" applyFill="1" applyBorder="1" applyAlignment="1">
      <alignment horizontal="center" vertical="center"/>
    </xf>
    <xf numFmtId="44" fontId="3" fillId="7" borderId="8" xfId="1" applyFont="1" applyFill="1" applyBorder="1" applyAlignment="1">
      <alignment horizontal="center" vertical="center"/>
    </xf>
    <xf numFmtId="44" fontId="3" fillId="7" borderId="9" xfId="1" applyFont="1" applyFill="1" applyBorder="1" applyAlignment="1">
      <alignment horizontal="center" vertical="center"/>
    </xf>
    <xf numFmtId="44" fontId="4" fillId="2" borderId="2" xfId="1" applyFont="1" applyFill="1" applyBorder="1" applyAlignment="1">
      <alignment horizontal="center" vertical="center"/>
    </xf>
    <xf numFmtId="44" fontId="4" fillId="2" borderId="3" xfId="1" applyFont="1" applyFill="1" applyBorder="1" applyAlignment="1">
      <alignment horizontal="center" vertical="center"/>
    </xf>
    <xf numFmtId="44" fontId="4" fillId="2" borderId="4" xfId="1" applyFont="1" applyFill="1" applyBorder="1" applyAlignment="1">
      <alignment horizontal="center" vertical="center"/>
    </xf>
    <xf numFmtId="44" fontId="4" fillId="2" borderId="5" xfId="1" applyFont="1" applyFill="1" applyBorder="1" applyAlignment="1">
      <alignment horizontal="center" vertical="center"/>
    </xf>
    <xf numFmtId="44" fontId="4" fillId="2" borderId="0" xfId="1" applyFont="1" applyFill="1" applyBorder="1" applyAlignment="1">
      <alignment horizontal="center" vertical="center"/>
    </xf>
    <xf numFmtId="44" fontId="4" fillId="2" borderId="6" xfId="1" applyFont="1" applyFill="1" applyBorder="1" applyAlignment="1">
      <alignment horizontal="center" vertical="center"/>
    </xf>
    <xf numFmtId="44" fontId="4" fillId="2" borderId="7" xfId="1" applyFont="1" applyFill="1" applyBorder="1" applyAlignment="1">
      <alignment horizontal="center" vertical="center"/>
    </xf>
    <xf numFmtId="44" fontId="4" fillId="2" borderId="8" xfId="1" applyFont="1" applyFill="1" applyBorder="1" applyAlignment="1">
      <alignment horizontal="center" vertical="center"/>
    </xf>
    <xf numFmtId="44" fontId="4" fillId="2" borderId="9" xfId="1" applyFont="1" applyFill="1" applyBorder="1" applyAlignment="1">
      <alignment horizontal="center" vertical="center"/>
    </xf>
    <xf numFmtId="0" fontId="0" fillId="2" borderId="11" xfId="0" applyFill="1" applyBorder="1" applyAlignment="1">
      <alignment horizontal="center"/>
    </xf>
    <xf numFmtId="0" fontId="0" fillId="2" borderId="12" xfId="0" applyFill="1" applyBorder="1" applyAlignment="1">
      <alignment horizontal="center"/>
    </xf>
    <xf numFmtId="0" fontId="4" fillId="2" borderId="5"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6" xfId="0" applyFont="1" applyFill="1" applyBorder="1" applyAlignment="1">
      <alignment horizontal="center" vertical="center"/>
    </xf>
    <xf numFmtId="0" fontId="0" fillId="2" borderId="0" xfId="0" applyFont="1" applyFill="1" applyBorder="1" applyAlignment="1">
      <alignment horizontal="left" vertical="center"/>
    </xf>
    <xf numFmtId="0" fontId="2" fillId="2" borderId="0" xfId="0" applyFont="1" applyFill="1" applyBorder="1" applyAlignment="1">
      <alignment horizontal="left" vertical="center"/>
    </xf>
  </cellXfs>
  <cellStyles count="2">
    <cellStyle name="Currency" xfId="1" builtinId="4"/>
    <cellStyle name="Normal" xfId="0" builtinId="0"/>
  </cellStyles>
  <dxfs count="0"/>
  <tableStyles count="0" defaultTableStyle="TableStyleMedium2" defaultPivotStyle="PivotStyleLight16"/>
  <colors>
    <mruColors>
      <color rgb="FF66FF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D345F-DE4C-4BCE-B9EF-F5A10460F14C}">
  <dimension ref="A1:S24"/>
  <sheetViews>
    <sheetView workbookViewId="0">
      <selection activeCell="I20" sqref="I20:I24"/>
    </sheetView>
  </sheetViews>
  <sheetFormatPr defaultRowHeight="14.4" x14ac:dyDescent="0.3"/>
  <cols>
    <col min="1" max="1" width="13.88671875" bestFit="1" customWidth="1"/>
    <col min="2" max="2" width="12.77734375" bestFit="1" customWidth="1"/>
    <col min="3" max="4" width="12.77734375" customWidth="1"/>
    <col min="5" max="5" width="12.77734375" bestFit="1" customWidth="1"/>
  </cols>
  <sheetData>
    <row r="1" spans="1:5" x14ac:dyDescent="0.3">
      <c r="A1" t="s">
        <v>0</v>
      </c>
    </row>
    <row r="3" spans="1:5" x14ac:dyDescent="0.3">
      <c r="A3" t="s">
        <v>1</v>
      </c>
      <c r="B3" t="s">
        <v>2</v>
      </c>
      <c r="E3" t="s">
        <v>3</v>
      </c>
    </row>
    <row r="4" spans="1:5" x14ac:dyDescent="0.3">
      <c r="A4" t="s">
        <v>4</v>
      </c>
      <c r="B4">
        <v>5000</v>
      </c>
      <c r="E4" t="s">
        <v>5</v>
      </c>
    </row>
    <row r="5" spans="1:5" x14ac:dyDescent="0.3">
      <c r="A5" t="s">
        <v>11</v>
      </c>
      <c r="B5">
        <v>3200</v>
      </c>
      <c r="E5" t="s">
        <v>12</v>
      </c>
    </row>
    <row r="18" spans="1:19" x14ac:dyDescent="0.3">
      <c r="B18" s="138" t="str">
        <f>E4</f>
        <v>accomodation</v>
      </c>
      <c r="C18" s="138"/>
      <c r="D18" s="138"/>
      <c r="E18" s="138" t="str">
        <f>E5</f>
        <v>oyo</v>
      </c>
      <c r="F18" s="138"/>
      <c r="G18" s="138"/>
      <c r="H18" s="138">
        <f>E6</f>
        <v>0</v>
      </c>
      <c r="I18" s="138"/>
      <c r="J18" s="138"/>
      <c r="K18" s="138">
        <f>E7</f>
        <v>0</v>
      </c>
      <c r="L18" s="138"/>
      <c r="M18" s="138"/>
      <c r="N18" s="138">
        <f>E8</f>
        <v>0</v>
      </c>
      <c r="O18" s="138"/>
      <c r="P18" s="138"/>
      <c r="Q18" s="138"/>
      <c r="R18" s="138"/>
      <c r="S18" s="138"/>
    </row>
    <row r="19" spans="1:19" x14ac:dyDescent="0.3">
      <c r="A19" t="s">
        <v>7</v>
      </c>
    </row>
    <row r="20" spans="1:19" x14ac:dyDescent="0.3">
      <c r="A20" t="s">
        <v>4</v>
      </c>
      <c r="B20">
        <f t="shared" ref="B20:B24" si="0">$B$4/5</f>
        <v>1000</v>
      </c>
      <c r="C20">
        <v>1</v>
      </c>
      <c r="D20">
        <f>B20*C20</f>
        <v>1000</v>
      </c>
      <c r="E20">
        <f>$B$5/5</f>
        <v>640</v>
      </c>
      <c r="F20">
        <v>1</v>
      </c>
      <c r="H20">
        <f>$B$6/5</f>
        <v>0</v>
      </c>
      <c r="I20">
        <v>1</v>
      </c>
    </row>
    <row r="21" spans="1:19" x14ac:dyDescent="0.3">
      <c r="A21" t="s">
        <v>6</v>
      </c>
      <c r="B21">
        <f t="shared" si="0"/>
        <v>1000</v>
      </c>
      <c r="C21">
        <v>1</v>
      </c>
      <c r="D21">
        <f t="shared" ref="D21:D24" si="1">B21*C21</f>
        <v>1000</v>
      </c>
      <c r="E21">
        <f t="shared" ref="E21:E24" si="2">$B$5/5</f>
        <v>640</v>
      </c>
      <c r="F21">
        <v>1</v>
      </c>
      <c r="H21">
        <f t="shared" ref="H21:H24" si="3">$B$6/5</f>
        <v>0</v>
      </c>
      <c r="I21">
        <v>1</v>
      </c>
    </row>
    <row r="22" spans="1:19" x14ac:dyDescent="0.3">
      <c r="A22" t="s">
        <v>8</v>
      </c>
      <c r="B22">
        <f t="shared" si="0"/>
        <v>1000</v>
      </c>
      <c r="C22">
        <v>1</v>
      </c>
      <c r="D22">
        <f t="shared" si="1"/>
        <v>1000</v>
      </c>
      <c r="E22">
        <f t="shared" si="2"/>
        <v>640</v>
      </c>
      <c r="F22">
        <v>1</v>
      </c>
      <c r="H22">
        <f t="shared" si="3"/>
        <v>0</v>
      </c>
      <c r="I22">
        <v>1</v>
      </c>
    </row>
    <row r="23" spans="1:19" x14ac:dyDescent="0.3">
      <c r="A23" t="s">
        <v>9</v>
      </c>
      <c r="B23">
        <f t="shared" si="0"/>
        <v>1000</v>
      </c>
      <c r="C23">
        <v>1</v>
      </c>
      <c r="D23">
        <f t="shared" si="1"/>
        <v>1000</v>
      </c>
      <c r="E23">
        <f t="shared" si="2"/>
        <v>640</v>
      </c>
      <c r="F23">
        <v>1</v>
      </c>
      <c r="H23">
        <f t="shared" si="3"/>
        <v>0</v>
      </c>
      <c r="I23">
        <v>1</v>
      </c>
    </row>
    <row r="24" spans="1:19" x14ac:dyDescent="0.3">
      <c r="A24" t="s">
        <v>10</v>
      </c>
      <c r="B24">
        <f t="shared" si="0"/>
        <v>1000</v>
      </c>
      <c r="C24">
        <v>1</v>
      </c>
      <c r="D24">
        <f t="shared" si="1"/>
        <v>1000</v>
      </c>
      <c r="E24">
        <f t="shared" si="2"/>
        <v>640</v>
      </c>
      <c r="F24">
        <v>1</v>
      </c>
      <c r="H24">
        <f t="shared" si="3"/>
        <v>0</v>
      </c>
      <c r="I24">
        <v>1</v>
      </c>
    </row>
  </sheetData>
  <mergeCells count="6">
    <mergeCell ref="Q18:S18"/>
    <mergeCell ref="B18:D18"/>
    <mergeCell ref="E18:G18"/>
    <mergeCell ref="H18:J18"/>
    <mergeCell ref="K18:M18"/>
    <mergeCell ref="N18:P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4429-3712-4A76-982D-2629B7A5A732}">
  <dimension ref="C3:S35"/>
  <sheetViews>
    <sheetView tabSelected="1" workbookViewId="0">
      <selection activeCell="C4" sqref="C4:S8"/>
    </sheetView>
  </sheetViews>
  <sheetFormatPr defaultRowHeight="14.4" x14ac:dyDescent="0.3"/>
  <cols>
    <col min="1" max="1" width="8.88671875" style="1"/>
    <col min="2" max="2" width="8.88671875" style="1" customWidth="1"/>
    <col min="3" max="18" width="8.88671875" style="1"/>
    <col min="19" max="19" width="14.77734375" style="1" customWidth="1"/>
    <col min="20" max="16384" width="8.88671875" style="1"/>
  </cols>
  <sheetData>
    <row r="3" spans="3:19" ht="15" thickBot="1" x14ac:dyDescent="0.35"/>
    <row r="4" spans="3:19" x14ac:dyDescent="0.3">
      <c r="C4" s="139" t="s">
        <v>74</v>
      </c>
      <c r="D4" s="140"/>
      <c r="E4" s="140"/>
      <c r="F4" s="140"/>
      <c r="G4" s="140"/>
      <c r="H4" s="140"/>
      <c r="I4" s="140"/>
      <c r="J4" s="140"/>
      <c r="K4" s="140"/>
      <c r="L4" s="140"/>
      <c r="M4" s="140"/>
      <c r="N4" s="140"/>
      <c r="O4" s="140"/>
      <c r="P4" s="140"/>
      <c r="Q4" s="140"/>
      <c r="R4" s="140"/>
      <c r="S4" s="141"/>
    </row>
    <row r="5" spans="3:19" x14ac:dyDescent="0.3">
      <c r="C5" s="142"/>
      <c r="D5" s="143"/>
      <c r="E5" s="143"/>
      <c r="F5" s="143"/>
      <c r="G5" s="143"/>
      <c r="H5" s="143"/>
      <c r="I5" s="143"/>
      <c r="J5" s="143"/>
      <c r="K5" s="143"/>
      <c r="L5" s="143"/>
      <c r="M5" s="143"/>
      <c r="N5" s="143"/>
      <c r="O5" s="143"/>
      <c r="P5" s="143"/>
      <c r="Q5" s="143"/>
      <c r="R5" s="143"/>
      <c r="S5" s="144"/>
    </row>
    <row r="6" spans="3:19" x14ac:dyDescent="0.3">
      <c r="C6" s="142"/>
      <c r="D6" s="143"/>
      <c r="E6" s="143"/>
      <c r="F6" s="143"/>
      <c r="G6" s="143"/>
      <c r="H6" s="143"/>
      <c r="I6" s="143"/>
      <c r="J6" s="143"/>
      <c r="K6" s="143"/>
      <c r="L6" s="143"/>
      <c r="M6" s="143"/>
      <c r="N6" s="143"/>
      <c r="O6" s="143"/>
      <c r="P6" s="143"/>
      <c r="Q6" s="143"/>
      <c r="R6" s="143"/>
      <c r="S6" s="144"/>
    </row>
    <row r="7" spans="3:19" x14ac:dyDescent="0.3">
      <c r="C7" s="142"/>
      <c r="D7" s="143"/>
      <c r="E7" s="143"/>
      <c r="F7" s="143"/>
      <c r="G7" s="143"/>
      <c r="H7" s="143"/>
      <c r="I7" s="143"/>
      <c r="J7" s="143"/>
      <c r="K7" s="143"/>
      <c r="L7" s="143"/>
      <c r="M7" s="143"/>
      <c r="N7" s="143"/>
      <c r="O7" s="143"/>
      <c r="P7" s="143"/>
      <c r="Q7" s="143"/>
      <c r="R7" s="143"/>
      <c r="S7" s="144"/>
    </row>
    <row r="8" spans="3:19" ht="15" thickBot="1" x14ac:dyDescent="0.35">
      <c r="C8" s="142"/>
      <c r="D8" s="143"/>
      <c r="E8" s="143"/>
      <c r="F8" s="143"/>
      <c r="G8" s="143"/>
      <c r="H8" s="143"/>
      <c r="I8" s="143"/>
      <c r="J8" s="143"/>
      <c r="K8" s="143"/>
      <c r="L8" s="143"/>
      <c r="M8" s="143"/>
      <c r="N8" s="143"/>
      <c r="O8" s="143"/>
      <c r="P8" s="143"/>
      <c r="Q8" s="143"/>
      <c r="R8" s="143"/>
      <c r="S8" s="144"/>
    </row>
    <row r="9" spans="3:19" ht="14.4" customHeight="1" x14ac:dyDescent="0.3">
      <c r="C9" s="123"/>
      <c r="D9" s="124"/>
      <c r="E9" s="124"/>
      <c r="F9" s="124"/>
      <c r="G9" s="124"/>
      <c r="H9" s="124"/>
      <c r="I9" s="124"/>
      <c r="J9" s="124"/>
      <c r="K9" s="124"/>
      <c r="L9" s="124"/>
      <c r="M9" s="124"/>
      <c r="N9" s="124"/>
      <c r="O9" s="124"/>
      <c r="P9" s="124"/>
      <c r="Q9" s="124"/>
      <c r="R9" s="124"/>
      <c r="S9" s="125"/>
    </row>
    <row r="10" spans="3:19" ht="14.4" customHeight="1" x14ac:dyDescent="0.3">
      <c r="C10" s="180"/>
      <c r="D10" s="184" t="s">
        <v>71</v>
      </c>
      <c r="E10" s="181"/>
      <c r="F10" s="181"/>
      <c r="G10" s="181"/>
      <c r="H10" s="181"/>
      <c r="I10" s="181"/>
      <c r="J10" s="181"/>
      <c r="K10" s="181"/>
      <c r="L10" s="181"/>
      <c r="M10" s="181"/>
      <c r="N10" s="181"/>
      <c r="O10" s="181"/>
      <c r="P10" s="181"/>
      <c r="Q10" s="181"/>
      <c r="R10" s="181"/>
      <c r="S10" s="182"/>
    </row>
    <row r="11" spans="3:19" ht="14.4" customHeight="1" x14ac:dyDescent="0.3">
      <c r="C11" s="180"/>
      <c r="D11" s="183" t="s">
        <v>70</v>
      </c>
      <c r="E11" s="181"/>
      <c r="F11" s="181"/>
      <c r="G11" s="181"/>
      <c r="H11" s="181"/>
      <c r="I11" s="181"/>
      <c r="J11" s="181"/>
      <c r="K11" s="181"/>
      <c r="L11" s="181"/>
      <c r="M11" s="181"/>
      <c r="N11" s="181"/>
      <c r="O11" s="181"/>
      <c r="P11" s="181"/>
      <c r="Q11" s="181"/>
      <c r="R11" s="181"/>
      <c r="S11" s="182"/>
    </row>
    <row r="12" spans="3:19" ht="14.4" customHeight="1" x14ac:dyDescent="0.3">
      <c r="C12" s="180"/>
      <c r="D12" s="181"/>
      <c r="E12" s="181"/>
      <c r="F12" s="181"/>
      <c r="G12" s="181"/>
      <c r="H12" s="181"/>
      <c r="I12" s="181"/>
      <c r="J12" s="181"/>
      <c r="K12" s="181"/>
      <c r="L12" s="181"/>
      <c r="M12" s="181"/>
      <c r="N12" s="181"/>
      <c r="O12" s="181"/>
      <c r="P12" s="181"/>
      <c r="Q12" s="181"/>
      <c r="R12" s="181"/>
      <c r="S12" s="182"/>
    </row>
    <row r="13" spans="3:19" ht="14.4" customHeight="1" x14ac:dyDescent="0.3">
      <c r="C13" s="180"/>
      <c r="D13" s="184" t="s">
        <v>72</v>
      </c>
      <c r="E13" s="181"/>
      <c r="F13" s="181"/>
      <c r="G13" s="181"/>
      <c r="H13" s="181"/>
      <c r="I13" s="181"/>
      <c r="J13" s="181"/>
      <c r="K13" s="181"/>
      <c r="L13" s="181"/>
      <c r="M13" s="181"/>
      <c r="N13" s="181"/>
      <c r="O13" s="181"/>
      <c r="P13" s="181"/>
      <c r="Q13" s="181"/>
      <c r="R13" s="181"/>
      <c r="S13" s="182"/>
    </row>
    <row r="14" spans="3:19" x14ac:dyDescent="0.3">
      <c r="C14" s="13"/>
      <c r="D14" s="14" t="s">
        <v>65</v>
      </c>
      <c r="E14" s="14"/>
      <c r="F14" s="14"/>
      <c r="G14" s="14"/>
      <c r="H14" s="14"/>
      <c r="I14" s="14"/>
      <c r="J14" s="14"/>
      <c r="K14" s="14"/>
      <c r="L14" s="14"/>
      <c r="M14" s="14"/>
      <c r="N14" s="14"/>
      <c r="O14" s="14"/>
      <c r="P14" s="14"/>
      <c r="Q14" s="14"/>
      <c r="R14" s="14"/>
      <c r="S14" s="15"/>
    </row>
    <row r="15" spans="3:19" x14ac:dyDescent="0.3">
      <c r="C15" s="13"/>
      <c r="D15" s="14" t="s">
        <v>66</v>
      </c>
      <c r="E15" s="14"/>
      <c r="F15" s="14"/>
      <c r="G15" s="14"/>
      <c r="H15" s="14"/>
      <c r="I15" s="14"/>
      <c r="J15" s="14"/>
      <c r="K15" s="14"/>
      <c r="L15" s="14"/>
      <c r="M15" s="14"/>
      <c r="N15" s="14"/>
      <c r="O15" s="14"/>
      <c r="P15" s="14"/>
      <c r="Q15" s="14"/>
      <c r="R15" s="14"/>
      <c r="S15" s="15"/>
    </row>
    <row r="16" spans="3:19" x14ac:dyDescent="0.3">
      <c r="C16" s="13"/>
      <c r="D16" s="14" t="s">
        <v>62</v>
      </c>
      <c r="E16" s="14"/>
      <c r="F16" s="14"/>
      <c r="G16" s="14"/>
      <c r="H16" s="14"/>
      <c r="I16" s="14"/>
      <c r="J16" s="14"/>
      <c r="K16" s="14"/>
      <c r="L16" s="14"/>
      <c r="M16" s="14"/>
      <c r="N16" s="14"/>
      <c r="O16" s="14"/>
      <c r="P16" s="14"/>
      <c r="Q16" s="14"/>
      <c r="R16" s="14"/>
      <c r="S16" s="15"/>
    </row>
    <row r="17" spans="3:19" x14ac:dyDescent="0.3">
      <c r="C17" s="13"/>
      <c r="D17" s="14" t="s">
        <v>69</v>
      </c>
      <c r="E17" s="14"/>
      <c r="F17" s="14"/>
      <c r="G17" s="14"/>
      <c r="H17" s="14"/>
      <c r="I17" s="14"/>
      <c r="J17" s="14"/>
      <c r="K17" s="14"/>
      <c r="L17" s="14"/>
      <c r="M17" s="14"/>
      <c r="N17" s="14"/>
      <c r="O17" s="14"/>
      <c r="P17" s="14"/>
      <c r="Q17" s="14"/>
      <c r="R17" s="14"/>
      <c r="S17" s="15"/>
    </row>
    <row r="18" spans="3:19" ht="15" thickBot="1" x14ac:dyDescent="0.35">
      <c r="C18" s="13"/>
      <c r="D18" s="14"/>
      <c r="E18" s="14"/>
      <c r="F18" s="14"/>
      <c r="G18" s="14"/>
      <c r="H18" s="14"/>
      <c r="I18" s="14"/>
      <c r="J18" s="14"/>
      <c r="K18" s="14"/>
      <c r="L18" s="14"/>
      <c r="M18" s="14"/>
      <c r="N18" s="14"/>
      <c r="O18" s="14"/>
      <c r="P18" s="14"/>
      <c r="Q18" s="14"/>
      <c r="R18" s="14"/>
      <c r="S18" s="15"/>
    </row>
    <row r="19" spans="3:19" x14ac:dyDescent="0.3">
      <c r="C19" s="128"/>
      <c r="D19" s="136"/>
      <c r="E19" s="136"/>
      <c r="F19" s="136"/>
      <c r="G19" s="136"/>
      <c r="H19" s="136"/>
      <c r="I19" s="136"/>
      <c r="J19" s="136"/>
      <c r="K19" s="136"/>
      <c r="L19" s="136"/>
      <c r="M19" s="136"/>
      <c r="N19" s="136"/>
      <c r="O19" s="136"/>
      <c r="P19" s="136"/>
      <c r="Q19" s="136"/>
      <c r="R19" s="136"/>
      <c r="S19" s="137"/>
    </row>
    <row r="20" spans="3:19" x14ac:dyDescent="0.3">
      <c r="C20" s="131">
        <v>1</v>
      </c>
      <c r="D20" s="129" t="s">
        <v>56</v>
      </c>
      <c r="E20" s="129"/>
      <c r="F20" s="129"/>
      <c r="G20" s="129"/>
      <c r="H20" s="129"/>
      <c r="I20" s="129"/>
      <c r="J20" s="129"/>
      <c r="K20" s="129"/>
      <c r="L20" s="129"/>
      <c r="M20" s="129"/>
      <c r="N20" s="129"/>
      <c r="O20" s="129"/>
      <c r="P20" s="129"/>
      <c r="Q20" s="129"/>
      <c r="R20" s="129"/>
      <c r="S20" s="130"/>
    </row>
    <row r="21" spans="3:19" x14ac:dyDescent="0.3">
      <c r="C21" s="131"/>
      <c r="D21" s="129"/>
      <c r="E21" s="129"/>
      <c r="F21" s="129"/>
      <c r="G21" s="129"/>
      <c r="H21" s="129"/>
      <c r="I21" s="129"/>
      <c r="J21" s="129"/>
      <c r="K21" s="129"/>
      <c r="L21" s="129"/>
      <c r="M21" s="129"/>
      <c r="N21" s="129"/>
      <c r="O21" s="129"/>
      <c r="P21" s="129"/>
      <c r="Q21" s="129"/>
      <c r="R21" s="129"/>
      <c r="S21" s="130"/>
    </row>
    <row r="22" spans="3:19" x14ac:dyDescent="0.3">
      <c r="C22" s="131">
        <v>2</v>
      </c>
      <c r="D22" s="129" t="s">
        <v>63</v>
      </c>
      <c r="E22" s="129"/>
      <c r="F22" s="129"/>
      <c r="G22" s="129"/>
      <c r="H22" s="129"/>
      <c r="I22" s="129"/>
      <c r="J22" s="129"/>
      <c r="K22" s="129"/>
      <c r="L22" s="129"/>
      <c r="M22" s="129"/>
      <c r="N22" s="129"/>
      <c r="O22" s="129"/>
      <c r="P22" s="129"/>
      <c r="Q22" s="129"/>
      <c r="R22" s="129"/>
      <c r="S22" s="130"/>
    </row>
    <row r="23" spans="3:19" x14ac:dyDescent="0.3">
      <c r="C23" s="131"/>
      <c r="D23" s="129" t="s">
        <v>64</v>
      </c>
      <c r="E23" s="129"/>
      <c r="F23" s="129"/>
      <c r="G23" s="129"/>
      <c r="H23" s="129"/>
      <c r="I23" s="129"/>
      <c r="J23" s="129"/>
      <c r="K23" s="129"/>
      <c r="L23" s="129"/>
      <c r="M23" s="129"/>
      <c r="N23" s="129"/>
      <c r="O23" s="129"/>
      <c r="P23" s="129"/>
      <c r="Q23" s="129"/>
      <c r="R23" s="129"/>
      <c r="S23" s="130"/>
    </row>
    <row r="24" spans="3:19" x14ac:dyDescent="0.3">
      <c r="C24" s="131"/>
      <c r="D24" s="129"/>
      <c r="E24" s="129"/>
      <c r="F24" s="129"/>
      <c r="G24" s="129"/>
      <c r="H24" s="129"/>
      <c r="I24" s="129"/>
      <c r="J24" s="129"/>
      <c r="K24" s="129"/>
      <c r="L24" s="129"/>
      <c r="M24" s="129"/>
      <c r="N24" s="129"/>
      <c r="O24" s="129"/>
      <c r="P24" s="129"/>
      <c r="Q24" s="129"/>
      <c r="R24" s="129"/>
      <c r="S24" s="130"/>
    </row>
    <row r="25" spans="3:19" x14ac:dyDescent="0.3">
      <c r="C25" s="131">
        <v>3</v>
      </c>
      <c r="D25" s="129" t="s">
        <v>57</v>
      </c>
      <c r="E25" s="129"/>
      <c r="F25" s="129"/>
      <c r="G25" s="129"/>
      <c r="H25" s="129"/>
      <c r="I25" s="129"/>
      <c r="J25" s="129"/>
      <c r="K25" s="129"/>
      <c r="L25" s="129"/>
      <c r="M25" s="129"/>
      <c r="N25" s="129"/>
      <c r="O25" s="129"/>
      <c r="P25" s="129"/>
      <c r="Q25" s="129"/>
      <c r="R25" s="129"/>
      <c r="S25" s="130"/>
    </row>
    <row r="26" spans="3:19" x14ac:dyDescent="0.3">
      <c r="C26" s="131"/>
      <c r="D26" s="129" t="s">
        <v>58</v>
      </c>
      <c r="E26" s="129"/>
      <c r="F26" s="129"/>
      <c r="G26" s="129"/>
      <c r="H26" s="129"/>
      <c r="I26" s="129"/>
      <c r="J26" s="129"/>
      <c r="K26" s="129"/>
      <c r="L26" s="129"/>
      <c r="M26" s="129"/>
      <c r="N26" s="129"/>
      <c r="O26" s="129"/>
      <c r="P26" s="129"/>
      <c r="Q26" s="129"/>
      <c r="R26" s="129"/>
      <c r="S26" s="130"/>
    </row>
    <row r="27" spans="3:19" x14ac:dyDescent="0.3">
      <c r="C27" s="131"/>
      <c r="D27" s="129" t="s">
        <v>59</v>
      </c>
      <c r="E27" s="129"/>
      <c r="F27" s="129"/>
      <c r="G27" s="129"/>
      <c r="H27" s="129"/>
      <c r="I27" s="129"/>
      <c r="J27" s="129"/>
      <c r="K27" s="129"/>
      <c r="L27" s="129"/>
      <c r="M27" s="129"/>
      <c r="N27" s="129"/>
      <c r="O27" s="129"/>
      <c r="P27" s="129"/>
      <c r="Q27" s="129"/>
      <c r="R27" s="129"/>
      <c r="S27" s="130"/>
    </row>
    <row r="28" spans="3:19" x14ac:dyDescent="0.3">
      <c r="C28" s="131"/>
      <c r="D28" s="129" t="s">
        <v>60</v>
      </c>
      <c r="E28" s="129"/>
      <c r="F28" s="129"/>
      <c r="G28" s="129"/>
      <c r="H28" s="129"/>
      <c r="I28" s="129"/>
      <c r="J28" s="129"/>
      <c r="K28" s="129"/>
      <c r="L28" s="129"/>
      <c r="M28" s="129"/>
      <c r="N28" s="129"/>
      <c r="O28" s="129"/>
      <c r="P28" s="129"/>
      <c r="Q28" s="129"/>
      <c r="R28" s="129"/>
      <c r="S28" s="130"/>
    </row>
    <row r="29" spans="3:19" x14ac:dyDescent="0.3">
      <c r="C29" s="131"/>
      <c r="D29" s="129"/>
      <c r="E29" s="129"/>
      <c r="F29" s="129"/>
      <c r="G29" s="129"/>
      <c r="H29" s="129"/>
      <c r="I29" s="129"/>
      <c r="J29" s="129"/>
      <c r="K29" s="129"/>
      <c r="L29" s="129"/>
      <c r="M29" s="129"/>
      <c r="N29" s="129"/>
      <c r="O29" s="129"/>
      <c r="P29" s="129"/>
      <c r="Q29" s="129"/>
      <c r="R29" s="129"/>
      <c r="S29" s="130"/>
    </row>
    <row r="30" spans="3:19" x14ac:dyDescent="0.3">
      <c r="C30" s="131">
        <v>4</v>
      </c>
      <c r="D30" s="129" t="s">
        <v>61</v>
      </c>
      <c r="E30" s="129"/>
      <c r="F30" s="129"/>
      <c r="G30" s="129"/>
      <c r="H30" s="129"/>
      <c r="I30" s="129"/>
      <c r="J30" s="129"/>
      <c r="K30" s="129"/>
      <c r="L30" s="129"/>
      <c r="M30" s="129"/>
      <c r="N30" s="129"/>
      <c r="O30" s="129"/>
      <c r="P30" s="129"/>
      <c r="Q30" s="129"/>
      <c r="R30" s="129"/>
      <c r="S30" s="130"/>
    </row>
    <row r="31" spans="3:19" x14ac:dyDescent="0.3">
      <c r="C31" s="131"/>
      <c r="D31" s="129"/>
      <c r="E31" s="129"/>
      <c r="F31" s="129"/>
      <c r="G31" s="129"/>
      <c r="H31" s="129"/>
      <c r="I31" s="129"/>
      <c r="J31" s="129"/>
      <c r="K31" s="129"/>
      <c r="L31" s="129"/>
      <c r="M31" s="129"/>
      <c r="N31" s="129"/>
      <c r="O31" s="129"/>
      <c r="P31" s="129"/>
      <c r="Q31" s="129"/>
      <c r="R31" s="129"/>
      <c r="S31" s="130"/>
    </row>
    <row r="32" spans="3:19" x14ac:dyDescent="0.3">
      <c r="C32" s="131">
        <v>5</v>
      </c>
      <c r="D32" s="129" t="s">
        <v>67</v>
      </c>
      <c r="E32" s="129"/>
      <c r="F32" s="129"/>
      <c r="G32" s="129"/>
      <c r="H32" s="129"/>
      <c r="I32" s="129"/>
      <c r="J32" s="129"/>
      <c r="K32" s="129"/>
      <c r="L32" s="129"/>
      <c r="M32" s="129"/>
      <c r="N32" s="129"/>
      <c r="O32" s="129"/>
      <c r="P32" s="129"/>
      <c r="Q32" s="129"/>
      <c r="R32" s="129"/>
      <c r="S32" s="130"/>
    </row>
    <row r="33" spans="3:19" x14ac:dyDescent="0.3">
      <c r="C33" s="131"/>
      <c r="D33" s="129"/>
      <c r="E33" s="129"/>
      <c r="F33" s="129"/>
      <c r="G33" s="129"/>
      <c r="H33" s="129"/>
      <c r="I33" s="129"/>
      <c r="J33" s="129"/>
      <c r="K33" s="129"/>
      <c r="L33" s="129"/>
      <c r="M33" s="129"/>
      <c r="N33" s="129"/>
      <c r="O33" s="129"/>
      <c r="P33" s="129"/>
      <c r="Q33" s="129"/>
      <c r="R33" s="129"/>
      <c r="S33" s="130"/>
    </row>
    <row r="34" spans="3:19" x14ac:dyDescent="0.3">
      <c r="C34" s="132"/>
      <c r="D34" s="129"/>
      <c r="E34" s="129"/>
      <c r="F34" s="129"/>
      <c r="G34" s="129"/>
      <c r="H34" s="129"/>
      <c r="I34" s="129"/>
      <c r="J34" s="129"/>
      <c r="K34" s="129"/>
      <c r="L34" s="129"/>
      <c r="M34" s="129"/>
      <c r="N34" s="129"/>
      <c r="O34" s="129"/>
      <c r="P34" s="129"/>
      <c r="Q34" s="129"/>
      <c r="R34" s="129"/>
      <c r="S34" s="130"/>
    </row>
    <row r="35" spans="3:19" ht="15" thickBot="1" x14ac:dyDescent="0.35">
      <c r="C35" s="133"/>
      <c r="D35" s="134"/>
      <c r="E35" s="134"/>
      <c r="F35" s="134"/>
      <c r="G35" s="134"/>
      <c r="H35" s="134"/>
      <c r="I35" s="134"/>
      <c r="J35" s="134"/>
      <c r="K35" s="134"/>
      <c r="L35" s="134"/>
      <c r="M35" s="134"/>
      <c r="N35" s="134"/>
      <c r="O35" s="134"/>
      <c r="P35" s="134"/>
      <c r="Q35" s="134"/>
      <c r="R35" s="134"/>
      <c r="S35" s="135"/>
    </row>
  </sheetData>
  <mergeCells count="1">
    <mergeCell ref="C4:S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5589-6567-401F-921D-282E69D6742E}">
  <dimension ref="E1:W43"/>
  <sheetViews>
    <sheetView topLeftCell="B1" workbookViewId="0">
      <selection activeCell="H2" sqref="H2:L4"/>
    </sheetView>
  </sheetViews>
  <sheetFormatPr defaultRowHeight="14.4" x14ac:dyDescent="0.3"/>
  <cols>
    <col min="1" max="4" width="8.88671875" style="1"/>
    <col min="5" max="5" width="13.5546875" style="76" bestFit="1" customWidth="1"/>
    <col min="6" max="6" width="8.88671875" style="4"/>
    <col min="7" max="7" width="13.88671875" style="4" bestFit="1" customWidth="1"/>
    <col min="8" max="8" width="11.5546875" style="4" bestFit="1" customWidth="1"/>
    <col min="9" max="9" width="13.21875" style="35" bestFit="1" customWidth="1"/>
    <col min="10" max="10" width="10.109375" style="35" bestFit="1" customWidth="1"/>
    <col min="11" max="11" width="9.88671875" style="35" bestFit="1" customWidth="1"/>
    <col min="12" max="12" width="18.6640625" style="28" customWidth="1"/>
    <col min="13" max="22" width="8.88671875" style="4"/>
    <col min="23" max="16384" width="8.88671875" style="1"/>
  </cols>
  <sheetData>
    <row r="1" spans="5:22" ht="15" thickBot="1" x14ac:dyDescent="0.35"/>
    <row r="2" spans="5:22" x14ac:dyDescent="0.3">
      <c r="H2" s="145" t="s">
        <v>73</v>
      </c>
      <c r="I2" s="146"/>
      <c r="J2" s="146"/>
      <c r="K2" s="146"/>
      <c r="L2" s="147"/>
    </row>
    <row r="3" spans="5:22" x14ac:dyDescent="0.3">
      <c r="H3" s="148"/>
      <c r="I3" s="149"/>
      <c r="J3" s="149"/>
      <c r="K3" s="149"/>
      <c r="L3" s="150"/>
    </row>
    <row r="4" spans="5:22" ht="15" thickBot="1" x14ac:dyDescent="0.35">
      <c r="H4" s="151"/>
      <c r="I4" s="152"/>
      <c r="J4" s="152"/>
      <c r="K4" s="152"/>
      <c r="L4" s="153"/>
    </row>
    <row r="6" spans="5:22" ht="15" thickBot="1" x14ac:dyDescent="0.35"/>
    <row r="7" spans="5:22" ht="14.4" customHeight="1" thickBot="1" x14ac:dyDescent="0.35">
      <c r="H7" s="154" t="s">
        <v>50</v>
      </c>
      <c r="I7" s="155"/>
      <c r="J7" s="155"/>
      <c r="K7" s="155"/>
      <c r="L7" s="155"/>
      <c r="M7" s="155"/>
      <c r="N7" s="155"/>
      <c r="O7" s="155"/>
      <c r="P7" s="155"/>
      <c r="Q7" s="155"/>
      <c r="R7" s="155"/>
      <c r="S7" s="155"/>
      <c r="T7" s="155"/>
      <c r="U7" s="155"/>
      <c r="V7" s="156"/>
    </row>
    <row r="8" spans="5:22" ht="14.4" customHeight="1" thickBot="1" x14ac:dyDescent="0.35">
      <c r="E8" s="126" t="s">
        <v>14</v>
      </c>
      <c r="F8" s="127" t="s">
        <v>15</v>
      </c>
      <c r="G8" s="115" t="s">
        <v>16</v>
      </c>
      <c r="H8" s="108">
        <f t="array" ref="H8:V8">TRANSPOSE(E9:E23)</f>
        <v>0</v>
      </c>
      <c r="I8" s="109">
        <v>0</v>
      </c>
      <c r="J8" s="109">
        <v>0</v>
      </c>
      <c r="K8" s="109">
        <v>0</v>
      </c>
      <c r="L8" s="108">
        <v>0</v>
      </c>
      <c r="M8" s="108">
        <v>0</v>
      </c>
      <c r="N8" s="108">
        <v>0</v>
      </c>
      <c r="O8" s="108">
        <v>0</v>
      </c>
      <c r="P8" s="108">
        <v>0</v>
      </c>
      <c r="Q8" s="108">
        <v>0</v>
      </c>
      <c r="R8" s="108">
        <v>0</v>
      </c>
      <c r="S8" s="108">
        <v>0</v>
      </c>
      <c r="T8" s="108">
        <v>0</v>
      </c>
      <c r="U8" s="108">
        <v>0</v>
      </c>
      <c r="V8" s="110">
        <v>0</v>
      </c>
    </row>
    <row r="9" spans="5:22" x14ac:dyDescent="0.3">
      <c r="E9" s="107"/>
      <c r="F9" s="37"/>
      <c r="G9" s="38"/>
      <c r="H9" s="98"/>
      <c r="I9" s="99"/>
      <c r="J9" s="99"/>
      <c r="K9" s="99"/>
      <c r="L9" s="98"/>
      <c r="M9" s="98"/>
      <c r="N9" s="98"/>
      <c r="O9" s="98"/>
      <c r="P9" s="98"/>
      <c r="Q9" s="98"/>
      <c r="R9" s="98"/>
      <c r="S9" s="98"/>
      <c r="T9" s="98"/>
      <c r="U9" s="98"/>
      <c r="V9" s="100"/>
    </row>
    <row r="10" spans="5:22" x14ac:dyDescent="0.3">
      <c r="E10" s="36"/>
      <c r="F10" s="37"/>
      <c r="G10" s="38"/>
      <c r="H10" s="98"/>
      <c r="I10" s="99"/>
      <c r="J10" s="99"/>
      <c r="K10" s="99"/>
      <c r="L10" s="98"/>
      <c r="M10" s="98"/>
      <c r="N10" s="98"/>
      <c r="O10" s="98"/>
      <c r="P10" s="98"/>
      <c r="Q10" s="98"/>
      <c r="R10" s="98"/>
      <c r="S10" s="98"/>
      <c r="T10" s="98"/>
      <c r="U10" s="98"/>
      <c r="V10" s="100"/>
    </row>
    <row r="11" spans="5:22" x14ac:dyDescent="0.3">
      <c r="E11" s="36"/>
      <c r="F11" s="37"/>
      <c r="G11" s="38"/>
      <c r="H11" s="98"/>
      <c r="I11" s="99"/>
      <c r="J11" s="99"/>
      <c r="K11" s="99"/>
      <c r="L11" s="98"/>
      <c r="M11" s="98"/>
      <c r="N11" s="98"/>
      <c r="O11" s="98"/>
      <c r="P11" s="98"/>
      <c r="Q11" s="98"/>
      <c r="R11" s="98"/>
      <c r="S11" s="98"/>
      <c r="T11" s="98"/>
      <c r="U11" s="98"/>
      <c r="V11" s="100"/>
    </row>
    <row r="12" spans="5:22" x14ac:dyDescent="0.3">
      <c r="E12" s="36"/>
      <c r="F12" s="37"/>
      <c r="G12" s="38"/>
      <c r="H12" s="98"/>
      <c r="I12" s="99"/>
      <c r="J12" s="99"/>
      <c r="K12" s="99"/>
      <c r="L12" s="98"/>
      <c r="M12" s="98"/>
      <c r="N12" s="98"/>
      <c r="O12" s="98"/>
      <c r="P12" s="98"/>
      <c r="Q12" s="98"/>
      <c r="R12" s="98"/>
      <c r="S12" s="98"/>
      <c r="T12" s="98"/>
      <c r="U12" s="98"/>
      <c r="V12" s="100"/>
    </row>
    <row r="13" spans="5:22" x14ac:dyDescent="0.3">
      <c r="E13" s="36"/>
      <c r="F13" s="37"/>
      <c r="G13" s="38"/>
      <c r="H13" s="98"/>
      <c r="I13" s="99"/>
      <c r="J13" s="99"/>
      <c r="K13" s="99"/>
      <c r="L13" s="98"/>
      <c r="M13" s="98"/>
      <c r="N13" s="98"/>
      <c r="O13" s="98"/>
      <c r="P13" s="98"/>
      <c r="Q13" s="98"/>
      <c r="R13" s="98"/>
      <c r="S13" s="98"/>
      <c r="T13" s="98"/>
      <c r="U13" s="98"/>
      <c r="V13" s="100"/>
    </row>
    <row r="14" spans="5:22" x14ac:dyDescent="0.3">
      <c r="E14" s="36"/>
      <c r="F14" s="37"/>
      <c r="G14" s="38"/>
      <c r="H14" s="98"/>
      <c r="I14" s="99"/>
      <c r="J14" s="99"/>
      <c r="K14" s="99"/>
      <c r="L14" s="98"/>
      <c r="M14" s="98"/>
      <c r="N14" s="98"/>
      <c r="O14" s="98"/>
      <c r="P14" s="98"/>
      <c r="Q14" s="98"/>
      <c r="R14" s="98"/>
      <c r="S14" s="98"/>
      <c r="T14" s="98"/>
      <c r="U14" s="98"/>
      <c r="V14" s="100"/>
    </row>
    <row r="15" spans="5:22" x14ac:dyDescent="0.3">
      <c r="E15" s="36"/>
      <c r="F15" s="37"/>
      <c r="G15" s="38"/>
      <c r="H15" s="98"/>
      <c r="I15" s="99"/>
      <c r="J15" s="99"/>
      <c r="K15" s="99"/>
      <c r="L15" s="98"/>
      <c r="M15" s="98"/>
      <c r="N15" s="98"/>
      <c r="O15" s="98"/>
      <c r="P15" s="98"/>
      <c r="Q15" s="98"/>
      <c r="R15" s="98"/>
      <c r="S15" s="98"/>
      <c r="T15" s="98"/>
      <c r="U15" s="98"/>
      <c r="V15" s="100"/>
    </row>
    <row r="16" spans="5:22" x14ac:dyDescent="0.3">
      <c r="E16" s="36"/>
      <c r="F16" s="37"/>
      <c r="G16" s="38"/>
      <c r="H16" s="98"/>
      <c r="I16" s="99"/>
      <c r="J16" s="99"/>
      <c r="K16" s="99"/>
      <c r="L16" s="98"/>
      <c r="M16" s="98"/>
      <c r="N16" s="98"/>
      <c r="O16" s="98"/>
      <c r="P16" s="98"/>
      <c r="Q16" s="98"/>
      <c r="R16" s="98"/>
      <c r="S16" s="98"/>
      <c r="T16" s="98"/>
      <c r="U16" s="98"/>
      <c r="V16" s="100"/>
    </row>
    <row r="17" spans="5:23" x14ac:dyDescent="0.3">
      <c r="E17" s="111"/>
      <c r="F17" s="37"/>
      <c r="G17" s="112"/>
      <c r="H17" s="98"/>
      <c r="I17" s="99"/>
      <c r="J17" s="99"/>
      <c r="K17" s="99"/>
      <c r="L17" s="98"/>
      <c r="M17" s="98"/>
      <c r="N17" s="98"/>
      <c r="O17" s="98"/>
      <c r="P17" s="98"/>
      <c r="Q17" s="98"/>
      <c r="R17" s="98"/>
      <c r="S17" s="98"/>
      <c r="T17" s="98"/>
      <c r="U17" s="98"/>
      <c r="V17" s="100"/>
    </row>
    <row r="18" spans="5:23" x14ac:dyDescent="0.3">
      <c r="E18" s="111"/>
      <c r="F18" s="37"/>
      <c r="G18" s="112"/>
      <c r="H18" s="98"/>
      <c r="I18" s="99"/>
      <c r="J18" s="99"/>
      <c r="K18" s="99"/>
      <c r="L18" s="98"/>
      <c r="M18" s="98"/>
      <c r="N18" s="98"/>
      <c r="O18" s="98"/>
      <c r="P18" s="98"/>
      <c r="Q18" s="98"/>
      <c r="R18" s="98"/>
      <c r="S18" s="98"/>
      <c r="T18" s="98"/>
      <c r="U18" s="98"/>
      <c r="V18" s="100"/>
    </row>
    <row r="19" spans="5:23" x14ac:dyDescent="0.3">
      <c r="E19" s="111"/>
      <c r="F19" s="37"/>
      <c r="G19" s="112"/>
      <c r="H19" s="98"/>
      <c r="I19" s="99"/>
      <c r="J19" s="99"/>
      <c r="K19" s="99"/>
      <c r="L19" s="98"/>
      <c r="M19" s="98"/>
      <c r="N19" s="98"/>
      <c r="O19" s="98"/>
      <c r="P19" s="98"/>
      <c r="Q19" s="98"/>
      <c r="R19" s="98"/>
      <c r="S19" s="98"/>
      <c r="T19" s="98"/>
      <c r="U19" s="98"/>
      <c r="V19" s="100"/>
    </row>
    <row r="20" spans="5:23" x14ac:dyDescent="0.3">
      <c r="E20" s="111"/>
      <c r="F20" s="37"/>
      <c r="G20" s="112"/>
      <c r="H20" s="98"/>
      <c r="I20" s="99"/>
      <c r="J20" s="99"/>
      <c r="K20" s="99"/>
      <c r="L20" s="98"/>
      <c r="M20" s="98"/>
      <c r="N20" s="98"/>
      <c r="O20" s="98"/>
      <c r="P20" s="98"/>
      <c r="Q20" s="98"/>
      <c r="R20" s="98"/>
      <c r="S20" s="98"/>
      <c r="T20" s="98"/>
      <c r="U20" s="98"/>
      <c r="V20" s="100"/>
    </row>
    <row r="21" spans="5:23" x14ac:dyDescent="0.3">
      <c r="E21" s="111"/>
      <c r="F21" s="37"/>
      <c r="G21" s="112"/>
      <c r="H21" s="98"/>
      <c r="I21" s="99"/>
      <c r="J21" s="99"/>
      <c r="K21" s="99"/>
      <c r="L21" s="98"/>
      <c r="M21" s="98"/>
      <c r="N21" s="98"/>
      <c r="O21" s="98"/>
      <c r="P21" s="98"/>
      <c r="Q21" s="98"/>
      <c r="R21" s="98"/>
      <c r="S21" s="98"/>
      <c r="T21" s="98"/>
      <c r="U21" s="98"/>
      <c r="V21" s="100"/>
    </row>
    <row r="22" spans="5:23" x14ac:dyDescent="0.3">
      <c r="E22" s="111"/>
      <c r="F22" s="37"/>
      <c r="G22" s="112"/>
      <c r="H22" s="98"/>
      <c r="I22" s="99"/>
      <c r="J22" s="99"/>
      <c r="K22" s="99"/>
      <c r="L22" s="98"/>
      <c r="M22" s="98"/>
      <c r="N22" s="98"/>
      <c r="O22" s="98"/>
      <c r="P22" s="98"/>
      <c r="Q22" s="98"/>
      <c r="R22" s="98"/>
      <c r="S22" s="98"/>
      <c r="T22" s="98"/>
      <c r="U22" s="98"/>
      <c r="V22" s="100"/>
    </row>
    <row r="23" spans="5:23" ht="15" thickBot="1" x14ac:dyDescent="0.35">
      <c r="E23" s="113"/>
      <c r="F23" s="122"/>
      <c r="G23" s="114"/>
      <c r="H23" s="102"/>
      <c r="I23" s="103"/>
      <c r="J23" s="103"/>
      <c r="K23" s="103"/>
      <c r="L23" s="102"/>
      <c r="M23" s="102"/>
      <c r="N23" s="102"/>
      <c r="O23" s="102"/>
      <c r="P23" s="102"/>
      <c r="Q23" s="102"/>
      <c r="R23" s="102"/>
      <c r="S23" s="102"/>
      <c r="T23" s="102"/>
      <c r="U23" s="102"/>
      <c r="V23" s="104"/>
    </row>
    <row r="24" spans="5:23" x14ac:dyDescent="0.3">
      <c r="H24" s="23"/>
      <c r="I24" s="37"/>
      <c r="J24" s="37"/>
      <c r="K24" s="37"/>
    </row>
    <row r="25" spans="5:23" x14ac:dyDescent="0.3">
      <c r="I25" s="37"/>
      <c r="J25" s="37"/>
      <c r="K25" s="37"/>
    </row>
    <row r="28" spans="5:23" x14ac:dyDescent="0.3">
      <c r="W28" s="4"/>
    </row>
    <row r="29" spans="5:23" x14ac:dyDescent="0.3">
      <c r="W29" s="4"/>
    </row>
    <row r="30" spans="5:23" x14ac:dyDescent="0.3">
      <c r="W30" s="4"/>
    </row>
    <row r="31" spans="5:23" x14ac:dyDescent="0.3">
      <c r="W31" s="4"/>
    </row>
    <row r="32" spans="5:23" x14ac:dyDescent="0.3">
      <c r="W32" s="4"/>
    </row>
    <row r="33" spans="23:23" x14ac:dyDescent="0.3">
      <c r="W33" s="4"/>
    </row>
    <row r="34" spans="23:23" x14ac:dyDescent="0.3">
      <c r="W34" s="4"/>
    </row>
    <row r="35" spans="23:23" x14ac:dyDescent="0.3">
      <c r="W35" s="4"/>
    </row>
    <row r="36" spans="23:23" x14ac:dyDescent="0.3">
      <c r="W36" s="4"/>
    </row>
    <row r="37" spans="23:23" x14ac:dyDescent="0.3">
      <c r="W37" s="4"/>
    </row>
    <row r="38" spans="23:23" x14ac:dyDescent="0.3">
      <c r="W38" s="4"/>
    </row>
    <row r="39" spans="23:23" x14ac:dyDescent="0.3">
      <c r="W39" s="4"/>
    </row>
    <row r="40" spans="23:23" x14ac:dyDescent="0.3">
      <c r="W40" s="4"/>
    </row>
    <row r="41" spans="23:23" x14ac:dyDescent="0.3">
      <c r="W41" s="4"/>
    </row>
    <row r="42" spans="23:23" x14ac:dyDescent="0.3">
      <c r="W42" s="4"/>
    </row>
    <row r="43" spans="23:23" x14ac:dyDescent="0.3">
      <c r="W43" s="4"/>
    </row>
  </sheetData>
  <mergeCells count="2">
    <mergeCell ref="H2:L4"/>
    <mergeCell ref="H7:V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510E5-02D7-4723-AB83-2AAF66915F8F}">
  <dimension ref="B1:R30"/>
  <sheetViews>
    <sheetView topLeftCell="B1" workbookViewId="0">
      <selection activeCell="I2" sqref="I2:M4"/>
    </sheetView>
  </sheetViews>
  <sheetFormatPr defaultRowHeight="14.4" x14ac:dyDescent="0.3"/>
  <cols>
    <col min="1" max="2" width="8.88671875" style="1"/>
    <col min="3" max="3" width="16.88671875" style="39" bestFit="1" customWidth="1"/>
    <col min="4" max="4" width="8.88671875" style="34"/>
    <col min="5" max="5" width="11.109375" style="34" bestFit="1" customWidth="1"/>
    <col min="6" max="8" width="8.88671875" style="34"/>
    <col min="9" max="9" width="17" style="34" bestFit="1" customWidth="1"/>
    <col min="10" max="10" width="26.44140625" style="34" bestFit="1" customWidth="1"/>
    <col min="11" max="11" width="12.44140625" style="34" bestFit="1" customWidth="1"/>
    <col min="12" max="12" width="8.88671875" style="39"/>
    <col min="13" max="13" width="10.109375" style="35" bestFit="1" customWidth="1"/>
    <col min="14" max="14" width="9.88671875" style="35" bestFit="1" customWidth="1"/>
    <col min="15" max="15" width="11.109375" style="35" bestFit="1" customWidth="1"/>
    <col min="16" max="16" width="8.88671875" style="39"/>
    <col min="17" max="17" width="8.88671875" style="34"/>
    <col min="18" max="16384" width="8.88671875" style="1"/>
  </cols>
  <sheetData>
    <row r="1" spans="2:18" ht="15" thickBot="1" x14ac:dyDescent="0.35"/>
    <row r="2" spans="2:18" x14ac:dyDescent="0.3">
      <c r="I2" s="169" t="s">
        <v>68</v>
      </c>
      <c r="J2" s="170"/>
      <c r="K2" s="170"/>
      <c r="L2" s="170"/>
      <c r="M2" s="171"/>
    </row>
    <row r="3" spans="2:18" x14ac:dyDescent="0.3">
      <c r="I3" s="172"/>
      <c r="J3" s="173"/>
      <c r="K3" s="173"/>
      <c r="L3" s="173"/>
      <c r="M3" s="174"/>
    </row>
    <row r="4" spans="2:18" ht="15" thickBot="1" x14ac:dyDescent="0.35">
      <c r="I4" s="175"/>
      <c r="J4" s="176"/>
      <c r="K4" s="176"/>
      <c r="L4" s="176"/>
      <c r="M4" s="177"/>
    </row>
    <row r="7" spans="2:18" x14ac:dyDescent="0.3">
      <c r="J7" s="40" t="s">
        <v>41</v>
      </c>
      <c r="K7" s="40">
        <f>'Back end'!AF25</f>
        <v>0</v>
      </c>
    </row>
    <row r="8" spans="2:18" x14ac:dyDescent="0.3">
      <c r="J8" s="40" t="s">
        <v>53</v>
      </c>
      <c r="K8" s="40" t="e">
        <f>'Back end'!AF26</f>
        <v>#DIV/0!</v>
      </c>
    </row>
    <row r="10" spans="2:18" ht="15" thickBot="1" x14ac:dyDescent="0.35">
      <c r="B10" s="5"/>
      <c r="C10" s="41"/>
      <c r="D10" s="42"/>
      <c r="E10" s="42"/>
      <c r="F10" s="42"/>
      <c r="G10" s="42"/>
      <c r="H10" s="42"/>
      <c r="I10" s="42"/>
      <c r="J10" s="42"/>
      <c r="L10" s="43"/>
      <c r="M10" s="44"/>
      <c r="N10" s="45"/>
      <c r="O10" s="45"/>
      <c r="P10" s="45"/>
      <c r="Q10" s="44"/>
      <c r="R10" s="6"/>
    </row>
    <row r="11" spans="2:18" ht="25.8" x14ac:dyDescent="0.3">
      <c r="B11" s="5"/>
      <c r="C11" s="157" t="s">
        <v>42</v>
      </c>
      <c r="D11" s="158"/>
      <c r="E11" s="158"/>
      <c r="F11" s="158"/>
      <c r="G11" s="158"/>
      <c r="H11" s="158"/>
      <c r="I11" s="159"/>
      <c r="J11" s="46"/>
      <c r="K11" s="47"/>
      <c r="L11" s="43"/>
      <c r="M11" s="163" t="s">
        <v>46</v>
      </c>
      <c r="N11" s="164"/>
      <c r="O11" s="164"/>
      <c r="P11" s="164"/>
      <c r="Q11" s="165"/>
      <c r="R11" s="6"/>
    </row>
    <row r="12" spans="2:18" ht="26.4" thickBot="1" x14ac:dyDescent="0.35">
      <c r="B12" s="5"/>
      <c r="C12" s="160"/>
      <c r="D12" s="161"/>
      <c r="E12" s="161"/>
      <c r="F12" s="161"/>
      <c r="G12" s="161"/>
      <c r="H12" s="161"/>
      <c r="I12" s="162"/>
      <c r="J12" s="46"/>
      <c r="K12" s="47"/>
      <c r="L12" s="43"/>
      <c r="M12" s="166"/>
      <c r="N12" s="167"/>
      <c r="O12" s="167"/>
      <c r="P12" s="167"/>
      <c r="Q12" s="168"/>
      <c r="R12" s="6"/>
    </row>
    <row r="13" spans="2:18" x14ac:dyDescent="0.3">
      <c r="B13" s="5"/>
      <c r="C13" s="48" t="str">
        <f>IF('Back end'!CN6="-","-",'Back end'!CM6)</f>
        <v>-</v>
      </c>
      <c r="D13" s="49" t="str">
        <f>'Back end'!CN6</f>
        <v>-</v>
      </c>
      <c r="E13" s="50" t="str">
        <f>'Back end'!CO6</f>
        <v>-</v>
      </c>
      <c r="F13" s="42"/>
      <c r="G13" s="51" t="str">
        <f>IF('Back end'!CR6="-","-",'Back end'!CQ6)</f>
        <v>-</v>
      </c>
      <c r="H13" s="49" t="str">
        <f>'Back end'!CR6</f>
        <v>-</v>
      </c>
      <c r="I13" s="50" t="str">
        <f>'Back end'!CS6</f>
        <v>-</v>
      </c>
      <c r="J13" s="49"/>
      <c r="K13" s="52"/>
      <c r="L13" s="43"/>
      <c r="M13" s="53" t="str">
        <f>IF('Back end'!CD32=0,"-",'Back end'!CB32)</f>
        <v>-</v>
      </c>
      <c r="N13" s="54" t="str">
        <f>IF('Back end'!$CD32=0,"-",'Back end'!$CK$7)</f>
        <v>-</v>
      </c>
      <c r="O13" s="54" t="str">
        <f>IF('Back end'!CD32=0,"-",'Back end'!CD32)</f>
        <v>-</v>
      </c>
      <c r="P13" s="54" t="str">
        <f>IF('Back end'!$CD32=0,"-",'Back end'!$CK$8)</f>
        <v>-</v>
      </c>
      <c r="Q13" s="55" t="str">
        <f>IF('Back end'!CD32=0,"-",'Back end'!CF32)</f>
        <v>-</v>
      </c>
      <c r="R13" s="6"/>
    </row>
    <row r="14" spans="2:18" x14ac:dyDescent="0.3">
      <c r="B14" s="5"/>
      <c r="C14" s="48" t="str">
        <f>IF('Back end'!CN7="-","-",'Back end'!CM7)</f>
        <v>-</v>
      </c>
      <c r="D14" s="49" t="str">
        <f>'Back end'!CN7</f>
        <v>-</v>
      </c>
      <c r="E14" s="50" t="str">
        <f>'Back end'!CO7</f>
        <v>-</v>
      </c>
      <c r="F14" s="42"/>
      <c r="G14" s="51" t="str">
        <f>IF('Back end'!CR7="-","-",'Back end'!CQ7)</f>
        <v>-</v>
      </c>
      <c r="H14" s="49" t="str">
        <f>'Back end'!CR7</f>
        <v>-</v>
      </c>
      <c r="I14" s="50" t="str">
        <f>'Back end'!CS7</f>
        <v>-</v>
      </c>
      <c r="J14" s="49"/>
      <c r="K14" s="52"/>
      <c r="L14" s="43"/>
      <c r="M14" s="56" t="str">
        <f>IF('Back end'!CD33=0,"-",'Back end'!CB33)</f>
        <v>-</v>
      </c>
      <c r="N14" s="57" t="str">
        <f>IF('Back end'!CD33=0,"-",'Back end'!$CK$7)</f>
        <v>-</v>
      </c>
      <c r="O14" s="57" t="str">
        <f>IF('Back end'!CD33=0,"-",'Back end'!CD33)</f>
        <v>-</v>
      </c>
      <c r="P14" s="57" t="str">
        <f>IF('Back end'!$CD33=0,"-",'Back end'!$CK$8)</f>
        <v>-</v>
      </c>
      <c r="Q14" s="58" t="str">
        <f>IF('Back end'!CD33=0,"-",'Back end'!CF33)</f>
        <v>-</v>
      </c>
      <c r="R14" s="6"/>
    </row>
    <row r="15" spans="2:18" x14ac:dyDescent="0.3">
      <c r="B15" s="5"/>
      <c r="C15" s="48" t="str">
        <f>IF('Back end'!CN8="-","-",'Back end'!CM8)</f>
        <v>-</v>
      </c>
      <c r="D15" s="49" t="str">
        <f>'Back end'!CN8</f>
        <v>-</v>
      </c>
      <c r="E15" s="50" t="str">
        <f>'Back end'!CO8</f>
        <v>-</v>
      </c>
      <c r="F15" s="42"/>
      <c r="G15" s="51" t="str">
        <f>IF('Back end'!CR8="-","-",'Back end'!CQ8)</f>
        <v>-</v>
      </c>
      <c r="H15" s="49" t="str">
        <f>'Back end'!CR8</f>
        <v>-</v>
      </c>
      <c r="I15" s="50" t="str">
        <f>'Back end'!CS8</f>
        <v>-</v>
      </c>
      <c r="J15" s="49"/>
      <c r="K15" s="52"/>
      <c r="L15" s="43"/>
      <c r="M15" s="56" t="str">
        <f>IF('Back end'!CD34=0,"-",'Back end'!CB34)</f>
        <v>-</v>
      </c>
      <c r="N15" s="57" t="str">
        <f>IF('Back end'!CD34=0,"-",'Back end'!$CK$7)</f>
        <v>-</v>
      </c>
      <c r="O15" s="57" t="str">
        <f>IF('Back end'!CD34=0,"-",'Back end'!CD34)</f>
        <v>-</v>
      </c>
      <c r="P15" s="57" t="str">
        <f>IF('Back end'!$CD34=0,"-",'Back end'!$CK$8)</f>
        <v>-</v>
      </c>
      <c r="Q15" s="58" t="str">
        <f>IF('Back end'!CD34=0,"-",'Back end'!CF34)</f>
        <v>-</v>
      </c>
      <c r="R15" s="6"/>
    </row>
    <row r="16" spans="2:18" x14ac:dyDescent="0.3">
      <c r="B16" s="5"/>
      <c r="C16" s="48" t="str">
        <f>IF('Back end'!CN9="-","-",'Back end'!CM9)</f>
        <v>-</v>
      </c>
      <c r="D16" s="49" t="str">
        <f>'Back end'!CN9</f>
        <v>-</v>
      </c>
      <c r="E16" s="50" t="str">
        <f>'Back end'!CO9</f>
        <v>-</v>
      </c>
      <c r="F16" s="42"/>
      <c r="G16" s="51" t="str">
        <f>IF('Back end'!CR9="-","-",'Back end'!CQ9)</f>
        <v>-</v>
      </c>
      <c r="H16" s="49" t="str">
        <f>'Back end'!CR9</f>
        <v>-</v>
      </c>
      <c r="I16" s="50" t="str">
        <f>'Back end'!CS9</f>
        <v>-</v>
      </c>
      <c r="J16" s="49"/>
      <c r="K16" s="52"/>
      <c r="L16" s="43"/>
      <c r="M16" s="56" t="str">
        <f>IF('Back end'!CD35=0,"-",'Back end'!CB35)</f>
        <v>-</v>
      </c>
      <c r="N16" s="57" t="str">
        <f>IF('Back end'!CD35=0,"-",'Back end'!$CK$7)</f>
        <v>-</v>
      </c>
      <c r="O16" s="57" t="str">
        <f>IF('Back end'!CD35=0,"-",'Back end'!CD35)</f>
        <v>-</v>
      </c>
      <c r="P16" s="57" t="str">
        <f>IF('Back end'!$CD35=0,"-",'Back end'!$CK$8)</f>
        <v>-</v>
      </c>
      <c r="Q16" s="58" t="str">
        <f>IF('Back end'!CD35=0,"-",'Back end'!CF35)</f>
        <v>-</v>
      </c>
      <c r="R16" s="6"/>
    </row>
    <row r="17" spans="2:18" x14ac:dyDescent="0.3">
      <c r="B17" s="5"/>
      <c r="C17" s="48" t="str">
        <f>IF('Back end'!CN10="-","-",'Back end'!CM10)</f>
        <v>-</v>
      </c>
      <c r="D17" s="49" t="str">
        <f>'Back end'!CN10</f>
        <v>-</v>
      </c>
      <c r="E17" s="50" t="str">
        <f>'Back end'!CO10</f>
        <v>-</v>
      </c>
      <c r="F17" s="42"/>
      <c r="G17" s="51" t="str">
        <f>IF('Back end'!CR10="-","-",'Back end'!CQ10)</f>
        <v>-</v>
      </c>
      <c r="H17" s="49" t="str">
        <f>'Back end'!CR10</f>
        <v>-</v>
      </c>
      <c r="I17" s="50" t="str">
        <f>'Back end'!CS10</f>
        <v>-</v>
      </c>
      <c r="J17" s="49"/>
      <c r="K17" s="52"/>
      <c r="L17" s="43"/>
      <c r="M17" s="56" t="str">
        <f>IF('Back end'!CD36=0,"-",'Back end'!CB36)</f>
        <v>-</v>
      </c>
      <c r="N17" s="57" t="str">
        <f>IF('Back end'!CD36=0,"-",'Back end'!$CK$7)</f>
        <v>-</v>
      </c>
      <c r="O17" s="57" t="str">
        <f>IF('Back end'!CD36=0,"-",'Back end'!CD36)</f>
        <v>-</v>
      </c>
      <c r="P17" s="57" t="str">
        <f>IF('Back end'!$CD36=0,"-",'Back end'!$CK$8)</f>
        <v>-</v>
      </c>
      <c r="Q17" s="58" t="str">
        <f>IF('Back end'!CD36=0,"-",'Back end'!CF36)</f>
        <v>-</v>
      </c>
      <c r="R17" s="6"/>
    </row>
    <row r="18" spans="2:18" x14ac:dyDescent="0.3">
      <c r="B18" s="5"/>
      <c r="C18" s="48" t="str">
        <f>IF('Back end'!CN11="-","-",'Back end'!CM11)</f>
        <v>-</v>
      </c>
      <c r="D18" s="49" t="str">
        <f>'Back end'!CN11</f>
        <v>-</v>
      </c>
      <c r="E18" s="50" t="str">
        <f>'Back end'!CO11</f>
        <v>-</v>
      </c>
      <c r="F18" s="42"/>
      <c r="G18" s="51" t="str">
        <f>IF('Back end'!CR11="-","-",'Back end'!CQ11)</f>
        <v>-</v>
      </c>
      <c r="H18" s="49" t="str">
        <f>'Back end'!CR11</f>
        <v>-</v>
      </c>
      <c r="I18" s="50" t="str">
        <f>'Back end'!CS11</f>
        <v>-</v>
      </c>
      <c r="J18" s="49"/>
      <c r="K18" s="52"/>
      <c r="L18" s="43"/>
      <c r="M18" s="56" t="str">
        <f>IF('Back end'!CD37=0,"-",'Back end'!CB37)</f>
        <v>-</v>
      </c>
      <c r="N18" s="57" t="str">
        <f>IF('Back end'!CD37=0,"-",'Back end'!$CK$7)</f>
        <v>-</v>
      </c>
      <c r="O18" s="57" t="str">
        <f>IF('Back end'!CD37=0,"-",'Back end'!CD37)</f>
        <v>-</v>
      </c>
      <c r="P18" s="57" t="str">
        <f>IF('Back end'!$CD37=0,"-",'Back end'!$CK$8)</f>
        <v>-</v>
      </c>
      <c r="Q18" s="58" t="str">
        <f>IF('Back end'!CD37=0,"-",'Back end'!CF37)</f>
        <v>-</v>
      </c>
      <c r="R18" s="6"/>
    </row>
    <row r="19" spans="2:18" x14ac:dyDescent="0.3">
      <c r="B19" s="5"/>
      <c r="C19" s="48" t="str">
        <f>IF('Back end'!CN12="-","-",'Back end'!CM12)</f>
        <v>-</v>
      </c>
      <c r="D19" s="49" t="str">
        <f>'Back end'!CN12</f>
        <v>-</v>
      </c>
      <c r="E19" s="50" t="str">
        <f>'Back end'!CO12</f>
        <v>-</v>
      </c>
      <c r="F19" s="42"/>
      <c r="G19" s="51" t="str">
        <f>IF('Back end'!CR12="-","-",'Back end'!CQ12)</f>
        <v>-</v>
      </c>
      <c r="H19" s="49" t="str">
        <f>'Back end'!CR12</f>
        <v>-</v>
      </c>
      <c r="I19" s="50" t="str">
        <f>'Back end'!CS12</f>
        <v>-</v>
      </c>
      <c r="J19" s="49"/>
      <c r="K19" s="52"/>
      <c r="L19" s="43"/>
      <c r="M19" s="56" t="str">
        <f>IF('Back end'!CD38=0,"-",'Back end'!CB38)</f>
        <v>-</v>
      </c>
      <c r="N19" s="57" t="str">
        <f>IF('Back end'!CD38=0,"-",'Back end'!$CK$7)</f>
        <v>-</v>
      </c>
      <c r="O19" s="57" t="str">
        <f>IF('Back end'!CD38=0,"-",'Back end'!CD38)</f>
        <v>-</v>
      </c>
      <c r="P19" s="57" t="str">
        <f>IF('Back end'!$CD38=0,"-",'Back end'!$CK$8)</f>
        <v>-</v>
      </c>
      <c r="Q19" s="58" t="str">
        <f>IF('Back end'!CD38=0,"-",'Back end'!CF38)</f>
        <v>-</v>
      </c>
      <c r="R19" s="6"/>
    </row>
    <row r="20" spans="2:18" x14ac:dyDescent="0.3">
      <c r="B20" s="5"/>
      <c r="C20" s="48" t="str">
        <f>IF('Back end'!CN13="-","-",'Back end'!CM13)</f>
        <v>-</v>
      </c>
      <c r="D20" s="49" t="str">
        <f>'Back end'!CN13</f>
        <v>-</v>
      </c>
      <c r="E20" s="50" t="str">
        <f>'Back end'!CO13</f>
        <v>-</v>
      </c>
      <c r="F20" s="42"/>
      <c r="G20" s="51" t="str">
        <f>IF('Back end'!CR13="-","-",'Back end'!CQ13)</f>
        <v>-</v>
      </c>
      <c r="H20" s="49" t="str">
        <f>'Back end'!CR13</f>
        <v>-</v>
      </c>
      <c r="I20" s="50" t="str">
        <f>'Back end'!CS13</f>
        <v>-</v>
      </c>
      <c r="J20" s="49"/>
      <c r="K20" s="52"/>
      <c r="L20" s="43"/>
      <c r="M20" s="56" t="str">
        <f>IF('Back end'!CD39=0,"-",'Back end'!CB39)</f>
        <v>-</v>
      </c>
      <c r="N20" s="57" t="str">
        <f>IF('Back end'!CD39=0,"-",'Back end'!$CK$7)</f>
        <v>-</v>
      </c>
      <c r="O20" s="57" t="str">
        <f>IF('Back end'!CD39=0,"-",'Back end'!CD39)</f>
        <v>-</v>
      </c>
      <c r="P20" s="57" t="str">
        <f>IF('Back end'!$CD39=0,"-",'Back end'!$CK$8)</f>
        <v>-</v>
      </c>
      <c r="Q20" s="58" t="str">
        <f>IF('Back end'!CD39=0,"-",'Back end'!CF39)</f>
        <v>-</v>
      </c>
      <c r="R20" s="6"/>
    </row>
    <row r="21" spans="2:18" x14ac:dyDescent="0.3">
      <c r="B21" s="5"/>
      <c r="C21" s="48" t="str">
        <f>IF('Back end'!CN14="-","-",'Back end'!CM14)</f>
        <v>-</v>
      </c>
      <c r="D21" s="49" t="str">
        <f>'Back end'!CN14</f>
        <v>-</v>
      </c>
      <c r="E21" s="50" t="str">
        <f>'Back end'!CO14</f>
        <v>-</v>
      </c>
      <c r="F21" s="42"/>
      <c r="G21" s="51" t="str">
        <f>IF('Back end'!CR14="-","-",'Back end'!CQ14)</f>
        <v>-</v>
      </c>
      <c r="H21" s="49" t="str">
        <f>'Back end'!CR14</f>
        <v>-</v>
      </c>
      <c r="I21" s="50" t="str">
        <f>'Back end'!CS14</f>
        <v>-</v>
      </c>
      <c r="J21" s="49"/>
      <c r="K21" s="52"/>
      <c r="L21" s="43"/>
      <c r="M21" s="56" t="str">
        <f>IF('Back end'!CD40=0,"-",'Back end'!CB40)</f>
        <v>-</v>
      </c>
      <c r="N21" s="57" t="str">
        <f>IF('Back end'!CD40=0,"-",'Back end'!$CK$7)</f>
        <v>-</v>
      </c>
      <c r="O21" s="57" t="str">
        <f>IF('Back end'!CD40=0,"-",'Back end'!CD40)</f>
        <v>-</v>
      </c>
      <c r="P21" s="57" t="str">
        <f>IF('Back end'!$CD40=0,"-",'Back end'!$CK$8)</f>
        <v>-</v>
      </c>
      <c r="Q21" s="58" t="str">
        <f>IF('Back end'!CD40=0,"-",'Back end'!CF40)</f>
        <v>-</v>
      </c>
      <c r="R21" s="6"/>
    </row>
    <row r="22" spans="2:18" x14ac:dyDescent="0.3">
      <c r="B22" s="5"/>
      <c r="C22" s="48" t="str">
        <f>IF('Back end'!CN15="-","-",'Back end'!CM15)</f>
        <v>-</v>
      </c>
      <c r="D22" s="49" t="str">
        <f>'Back end'!CN15</f>
        <v>-</v>
      </c>
      <c r="E22" s="50" t="str">
        <f>'Back end'!CO15</f>
        <v>-</v>
      </c>
      <c r="F22" s="42"/>
      <c r="G22" s="51" t="str">
        <f>IF('Back end'!CR15="-","-",'Back end'!CQ15)</f>
        <v>-</v>
      </c>
      <c r="H22" s="49" t="str">
        <f>'Back end'!CR15</f>
        <v>-</v>
      </c>
      <c r="I22" s="50" t="str">
        <f>'Back end'!CS15</f>
        <v>-</v>
      </c>
      <c r="J22" s="49"/>
      <c r="K22" s="52"/>
      <c r="L22" s="43"/>
      <c r="M22" s="56" t="str">
        <f>IF('Back end'!CD41=0,"-",'Back end'!CB41)</f>
        <v>-</v>
      </c>
      <c r="N22" s="57" t="str">
        <f>IF('Back end'!CD41=0,"-",'Back end'!$CK$7)</f>
        <v>-</v>
      </c>
      <c r="O22" s="57" t="str">
        <f>IF('Back end'!CD41=0,"-",'Back end'!CD41)</f>
        <v>-</v>
      </c>
      <c r="P22" s="57" t="str">
        <f>IF('Back end'!$CD41=0,"-",'Back end'!$CK$8)</f>
        <v>-</v>
      </c>
      <c r="Q22" s="58" t="str">
        <f>IF('Back end'!CD41=0,"-",'Back end'!CF41)</f>
        <v>-</v>
      </c>
      <c r="R22" s="6"/>
    </row>
    <row r="23" spans="2:18" x14ac:dyDescent="0.3">
      <c r="B23" s="5"/>
      <c r="C23" s="48" t="str">
        <f>IF('Back end'!CN16="-","-",'Back end'!CM16)</f>
        <v>-</v>
      </c>
      <c r="D23" s="49" t="str">
        <f>'Back end'!CN16</f>
        <v>-</v>
      </c>
      <c r="E23" s="50" t="str">
        <f>'Back end'!CO16</f>
        <v>-</v>
      </c>
      <c r="F23" s="42"/>
      <c r="G23" s="51" t="str">
        <f>IF('Back end'!CR16="-","-",'Back end'!CQ16)</f>
        <v>-</v>
      </c>
      <c r="H23" s="49" t="str">
        <f>'Back end'!CR16</f>
        <v>-</v>
      </c>
      <c r="I23" s="50" t="str">
        <f>'Back end'!CS16</f>
        <v>-</v>
      </c>
      <c r="J23" s="49"/>
      <c r="K23" s="52"/>
      <c r="L23" s="43"/>
      <c r="M23" s="56" t="str">
        <f>IF('Back end'!CD42=0,"-",'Back end'!CB42)</f>
        <v>-</v>
      </c>
      <c r="N23" s="57" t="str">
        <f>IF('Back end'!CD42=0,"-",'Back end'!$CK$7)</f>
        <v>-</v>
      </c>
      <c r="O23" s="57" t="str">
        <f>IF('Back end'!CD42=0,"-",'Back end'!CD42)</f>
        <v>-</v>
      </c>
      <c r="P23" s="57" t="str">
        <f>IF('Back end'!$CD42=0,"-",'Back end'!$CK$8)</f>
        <v>-</v>
      </c>
      <c r="Q23" s="58" t="str">
        <f>IF('Back end'!CD42=0,"-",'Back end'!CF42)</f>
        <v>-</v>
      </c>
      <c r="R23" s="6"/>
    </row>
    <row r="24" spans="2:18" x14ac:dyDescent="0.3">
      <c r="B24" s="5"/>
      <c r="C24" s="48" t="str">
        <f>IF('Back end'!CN17="-","-",'Back end'!CM17)</f>
        <v>-</v>
      </c>
      <c r="D24" s="49" t="str">
        <f>'Back end'!CN17</f>
        <v>-</v>
      </c>
      <c r="E24" s="50" t="str">
        <f>'Back end'!CO17</f>
        <v>-</v>
      </c>
      <c r="F24" s="42"/>
      <c r="G24" s="51" t="str">
        <f>IF('Back end'!CR17="-","-",'Back end'!CQ17)</f>
        <v>-</v>
      </c>
      <c r="H24" s="49" t="str">
        <f>'Back end'!CR17</f>
        <v>-</v>
      </c>
      <c r="I24" s="50" t="str">
        <f>'Back end'!CS17</f>
        <v>-</v>
      </c>
      <c r="J24" s="49"/>
      <c r="K24" s="52"/>
      <c r="L24" s="43"/>
      <c r="M24" s="56" t="str">
        <f>IF('Back end'!CD43=0,"-",'Back end'!CB43)</f>
        <v>-</v>
      </c>
      <c r="N24" s="57" t="str">
        <f>IF('Back end'!CD43=0,"-",'Back end'!$CK$7)</f>
        <v>-</v>
      </c>
      <c r="O24" s="57" t="str">
        <f>IF('Back end'!CD43=0,"-",'Back end'!CD43)</f>
        <v>-</v>
      </c>
      <c r="P24" s="57" t="str">
        <f>IF('Back end'!$CD43=0,"-",'Back end'!$CK$8)</f>
        <v>-</v>
      </c>
      <c r="Q24" s="58" t="str">
        <f>IF('Back end'!CD43=0,"-",'Back end'!CF43)</f>
        <v>-</v>
      </c>
      <c r="R24" s="6"/>
    </row>
    <row r="25" spans="2:18" x14ac:dyDescent="0.3">
      <c r="B25" s="5"/>
      <c r="C25" s="48" t="str">
        <f>IF('Back end'!CN18="-","-",'Back end'!CM18)</f>
        <v>-</v>
      </c>
      <c r="D25" s="49" t="str">
        <f>'Back end'!CN18</f>
        <v>-</v>
      </c>
      <c r="E25" s="50" t="str">
        <f>'Back end'!CO18</f>
        <v>-</v>
      </c>
      <c r="F25" s="42"/>
      <c r="G25" s="51" t="str">
        <f>IF('Back end'!CR18="-","-",'Back end'!CQ18)</f>
        <v>-</v>
      </c>
      <c r="H25" s="49" t="str">
        <f>'Back end'!CR18</f>
        <v>-</v>
      </c>
      <c r="I25" s="50" t="str">
        <f>'Back end'!CS18</f>
        <v>-</v>
      </c>
      <c r="J25" s="49"/>
      <c r="K25" s="52"/>
      <c r="L25" s="43"/>
      <c r="M25" s="56" t="str">
        <f>IF('Back end'!CD44=0,"-",'Back end'!CB44)</f>
        <v>-</v>
      </c>
      <c r="N25" s="57" t="str">
        <f>IF('Back end'!CD44=0,"-",'Back end'!$CK$7)</f>
        <v>-</v>
      </c>
      <c r="O25" s="57" t="str">
        <f>IF('Back end'!CD44=0,"-",'Back end'!CD44)</f>
        <v>-</v>
      </c>
      <c r="P25" s="57" t="str">
        <f>IF('Back end'!$CD44=0,"-",'Back end'!$CK$8)</f>
        <v>-</v>
      </c>
      <c r="Q25" s="58" t="str">
        <f>IF('Back end'!CD44=0,"-",'Back end'!CF44)</f>
        <v>-</v>
      </c>
      <c r="R25" s="6"/>
    </row>
    <row r="26" spans="2:18" x14ac:dyDescent="0.3">
      <c r="B26" s="5"/>
      <c r="C26" s="48" t="str">
        <f>IF('Back end'!CN19="-","-",'Back end'!CM19)</f>
        <v>-</v>
      </c>
      <c r="D26" s="49" t="str">
        <f>'Back end'!CN19</f>
        <v>-</v>
      </c>
      <c r="E26" s="50" t="str">
        <f>'Back end'!CO19</f>
        <v>-</v>
      </c>
      <c r="F26" s="42"/>
      <c r="G26" s="51" t="str">
        <f>IF('Back end'!CR19="-","-",'Back end'!CQ19)</f>
        <v>-</v>
      </c>
      <c r="H26" s="49" t="str">
        <f>'Back end'!CR19</f>
        <v>-</v>
      </c>
      <c r="I26" s="50" t="str">
        <f>'Back end'!CS19</f>
        <v>-</v>
      </c>
      <c r="J26" s="49"/>
      <c r="K26" s="52"/>
      <c r="L26" s="43"/>
      <c r="M26" s="56" t="str">
        <f>IF('Back end'!CD45=0,"-",'Back end'!CB45)</f>
        <v>-</v>
      </c>
      <c r="N26" s="57" t="str">
        <f>IF('Back end'!CD45=0,"-",'Back end'!$CK$7)</f>
        <v>-</v>
      </c>
      <c r="O26" s="57" t="str">
        <f>IF('Back end'!CD45=0,"-",'Back end'!CD45)</f>
        <v>-</v>
      </c>
      <c r="P26" s="57" t="str">
        <f>IF('Back end'!$CD45=0,"-",'Back end'!$CK$8)</f>
        <v>-</v>
      </c>
      <c r="Q26" s="58" t="str">
        <f>IF('Back end'!CD45=0,"-",'Back end'!CF45)</f>
        <v>-</v>
      </c>
      <c r="R26" s="6"/>
    </row>
    <row r="27" spans="2:18" ht="15" thickBot="1" x14ac:dyDescent="0.35">
      <c r="B27" s="5"/>
      <c r="C27" s="59" t="str">
        <f>IF('Back end'!CN20="-","-",'Back end'!CM20)</f>
        <v>-</v>
      </c>
      <c r="D27" s="60" t="str">
        <f>'Back end'!CN20</f>
        <v>-</v>
      </c>
      <c r="E27" s="61" t="str">
        <f>'Back end'!CO20</f>
        <v>-</v>
      </c>
      <c r="F27" s="42"/>
      <c r="G27" s="62" t="str">
        <f>IF('Back end'!CR20="-","-",'Back end'!CQ20)</f>
        <v>-</v>
      </c>
      <c r="H27" s="60" t="str">
        <f>'Back end'!CR20</f>
        <v>-</v>
      </c>
      <c r="I27" s="61" t="str">
        <f>'Back end'!CS20</f>
        <v>-</v>
      </c>
      <c r="J27" s="49"/>
      <c r="K27" s="52"/>
      <c r="L27" s="43"/>
      <c r="M27" s="63" t="str">
        <f>IF('Back end'!CD46=0,"-",'Back end'!CB46)</f>
        <v>-</v>
      </c>
      <c r="N27" s="64" t="str">
        <f>IF('Back end'!CD46=0,"-",'Back end'!$CK$7)</f>
        <v>-</v>
      </c>
      <c r="O27" s="64" t="str">
        <f>IF('Back end'!CD46=0,"-",'Back end'!CD46)</f>
        <v>-</v>
      </c>
      <c r="P27" s="64" t="str">
        <f>IF('Back end'!$CD46=0,"-",'Back end'!$CK$8)</f>
        <v>-</v>
      </c>
      <c r="Q27" s="65" t="str">
        <f>IF('Back end'!CD46=0,"-",'Back end'!CF46)</f>
        <v>-</v>
      </c>
      <c r="R27" s="6"/>
    </row>
    <row r="28" spans="2:18" x14ac:dyDescent="0.3">
      <c r="B28" s="5"/>
      <c r="C28" s="41"/>
      <c r="D28" s="42"/>
      <c r="E28" s="42"/>
      <c r="F28" s="42"/>
      <c r="G28" s="42"/>
      <c r="H28" s="42"/>
      <c r="I28" s="42"/>
      <c r="J28" s="42"/>
      <c r="L28" s="43"/>
      <c r="M28" s="44"/>
      <c r="N28" s="45"/>
      <c r="O28" s="45"/>
      <c r="P28" s="45"/>
      <c r="Q28" s="44"/>
      <c r="R28" s="6"/>
    </row>
    <row r="29" spans="2:18" x14ac:dyDescent="0.3">
      <c r="B29" s="5"/>
      <c r="C29" s="41"/>
      <c r="D29" s="42"/>
      <c r="E29" s="42"/>
      <c r="F29" s="42"/>
      <c r="G29" s="42"/>
      <c r="H29" s="42"/>
      <c r="I29" s="42"/>
      <c r="J29" s="42"/>
      <c r="L29" s="43"/>
      <c r="M29" s="44"/>
      <c r="N29" s="45"/>
      <c r="O29" s="45"/>
      <c r="P29" s="45"/>
      <c r="Q29" s="44"/>
      <c r="R29" s="6"/>
    </row>
    <row r="30" spans="2:18" x14ac:dyDescent="0.3">
      <c r="L30" s="34"/>
      <c r="M30" s="39"/>
      <c r="P30" s="35"/>
      <c r="Q30" s="39"/>
    </row>
  </sheetData>
  <mergeCells count="3">
    <mergeCell ref="C11:I12"/>
    <mergeCell ref="M11:Q12"/>
    <mergeCell ref="I2:M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7623-D8DE-4B20-9A6C-E6D2020BC7B4}">
  <dimension ref="B2:CS278"/>
  <sheetViews>
    <sheetView zoomScaleNormal="100" workbookViewId="0">
      <selection activeCell="C30" sqref="C30"/>
    </sheetView>
  </sheetViews>
  <sheetFormatPr defaultRowHeight="14.4" outlineLevelRow="1" x14ac:dyDescent="0.3"/>
  <cols>
    <col min="1" max="1" width="8.88671875" style="1"/>
    <col min="2" max="2" width="11.77734375" style="4" bestFit="1" customWidth="1"/>
    <col min="3" max="3" width="8.88671875" style="4"/>
    <col min="4" max="4" width="11.109375" style="4" bestFit="1" customWidth="1"/>
    <col min="5" max="5" width="11.77734375" style="4" bestFit="1" customWidth="1"/>
    <col min="6" max="19" width="8.88671875" style="4"/>
    <col min="20" max="30" width="8.88671875" style="1"/>
    <col min="31" max="31" width="18" style="1" bestFit="1" customWidth="1"/>
    <col min="32" max="32" width="12.109375" style="1" bestFit="1" customWidth="1"/>
    <col min="33" max="33" width="11.109375" style="1" bestFit="1" customWidth="1"/>
    <col min="34" max="53" width="8.88671875" style="1"/>
    <col min="54" max="54" width="19.44140625" style="1" bestFit="1" customWidth="1"/>
    <col min="55" max="61" width="8.88671875" style="1"/>
    <col min="62" max="63" width="8.88671875" style="2"/>
    <col min="64" max="64" width="8.88671875" style="1"/>
    <col min="65" max="65" width="15.109375" style="3" customWidth="1"/>
    <col min="66" max="72" width="8.88671875" style="3"/>
    <col min="73" max="73" width="8.88671875" style="1"/>
    <col min="74" max="74" width="14.6640625" style="77" bestFit="1" customWidth="1"/>
    <col min="75" max="75" width="17" style="77" bestFit="1" customWidth="1"/>
    <col min="76" max="76" width="14.6640625" style="78" bestFit="1" customWidth="1"/>
    <col min="77" max="78" width="8.88671875" style="1"/>
    <col min="79" max="79" width="13.88671875" style="1" bestFit="1" customWidth="1"/>
    <col min="80" max="80" width="10.44140625" style="1" bestFit="1" customWidth="1"/>
    <col min="81" max="81" width="8.88671875" style="1"/>
    <col min="82" max="82" width="14.6640625" style="1" bestFit="1" customWidth="1"/>
    <col min="83" max="83" width="11.109375" style="1" bestFit="1" customWidth="1"/>
    <col min="84" max="16384" width="8.88671875" style="1"/>
  </cols>
  <sheetData>
    <row r="2" spans="2:97" hidden="1" outlineLevel="1" x14ac:dyDescent="0.3">
      <c r="AD2" s="1">
        <v>0</v>
      </c>
      <c r="AM2" s="1">
        <f t="array" ref="AM2:BA2">TRANSPOSE(AG7:AG22)</f>
        <v>0</v>
      </c>
      <c r="AN2" s="1">
        <v>0</v>
      </c>
      <c r="AO2" s="1">
        <v>0</v>
      </c>
      <c r="AP2" s="1">
        <v>0</v>
      </c>
      <c r="AQ2" s="1">
        <v>0</v>
      </c>
      <c r="AR2" s="1">
        <v>0</v>
      </c>
      <c r="AS2" s="1">
        <v>0</v>
      </c>
      <c r="AT2" s="1">
        <v>0</v>
      </c>
      <c r="AU2" s="1">
        <v>0</v>
      </c>
      <c r="AV2" s="1">
        <v>0</v>
      </c>
      <c r="AW2" s="1">
        <v>0</v>
      </c>
      <c r="AX2" s="1">
        <v>0</v>
      </c>
      <c r="AY2" s="1">
        <v>0</v>
      </c>
      <c r="AZ2" s="1">
        <v>0</v>
      </c>
      <c r="BA2" s="1">
        <v>0</v>
      </c>
      <c r="BJ2" s="2">
        <v>1</v>
      </c>
      <c r="BK2" s="2">
        <v>1</v>
      </c>
    </row>
    <row r="3" spans="2:97" collapsed="1" x14ac:dyDescent="0.3">
      <c r="AE3" s="1" t="s">
        <v>18</v>
      </c>
      <c r="AF3" s="1">
        <f>SUM(AD7:AD21)</f>
        <v>0</v>
      </c>
    </row>
    <row r="4" spans="2:97" ht="15" thickBot="1" x14ac:dyDescent="0.35"/>
    <row r="5" spans="2:97" ht="15" thickBot="1" x14ac:dyDescent="0.35">
      <c r="B5" s="19" t="str">
        <f>Input!E8</f>
        <v>Name</v>
      </c>
      <c r="C5" s="108" t="str">
        <f>Input!G8</f>
        <v>Reason</v>
      </c>
      <c r="D5" s="119" t="str">
        <f>Input!F8</f>
        <v>Amount</v>
      </c>
      <c r="E5" s="19">
        <f>Input!H8</f>
        <v>0</v>
      </c>
      <c r="F5" s="74">
        <f>Input!I8</f>
        <v>0</v>
      </c>
      <c r="G5" s="74">
        <f>Input!J8</f>
        <v>0</v>
      </c>
      <c r="H5" s="74">
        <f>Input!K8</f>
        <v>0</v>
      </c>
      <c r="I5" s="74">
        <f>Input!L8</f>
        <v>0</v>
      </c>
      <c r="J5" s="74">
        <f>Input!M8</f>
        <v>0</v>
      </c>
      <c r="K5" s="74">
        <f>Input!N8</f>
        <v>0</v>
      </c>
      <c r="L5" s="74">
        <f>Input!O8</f>
        <v>0</v>
      </c>
      <c r="M5" s="74">
        <f>Input!P8</f>
        <v>0</v>
      </c>
      <c r="N5" s="74">
        <f>Input!Q8</f>
        <v>0</v>
      </c>
      <c r="O5" s="74">
        <f>Input!R8</f>
        <v>0</v>
      </c>
      <c r="P5" s="74">
        <f>Input!S8</f>
        <v>0</v>
      </c>
      <c r="Q5" s="74">
        <f>Input!T8</f>
        <v>0</v>
      </c>
      <c r="R5" s="74">
        <f>Input!U8</f>
        <v>0</v>
      </c>
      <c r="S5" s="75">
        <f>Input!V8</f>
        <v>0</v>
      </c>
      <c r="T5" s="29" t="s">
        <v>18</v>
      </c>
      <c r="U5" s="9" t="s">
        <v>51</v>
      </c>
      <c r="AE5" s="29" t="s">
        <v>13</v>
      </c>
      <c r="AK5" s="1" t="s">
        <v>17</v>
      </c>
      <c r="BM5" s="33" t="s">
        <v>22</v>
      </c>
      <c r="BV5" s="79" t="s">
        <v>20</v>
      </c>
      <c r="BW5" s="80" t="s">
        <v>21</v>
      </c>
      <c r="BX5" s="81"/>
      <c r="CA5" s="7" t="s">
        <v>14</v>
      </c>
      <c r="CB5" s="9" t="s">
        <v>48</v>
      </c>
      <c r="CD5" s="7" t="s">
        <v>14</v>
      </c>
      <c r="CE5" s="9" t="s">
        <v>49</v>
      </c>
      <c r="CG5" s="7" t="s">
        <v>20</v>
      </c>
      <c r="CH5" s="9" t="s">
        <v>21</v>
      </c>
    </row>
    <row r="6" spans="2:97" ht="15" thickBot="1" x14ac:dyDescent="0.35">
      <c r="B6" s="22">
        <f>Input!E9</f>
        <v>0</v>
      </c>
      <c r="C6" s="98">
        <f>Input!G9</f>
        <v>0</v>
      </c>
      <c r="D6" s="38">
        <f>Input!F9</f>
        <v>0</v>
      </c>
      <c r="E6" s="22">
        <f>Input!H9</f>
        <v>0</v>
      </c>
      <c r="F6" s="23">
        <f>Input!I9</f>
        <v>0</v>
      </c>
      <c r="G6" s="23">
        <f>Input!J9</f>
        <v>0</v>
      </c>
      <c r="H6" s="23">
        <f>Input!K9</f>
        <v>0</v>
      </c>
      <c r="I6" s="23">
        <f>Input!L9</f>
        <v>0</v>
      </c>
      <c r="J6" s="23">
        <f>Input!M9</f>
        <v>0</v>
      </c>
      <c r="K6" s="23">
        <f>Input!N9</f>
        <v>0</v>
      </c>
      <c r="L6" s="23">
        <f>Input!O9</f>
        <v>0</v>
      </c>
      <c r="M6" s="23">
        <f>Input!P9</f>
        <v>0</v>
      </c>
      <c r="N6" s="23">
        <f>Input!Q9</f>
        <v>0</v>
      </c>
      <c r="O6" s="23">
        <f>Input!R9</f>
        <v>0</v>
      </c>
      <c r="P6" s="23">
        <f>Input!S9</f>
        <v>0</v>
      </c>
      <c r="Q6" s="23">
        <f>Input!T9</f>
        <v>0</v>
      </c>
      <c r="R6" s="23">
        <f>Input!U9</f>
        <v>0</v>
      </c>
      <c r="S6" s="24">
        <f>Input!V9</f>
        <v>0</v>
      </c>
      <c r="T6" s="31">
        <f>SUM(E6:S6)</f>
        <v>0</v>
      </c>
      <c r="U6" s="15">
        <f>IFERROR(D6/T6,0)</f>
        <v>0</v>
      </c>
      <c r="AD6" s="30"/>
      <c r="AE6" s="7" t="s">
        <v>14</v>
      </c>
      <c r="AF6" s="8" t="s">
        <v>15</v>
      </c>
      <c r="AG6" s="9" t="s">
        <v>16</v>
      </c>
      <c r="AK6" s="7" t="s">
        <v>14</v>
      </c>
      <c r="AL6" s="8"/>
      <c r="AM6" s="8">
        <f>AM2</f>
        <v>0</v>
      </c>
      <c r="AN6" s="8">
        <f t="shared" ref="AN6:BA6" si="0">AN2</f>
        <v>0</v>
      </c>
      <c r="AO6" s="8">
        <f t="shared" si="0"/>
        <v>0</v>
      </c>
      <c r="AP6" s="8">
        <f t="shared" si="0"/>
        <v>0</v>
      </c>
      <c r="AQ6" s="8">
        <f t="shared" si="0"/>
        <v>0</v>
      </c>
      <c r="AR6" s="8">
        <f t="shared" si="0"/>
        <v>0</v>
      </c>
      <c r="AS6" s="8">
        <f t="shared" si="0"/>
        <v>0</v>
      </c>
      <c r="AT6" s="8">
        <f t="shared" si="0"/>
        <v>0</v>
      </c>
      <c r="AU6" s="8">
        <f t="shared" si="0"/>
        <v>0</v>
      </c>
      <c r="AV6" s="8">
        <f t="shared" si="0"/>
        <v>0</v>
      </c>
      <c r="AW6" s="8">
        <f t="shared" si="0"/>
        <v>0</v>
      </c>
      <c r="AX6" s="8">
        <f t="shared" si="0"/>
        <v>0</v>
      </c>
      <c r="AY6" s="8">
        <f t="shared" si="0"/>
        <v>0</v>
      </c>
      <c r="AZ6" s="8">
        <f t="shared" si="0"/>
        <v>0</v>
      </c>
      <c r="BA6" s="8">
        <f t="shared" si="0"/>
        <v>0</v>
      </c>
      <c r="BB6" s="9" t="s">
        <v>52</v>
      </c>
      <c r="BE6" s="30" t="s">
        <v>19</v>
      </c>
      <c r="BF6" s="74" t="s">
        <v>0</v>
      </c>
      <c r="BG6" s="74" t="s">
        <v>54</v>
      </c>
      <c r="BH6" s="8" t="s">
        <v>55</v>
      </c>
      <c r="BI6" s="8"/>
      <c r="BJ6" s="94" t="s">
        <v>20</v>
      </c>
      <c r="BK6" s="21" t="s">
        <v>21</v>
      </c>
      <c r="BM6" s="19" t="s">
        <v>14</v>
      </c>
      <c r="BN6" s="20" t="s">
        <v>20</v>
      </c>
      <c r="BO6" s="20" t="s">
        <v>21</v>
      </c>
      <c r="BP6" s="20"/>
      <c r="BQ6" s="178" t="s">
        <v>20</v>
      </c>
      <c r="BR6" s="178"/>
      <c r="BS6" s="178" t="s">
        <v>21</v>
      </c>
      <c r="BT6" s="179"/>
      <c r="BV6" s="82">
        <v>1</v>
      </c>
      <c r="BW6" s="83"/>
      <c r="BX6" s="84">
        <v>0</v>
      </c>
      <c r="CA6" s="13">
        <f t="shared" ref="CA6:CA20" si="1">AE7</f>
        <v>0</v>
      </c>
      <c r="CB6" s="15">
        <f t="shared" ref="CB6:CB20" si="2">INDEX($BN$7:$BN$21,MATCH(CA6,$BM$7:$BM$21,0))</f>
        <v>0</v>
      </c>
      <c r="CD6" s="13">
        <f t="shared" ref="CD6:CD20" si="3">AE7</f>
        <v>0</v>
      </c>
      <c r="CE6" s="15">
        <f t="shared" ref="CE6:CE20" si="4">INDEX($BO$7:$BO$21,MATCH(CD6,$BM$7:$BM$21,0))</f>
        <v>0</v>
      </c>
      <c r="CG6" s="13">
        <f>CB6</f>
        <v>0</v>
      </c>
      <c r="CH6" s="15">
        <f>CE6</f>
        <v>0</v>
      </c>
      <c r="CK6" s="30" t="s">
        <v>44</v>
      </c>
      <c r="CL6" s="14"/>
      <c r="CM6" s="66">
        <f t="shared" ref="CM6:CM20" si="5">CA6</f>
        <v>0</v>
      </c>
      <c r="CN6" s="67" t="str">
        <f>IF(CO6="-","-",'Back end'!$CK$6)</f>
        <v>-</v>
      </c>
      <c r="CO6" s="67" t="str">
        <f>IF('Back end'!CG6&gt;0,'Back end'!CG6,"-")</f>
        <v>-</v>
      </c>
      <c r="CP6" s="67"/>
      <c r="CQ6" s="67">
        <f t="shared" ref="CQ6:CQ20" si="6">CD6</f>
        <v>0</v>
      </c>
      <c r="CR6" s="67" t="str">
        <f>IF(CS6="-","-",'Back end'!$CK$7)</f>
        <v>-</v>
      </c>
      <c r="CS6" s="68" t="str">
        <f>IF('Back end'!CH6&gt;0,'Back end'!CH6,"-")</f>
        <v>-</v>
      </c>
    </row>
    <row r="7" spans="2:97" x14ac:dyDescent="0.3">
      <c r="B7" s="22">
        <f>Input!E10</f>
        <v>0</v>
      </c>
      <c r="C7" s="98">
        <f>Input!G10</f>
        <v>0</v>
      </c>
      <c r="D7" s="38">
        <f>Input!F10</f>
        <v>0</v>
      </c>
      <c r="E7" s="22">
        <f>Input!H10</f>
        <v>0</v>
      </c>
      <c r="F7" s="23">
        <f>Input!I10</f>
        <v>0</v>
      </c>
      <c r="G7" s="23">
        <f>Input!J10</f>
        <v>0</v>
      </c>
      <c r="H7" s="23">
        <f>Input!K10</f>
        <v>0</v>
      </c>
      <c r="I7" s="23">
        <f>Input!L10</f>
        <v>0</v>
      </c>
      <c r="J7" s="23">
        <f>Input!M10</f>
        <v>0</v>
      </c>
      <c r="K7" s="23">
        <f>Input!N10</f>
        <v>0</v>
      </c>
      <c r="L7" s="23">
        <f>Input!O10</f>
        <v>0</v>
      </c>
      <c r="M7" s="23">
        <f>Input!P10</f>
        <v>0</v>
      </c>
      <c r="N7" s="23">
        <f>Input!Q10</f>
        <v>0</v>
      </c>
      <c r="O7" s="23">
        <f>Input!R10</f>
        <v>0</v>
      </c>
      <c r="P7" s="23">
        <f>Input!S10</f>
        <v>0</v>
      </c>
      <c r="Q7" s="23">
        <f>Input!T10</f>
        <v>0</v>
      </c>
      <c r="R7" s="23">
        <f>Input!U10</f>
        <v>0</v>
      </c>
      <c r="S7" s="24">
        <f>Input!V10</f>
        <v>0</v>
      </c>
      <c r="T7" s="31">
        <f t="shared" ref="T7:T20" si="7">SUM(E7:S7)</f>
        <v>0</v>
      </c>
      <c r="U7" s="15">
        <f t="shared" ref="U7:U20" si="8">IFERROR(D7/T7,0)</f>
        <v>0</v>
      </c>
      <c r="AD7" s="31">
        <f>IF(AE7=0,0,1)</f>
        <v>0</v>
      </c>
      <c r="AE7" s="13">
        <f>Input!E9</f>
        <v>0</v>
      </c>
      <c r="AF7" s="97">
        <f>Input!G9</f>
        <v>0</v>
      </c>
      <c r="AG7" s="105">
        <f>Input!F9</f>
        <v>0</v>
      </c>
      <c r="AK7" s="13">
        <f>AE7</f>
        <v>0</v>
      </c>
      <c r="AL7" s="14">
        <f>IF(AK7=0,0,1)</f>
        <v>0</v>
      </c>
      <c r="AM7" s="14">
        <f>IF(C23=1,U$6,0)</f>
        <v>0</v>
      </c>
      <c r="AN7" s="14">
        <f>IF(D23=1,$U$7,0)</f>
        <v>0</v>
      </c>
      <c r="AO7" s="14">
        <f>IF(E23=1,$U$8,0)</f>
        <v>0</v>
      </c>
      <c r="AP7" s="14">
        <f>IF(F23=1,$U$9,0)</f>
        <v>0</v>
      </c>
      <c r="AQ7" s="14">
        <f>IF(G23=1,$U$10,0)</f>
        <v>0</v>
      </c>
      <c r="AR7" s="14">
        <f>IF(H23=1,$U$11,0)</f>
        <v>0</v>
      </c>
      <c r="AS7" s="14">
        <f>IF(I23=1,$U$12,0)</f>
        <v>0</v>
      </c>
      <c r="AT7" s="14">
        <f>IF(J23=1,$U$13,0)</f>
        <v>0</v>
      </c>
      <c r="AU7" s="14">
        <f>IF(K23=1,$U$14,0)</f>
        <v>0</v>
      </c>
      <c r="AV7" s="14">
        <f>IF(L23=1,$U$15,0)</f>
        <v>0</v>
      </c>
      <c r="AW7" s="14">
        <f>IF(M23=1,$U$16,0)</f>
        <v>0</v>
      </c>
      <c r="AX7" s="14">
        <f>IF(N23=1,$U$17,0)</f>
        <v>0</v>
      </c>
      <c r="AY7" s="14">
        <f>IF(O23=1,$U$18,0)</f>
        <v>0</v>
      </c>
      <c r="AZ7" s="14">
        <f>IF(P23=1,$U$19,0)</f>
        <v>0</v>
      </c>
      <c r="BA7" s="14">
        <f>IF(Q23=1,$U$20,0)</f>
        <v>0</v>
      </c>
      <c r="BB7" s="15">
        <f t="shared" ref="BB7:BB21" si="9">SUM(AM7:BA7)</f>
        <v>0</v>
      </c>
      <c r="BE7" s="30">
        <f>AE7</f>
        <v>0</v>
      </c>
      <c r="BF7" s="11">
        <f>D6</f>
        <v>0</v>
      </c>
      <c r="BG7" s="11">
        <f>BB7</f>
        <v>0</v>
      </c>
      <c r="BH7" s="11">
        <f>BF7-BG7</f>
        <v>0</v>
      </c>
      <c r="BI7" s="11">
        <f>ABS(BH7)</f>
        <v>0</v>
      </c>
      <c r="BJ7" s="94">
        <f t="shared" ref="BJ7:BJ21" si="10">IF(BH7&gt;0,BI7*$BJ$2,0)</f>
        <v>0</v>
      </c>
      <c r="BK7" s="21">
        <f t="shared" ref="BK7:BK21" si="11">IF(BH7&lt;0,BI7*$BK$2,0)</f>
        <v>0</v>
      </c>
      <c r="BM7" s="22">
        <f>BE7</f>
        <v>0</v>
      </c>
      <c r="BN7" s="23">
        <f>BJ7</f>
        <v>0</v>
      </c>
      <c r="BO7" s="23">
        <f>BK7</f>
        <v>0</v>
      </c>
      <c r="BP7" s="23"/>
      <c r="BQ7" s="23">
        <f>IF(BN7=0,0,BN7)</f>
        <v>0</v>
      </c>
      <c r="BR7" s="23">
        <f>RANK(BQ7,$BQ$7:$BQ$21,0)</f>
        <v>1</v>
      </c>
      <c r="BS7" s="23">
        <f>IF(BK7=0,0,BK7)</f>
        <v>0</v>
      </c>
      <c r="BT7" s="24">
        <f>RANK(BS7,$BS$7:$BS$21,0)</f>
        <v>1</v>
      </c>
      <c r="BV7" s="82">
        <f>INDEX(BQ7:BQ21,MATCH(BV6,BR7:BR21,0))</f>
        <v>0</v>
      </c>
      <c r="BW7" s="89">
        <f>INDEX(BS7:BS21,MATCH(BV6,BT7:BT21,0))</f>
        <v>0</v>
      </c>
      <c r="BX7" s="84">
        <f>ABS(BV7-BW7)</f>
        <v>0</v>
      </c>
      <c r="CA7" s="13">
        <f t="shared" si="1"/>
        <v>0</v>
      </c>
      <c r="CB7" s="15">
        <f t="shared" si="2"/>
        <v>0</v>
      </c>
      <c r="CD7" s="13">
        <f t="shared" si="3"/>
        <v>0</v>
      </c>
      <c r="CE7" s="15">
        <f t="shared" si="4"/>
        <v>0</v>
      </c>
      <c r="CG7" s="13">
        <f t="shared" ref="CG7:CG20" si="12">CB7</f>
        <v>0</v>
      </c>
      <c r="CH7" s="15">
        <f t="shared" ref="CH7:CH20" si="13">CE7</f>
        <v>0</v>
      </c>
      <c r="CK7" s="31" t="s">
        <v>45</v>
      </c>
      <c r="CL7" s="14"/>
      <c r="CM7" s="69">
        <f t="shared" si="5"/>
        <v>0</v>
      </c>
      <c r="CN7" s="14" t="str">
        <f>IF(CO7="-","-",'Back end'!$CK$6)</f>
        <v>-</v>
      </c>
      <c r="CO7" s="14" t="str">
        <f>IF('Back end'!CG7&gt;0,'Back end'!CG7,"-")</f>
        <v>-</v>
      </c>
      <c r="CP7" s="14"/>
      <c r="CQ7" s="14">
        <f t="shared" si="6"/>
        <v>0</v>
      </c>
      <c r="CR7" s="14" t="str">
        <f>IF(CS7="-","-",'Back end'!$CK$7)</f>
        <v>-</v>
      </c>
      <c r="CS7" s="70" t="str">
        <f>IF('Back end'!CH7&gt;0,'Back end'!CH7,"-")</f>
        <v>-</v>
      </c>
    </row>
    <row r="8" spans="2:97" ht="15" thickBot="1" x14ac:dyDescent="0.35">
      <c r="B8" s="22">
        <f>Input!E11</f>
        <v>0</v>
      </c>
      <c r="C8" s="98">
        <f>Input!G11</f>
        <v>0</v>
      </c>
      <c r="D8" s="38">
        <f>Input!F11</f>
        <v>0</v>
      </c>
      <c r="E8" s="22">
        <f>Input!H11</f>
        <v>0</v>
      </c>
      <c r="F8" s="23">
        <f>Input!I11</f>
        <v>0</v>
      </c>
      <c r="G8" s="23">
        <f>Input!J11</f>
        <v>0</v>
      </c>
      <c r="H8" s="23">
        <f>Input!K11</f>
        <v>0</v>
      </c>
      <c r="I8" s="23">
        <f>Input!L11</f>
        <v>0</v>
      </c>
      <c r="J8" s="23">
        <f>Input!M11</f>
        <v>0</v>
      </c>
      <c r="K8" s="23">
        <f>Input!N11</f>
        <v>0</v>
      </c>
      <c r="L8" s="23">
        <f>Input!O11</f>
        <v>0</v>
      </c>
      <c r="M8" s="23">
        <f>Input!P11</f>
        <v>0</v>
      </c>
      <c r="N8" s="23">
        <f>Input!Q11</f>
        <v>0</v>
      </c>
      <c r="O8" s="23">
        <f>Input!R11</f>
        <v>0</v>
      </c>
      <c r="P8" s="23">
        <f>Input!S11</f>
        <v>0</v>
      </c>
      <c r="Q8" s="23">
        <f>Input!T11</f>
        <v>0</v>
      </c>
      <c r="R8" s="23">
        <f>Input!U11</f>
        <v>0</v>
      </c>
      <c r="S8" s="24">
        <f>Input!V11</f>
        <v>0</v>
      </c>
      <c r="T8" s="31">
        <f t="shared" si="7"/>
        <v>0</v>
      </c>
      <c r="U8" s="15">
        <f t="shared" si="8"/>
        <v>0</v>
      </c>
      <c r="AD8" s="31">
        <f>IF(AE8=0,0,1)</f>
        <v>0</v>
      </c>
      <c r="AE8" s="13">
        <f>Input!E10</f>
        <v>0</v>
      </c>
      <c r="AF8" s="97">
        <f>Input!G10</f>
        <v>0</v>
      </c>
      <c r="AG8" s="105">
        <f>Input!F10</f>
        <v>0</v>
      </c>
      <c r="AK8" s="13">
        <f t="shared" ref="AK8:AK21" si="14">AE8</f>
        <v>0</v>
      </c>
      <c r="AL8" s="14">
        <f t="shared" ref="AL8:AL21" si="15">IF(AK8=0,0,1)</f>
        <v>0</v>
      </c>
      <c r="AM8" s="14">
        <f t="shared" ref="AM8:AM21" si="16">IF(C24=1,U$6,0)</f>
        <v>0</v>
      </c>
      <c r="AN8" s="14">
        <f t="shared" ref="AN8:AN21" si="17">IF(D24=1,$U$7,0)</f>
        <v>0</v>
      </c>
      <c r="AO8" s="14">
        <f t="shared" ref="AO8:AO21" si="18">IF(E24=1,$U$8,0)</f>
        <v>0</v>
      </c>
      <c r="AP8" s="14">
        <f t="shared" ref="AP8:AP21" si="19">IF(F24=1,$U$9,0)</f>
        <v>0</v>
      </c>
      <c r="AQ8" s="14">
        <f t="shared" ref="AQ8:AQ21" si="20">IF(G24=1,$U$10,0)</f>
        <v>0</v>
      </c>
      <c r="AR8" s="14">
        <f t="shared" ref="AR8:AR21" si="21">IF(H24=1,$U$11,0)</f>
        <v>0</v>
      </c>
      <c r="AS8" s="14">
        <f t="shared" ref="AS8:AS21" si="22">IF(I24=1,$U$12,0)</f>
        <v>0</v>
      </c>
      <c r="AT8" s="14">
        <f t="shared" ref="AT8:AT21" si="23">IF(J24=1,$U$13,0)</f>
        <v>0</v>
      </c>
      <c r="AU8" s="14">
        <f t="shared" ref="AU8:AU21" si="24">IF(K24=1,$U$14,0)</f>
        <v>0</v>
      </c>
      <c r="AV8" s="14">
        <f t="shared" ref="AV8:AV21" si="25">IF(L24=1,$U$15,0)</f>
        <v>0</v>
      </c>
      <c r="AW8" s="14">
        <f t="shared" ref="AW8:AW21" si="26">IF(M24=1,$U$16,0)</f>
        <v>0</v>
      </c>
      <c r="AX8" s="14">
        <f t="shared" ref="AX8:AX21" si="27">IF(N24=1,$U$17,0)</f>
        <v>0</v>
      </c>
      <c r="AY8" s="14">
        <f t="shared" ref="AY8:AY21" si="28">IF(O24=1,$U$18,0)</f>
        <v>0</v>
      </c>
      <c r="AZ8" s="14">
        <f t="shared" ref="AZ8:AZ21" si="29">IF(P24=1,$U$19,0)</f>
        <v>0</v>
      </c>
      <c r="BA8" s="14">
        <f t="shared" ref="BA8:BA21" si="30">IF(Q24=1,$U$20,0)</f>
        <v>0</v>
      </c>
      <c r="BB8" s="15">
        <f t="shared" si="9"/>
        <v>0</v>
      </c>
      <c r="BE8" s="31">
        <f t="shared" ref="BE8:BE21" si="31">AE8</f>
        <v>0</v>
      </c>
      <c r="BF8" s="14">
        <f t="shared" ref="BF8:BF21" si="32">D7</f>
        <v>0</v>
      </c>
      <c r="BG8" s="14">
        <f t="shared" ref="BG8:BG21" si="33">BB8</f>
        <v>0</v>
      </c>
      <c r="BH8" s="14">
        <f t="shared" ref="BH8:BH21" si="34">BF8-BG8</f>
        <v>0</v>
      </c>
      <c r="BI8" s="14">
        <f t="shared" ref="BI8:BI21" si="35">ABS(BH8)</f>
        <v>0</v>
      </c>
      <c r="BJ8" s="95">
        <f t="shared" si="10"/>
        <v>0</v>
      </c>
      <c r="BK8" s="24">
        <f t="shared" si="11"/>
        <v>0</v>
      </c>
      <c r="BM8" s="22">
        <f t="shared" ref="BM8:BM21" si="36">BE8</f>
        <v>0</v>
      </c>
      <c r="BN8" s="23">
        <f t="shared" ref="BN8:BN21" si="37">BJ8</f>
        <v>0</v>
      </c>
      <c r="BO8" s="23">
        <f t="shared" ref="BO8:BO21" si="38">BK8</f>
        <v>0</v>
      </c>
      <c r="BP8" s="23"/>
      <c r="BQ8" s="23">
        <f t="shared" ref="BQ8:BQ21" si="39">IF(BN8=0,0,BN8)</f>
        <v>0</v>
      </c>
      <c r="BR8" s="23">
        <f t="shared" ref="BR8:BR21" si="40">RANK(BQ8,$BQ$7:$BQ$21,0)</f>
        <v>1</v>
      </c>
      <c r="BS8" s="23">
        <f t="shared" ref="BS8:BS21" si="41">IF(BK8=0,0,BK8)</f>
        <v>0</v>
      </c>
      <c r="BT8" s="24">
        <f t="shared" ref="BT8:BT21" si="42">RANK(BS8,$BS$7:$BS$21,0)</f>
        <v>1</v>
      </c>
      <c r="BV8" s="90">
        <f>INDEX(BM7:BM21,MATCH(BV7,BN7:BN21,0))</f>
        <v>0</v>
      </c>
      <c r="BW8" s="85">
        <f>INDEX(BM7:BM21,MATCH(BW7,BO7:BO21,0))</f>
        <v>0</v>
      </c>
      <c r="BX8" s="84"/>
      <c r="CA8" s="13">
        <f t="shared" si="1"/>
        <v>0</v>
      </c>
      <c r="CB8" s="15">
        <f t="shared" si="2"/>
        <v>0</v>
      </c>
      <c r="CD8" s="13">
        <f t="shared" si="3"/>
        <v>0</v>
      </c>
      <c r="CE8" s="15">
        <f t="shared" si="4"/>
        <v>0</v>
      </c>
      <c r="CG8" s="13">
        <f t="shared" si="12"/>
        <v>0</v>
      </c>
      <c r="CH8" s="15">
        <f t="shared" si="13"/>
        <v>0</v>
      </c>
      <c r="CK8" s="32" t="s">
        <v>47</v>
      </c>
      <c r="CL8" s="14"/>
      <c r="CM8" s="69">
        <f t="shared" si="5"/>
        <v>0</v>
      </c>
      <c r="CN8" s="14" t="str">
        <f>IF(CO8="-","-",'Back end'!$CK$6)</f>
        <v>-</v>
      </c>
      <c r="CO8" s="14" t="str">
        <f>IF('Back end'!CG8&gt;0,'Back end'!CG8,"-")</f>
        <v>-</v>
      </c>
      <c r="CP8" s="14"/>
      <c r="CQ8" s="14">
        <f t="shared" si="6"/>
        <v>0</v>
      </c>
      <c r="CR8" s="14" t="str">
        <f>IF(CS8="-","-",'Back end'!$CK$7)</f>
        <v>-</v>
      </c>
      <c r="CS8" s="70" t="str">
        <f>IF('Back end'!CH8&gt;0,'Back end'!CH8,"-")</f>
        <v>-</v>
      </c>
    </row>
    <row r="9" spans="2:97" x14ac:dyDescent="0.3">
      <c r="B9" s="22">
        <f>Input!E12</f>
        <v>0</v>
      </c>
      <c r="C9" s="98">
        <f>Input!G12</f>
        <v>0</v>
      </c>
      <c r="D9" s="38">
        <f>Input!F12</f>
        <v>0</v>
      </c>
      <c r="E9" s="22">
        <f>Input!H12</f>
        <v>0</v>
      </c>
      <c r="F9" s="23">
        <f>Input!I12</f>
        <v>0</v>
      </c>
      <c r="G9" s="23">
        <f>Input!J12</f>
        <v>0</v>
      </c>
      <c r="H9" s="23">
        <f>Input!K12</f>
        <v>0</v>
      </c>
      <c r="I9" s="23">
        <f>Input!L12</f>
        <v>0</v>
      </c>
      <c r="J9" s="23">
        <f>Input!M12</f>
        <v>0</v>
      </c>
      <c r="K9" s="23">
        <f>Input!N12</f>
        <v>0</v>
      </c>
      <c r="L9" s="23">
        <f>Input!O12</f>
        <v>0</v>
      </c>
      <c r="M9" s="23">
        <f>Input!P12</f>
        <v>0</v>
      </c>
      <c r="N9" s="23">
        <f>Input!Q12</f>
        <v>0</v>
      </c>
      <c r="O9" s="23">
        <f>Input!R12</f>
        <v>0</v>
      </c>
      <c r="P9" s="23">
        <f>Input!S12</f>
        <v>0</v>
      </c>
      <c r="Q9" s="23">
        <f>Input!T12</f>
        <v>0</v>
      </c>
      <c r="R9" s="23">
        <f>Input!U12</f>
        <v>0</v>
      </c>
      <c r="S9" s="24">
        <f>Input!V12</f>
        <v>0</v>
      </c>
      <c r="T9" s="31">
        <f t="shared" si="7"/>
        <v>0</v>
      </c>
      <c r="U9" s="15">
        <f t="shared" si="8"/>
        <v>0</v>
      </c>
      <c r="AD9" s="31">
        <f t="shared" ref="AD9:AD21" si="43">IF(AE9=0,0,1)</f>
        <v>0</v>
      </c>
      <c r="AE9" s="13">
        <f>Input!E11</f>
        <v>0</v>
      </c>
      <c r="AF9" s="97">
        <f>Input!G11</f>
        <v>0</v>
      </c>
      <c r="AG9" s="105">
        <f>Input!F11</f>
        <v>0</v>
      </c>
      <c r="AK9" s="13">
        <f t="shared" si="14"/>
        <v>0</v>
      </c>
      <c r="AL9" s="14">
        <f t="shared" si="15"/>
        <v>0</v>
      </c>
      <c r="AM9" s="14">
        <f t="shared" si="16"/>
        <v>0</v>
      </c>
      <c r="AN9" s="14">
        <f t="shared" si="17"/>
        <v>0</v>
      </c>
      <c r="AO9" s="14">
        <f t="shared" si="18"/>
        <v>0</v>
      </c>
      <c r="AP9" s="14">
        <f t="shared" si="19"/>
        <v>0</v>
      </c>
      <c r="AQ9" s="14">
        <f t="shared" si="20"/>
        <v>0</v>
      </c>
      <c r="AR9" s="14">
        <f t="shared" si="21"/>
        <v>0</v>
      </c>
      <c r="AS9" s="14">
        <f t="shared" si="22"/>
        <v>0</v>
      </c>
      <c r="AT9" s="14">
        <f t="shared" si="23"/>
        <v>0</v>
      </c>
      <c r="AU9" s="14">
        <f t="shared" si="24"/>
        <v>0</v>
      </c>
      <c r="AV9" s="14">
        <f t="shared" si="25"/>
        <v>0</v>
      </c>
      <c r="AW9" s="14">
        <f t="shared" si="26"/>
        <v>0</v>
      </c>
      <c r="AX9" s="14">
        <f t="shared" si="27"/>
        <v>0</v>
      </c>
      <c r="AY9" s="14">
        <f t="shared" si="28"/>
        <v>0</v>
      </c>
      <c r="AZ9" s="14">
        <f t="shared" si="29"/>
        <v>0</v>
      </c>
      <c r="BA9" s="14">
        <f t="shared" si="30"/>
        <v>0</v>
      </c>
      <c r="BB9" s="15">
        <f t="shared" si="9"/>
        <v>0</v>
      </c>
      <c r="BE9" s="31">
        <f t="shared" si="31"/>
        <v>0</v>
      </c>
      <c r="BF9" s="14">
        <f t="shared" si="32"/>
        <v>0</v>
      </c>
      <c r="BG9" s="14">
        <f t="shared" si="33"/>
        <v>0</v>
      </c>
      <c r="BH9" s="14">
        <f t="shared" si="34"/>
        <v>0</v>
      </c>
      <c r="BI9" s="14">
        <f t="shared" si="35"/>
        <v>0</v>
      </c>
      <c r="BJ9" s="95">
        <f t="shared" si="10"/>
        <v>0</v>
      </c>
      <c r="BK9" s="24">
        <f t="shared" si="11"/>
        <v>0</v>
      </c>
      <c r="BM9" s="22">
        <f t="shared" si="36"/>
        <v>0</v>
      </c>
      <c r="BN9" s="23">
        <f t="shared" si="37"/>
        <v>0</v>
      </c>
      <c r="BO9" s="23">
        <f t="shared" si="38"/>
        <v>0</v>
      </c>
      <c r="BP9" s="23"/>
      <c r="BQ9" s="23">
        <f t="shared" si="39"/>
        <v>0</v>
      </c>
      <c r="BR9" s="23">
        <f t="shared" si="40"/>
        <v>1</v>
      </c>
      <c r="BS9" s="23">
        <f t="shared" si="41"/>
        <v>0</v>
      </c>
      <c r="BT9" s="24">
        <f t="shared" si="42"/>
        <v>1</v>
      </c>
      <c r="BV9" s="82">
        <f>IF(BW7&gt;BV7,0,BX7)</f>
        <v>0</v>
      </c>
      <c r="BW9" s="83" t="s">
        <v>27</v>
      </c>
      <c r="BX9" s="84">
        <f>INDEX(BO7:BO21,MATCH(BW8,BM7:BM21,0))</f>
        <v>0</v>
      </c>
      <c r="CA9" s="13">
        <f t="shared" si="1"/>
        <v>0</v>
      </c>
      <c r="CB9" s="15">
        <f t="shared" si="2"/>
        <v>0</v>
      </c>
      <c r="CD9" s="13">
        <f t="shared" si="3"/>
        <v>0</v>
      </c>
      <c r="CE9" s="15">
        <f t="shared" si="4"/>
        <v>0</v>
      </c>
      <c r="CG9" s="13">
        <f t="shared" si="12"/>
        <v>0</v>
      </c>
      <c r="CH9" s="15">
        <f t="shared" si="13"/>
        <v>0</v>
      </c>
      <c r="CK9" s="14"/>
      <c r="CL9" s="14"/>
      <c r="CM9" s="69">
        <f t="shared" si="5"/>
        <v>0</v>
      </c>
      <c r="CN9" s="14" t="str">
        <f>IF(CO9="-","-",'Back end'!$CK$6)</f>
        <v>-</v>
      </c>
      <c r="CO9" s="14" t="str">
        <f>IF('Back end'!CG9&gt;0,'Back end'!CG9,"-")</f>
        <v>-</v>
      </c>
      <c r="CP9" s="14"/>
      <c r="CQ9" s="14">
        <f t="shared" si="6"/>
        <v>0</v>
      </c>
      <c r="CR9" s="14" t="str">
        <f>IF(CS9="-","-",'Back end'!$CK$7)</f>
        <v>-</v>
      </c>
      <c r="CS9" s="70" t="str">
        <f>IF('Back end'!CH9&gt;0,'Back end'!CH9,"-")</f>
        <v>-</v>
      </c>
    </row>
    <row r="10" spans="2:97" x14ac:dyDescent="0.3">
      <c r="B10" s="22">
        <f>Input!E13</f>
        <v>0</v>
      </c>
      <c r="C10" s="98">
        <f>Input!G13</f>
        <v>0</v>
      </c>
      <c r="D10" s="38">
        <f>Input!F13</f>
        <v>0</v>
      </c>
      <c r="E10" s="22">
        <f>Input!H13</f>
        <v>0</v>
      </c>
      <c r="F10" s="23">
        <f>Input!I13</f>
        <v>0</v>
      </c>
      <c r="G10" s="23">
        <f>Input!J13</f>
        <v>0</v>
      </c>
      <c r="H10" s="23">
        <f>Input!K13</f>
        <v>0</v>
      </c>
      <c r="I10" s="23">
        <f>Input!L13</f>
        <v>0</v>
      </c>
      <c r="J10" s="23">
        <f>Input!M13</f>
        <v>0</v>
      </c>
      <c r="K10" s="23">
        <f>Input!N13</f>
        <v>0</v>
      </c>
      <c r="L10" s="23">
        <f>Input!O13</f>
        <v>0</v>
      </c>
      <c r="M10" s="23">
        <f>Input!P13</f>
        <v>0</v>
      </c>
      <c r="N10" s="23">
        <f>Input!Q13</f>
        <v>0</v>
      </c>
      <c r="O10" s="23">
        <f>Input!R13</f>
        <v>0</v>
      </c>
      <c r="P10" s="23">
        <f>Input!S13</f>
        <v>0</v>
      </c>
      <c r="Q10" s="23">
        <f>Input!T13</f>
        <v>0</v>
      </c>
      <c r="R10" s="23">
        <f>Input!U13</f>
        <v>0</v>
      </c>
      <c r="S10" s="24">
        <f>Input!V13</f>
        <v>0</v>
      </c>
      <c r="T10" s="31">
        <f t="shared" si="7"/>
        <v>0</v>
      </c>
      <c r="U10" s="15">
        <f t="shared" si="8"/>
        <v>0</v>
      </c>
      <c r="AD10" s="31">
        <f t="shared" si="43"/>
        <v>0</v>
      </c>
      <c r="AE10" s="13">
        <f>Input!E12</f>
        <v>0</v>
      </c>
      <c r="AF10" s="97">
        <f>Input!G12</f>
        <v>0</v>
      </c>
      <c r="AG10" s="105">
        <f>Input!F12</f>
        <v>0</v>
      </c>
      <c r="AK10" s="13">
        <f t="shared" si="14"/>
        <v>0</v>
      </c>
      <c r="AL10" s="14">
        <f t="shared" si="15"/>
        <v>0</v>
      </c>
      <c r="AM10" s="14">
        <f t="shared" si="16"/>
        <v>0</v>
      </c>
      <c r="AN10" s="14">
        <f t="shared" si="17"/>
        <v>0</v>
      </c>
      <c r="AO10" s="14">
        <f t="shared" si="18"/>
        <v>0</v>
      </c>
      <c r="AP10" s="14">
        <f t="shared" si="19"/>
        <v>0</v>
      </c>
      <c r="AQ10" s="14">
        <f t="shared" si="20"/>
        <v>0</v>
      </c>
      <c r="AR10" s="14">
        <f t="shared" si="21"/>
        <v>0</v>
      </c>
      <c r="AS10" s="14">
        <f t="shared" si="22"/>
        <v>0</v>
      </c>
      <c r="AT10" s="14">
        <f t="shared" si="23"/>
        <v>0</v>
      </c>
      <c r="AU10" s="14">
        <f t="shared" si="24"/>
        <v>0</v>
      </c>
      <c r="AV10" s="14">
        <f t="shared" si="25"/>
        <v>0</v>
      </c>
      <c r="AW10" s="14">
        <f t="shared" si="26"/>
        <v>0</v>
      </c>
      <c r="AX10" s="14">
        <f t="shared" si="27"/>
        <v>0</v>
      </c>
      <c r="AY10" s="14">
        <f t="shared" si="28"/>
        <v>0</v>
      </c>
      <c r="AZ10" s="14">
        <f t="shared" si="29"/>
        <v>0</v>
      </c>
      <c r="BA10" s="14">
        <f t="shared" si="30"/>
        <v>0</v>
      </c>
      <c r="BB10" s="15">
        <f t="shared" si="9"/>
        <v>0</v>
      </c>
      <c r="BE10" s="31">
        <f t="shared" si="31"/>
        <v>0</v>
      </c>
      <c r="BF10" s="14">
        <f t="shared" si="32"/>
        <v>0</v>
      </c>
      <c r="BG10" s="14">
        <f t="shared" si="33"/>
        <v>0</v>
      </c>
      <c r="BH10" s="14">
        <f t="shared" si="34"/>
        <v>0</v>
      </c>
      <c r="BI10" s="14">
        <f t="shared" si="35"/>
        <v>0</v>
      </c>
      <c r="BJ10" s="95">
        <f t="shared" si="10"/>
        <v>0</v>
      </c>
      <c r="BK10" s="24">
        <f t="shared" si="11"/>
        <v>0</v>
      </c>
      <c r="BM10" s="22">
        <f t="shared" si="36"/>
        <v>0</v>
      </c>
      <c r="BN10" s="23">
        <f t="shared" si="37"/>
        <v>0</v>
      </c>
      <c r="BO10" s="23">
        <f t="shared" si="38"/>
        <v>0</v>
      </c>
      <c r="BP10" s="23"/>
      <c r="BQ10" s="23">
        <f t="shared" si="39"/>
        <v>0</v>
      </c>
      <c r="BR10" s="23">
        <f t="shared" si="40"/>
        <v>1</v>
      </c>
      <c r="BS10" s="23">
        <f t="shared" si="41"/>
        <v>0</v>
      </c>
      <c r="BT10" s="24">
        <f t="shared" si="42"/>
        <v>1</v>
      </c>
      <c r="BV10" s="82"/>
      <c r="BW10" s="83" t="s">
        <v>24</v>
      </c>
      <c r="BX10" s="84">
        <f>IF(BV7&gt;BX9,BX9,BV7)</f>
        <v>0</v>
      </c>
      <c r="CA10" s="13">
        <f t="shared" si="1"/>
        <v>0</v>
      </c>
      <c r="CB10" s="15">
        <f t="shared" si="2"/>
        <v>0</v>
      </c>
      <c r="CD10" s="13">
        <f t="shared" si="3"/>
        <v>0</v>
      </c>
      <c r="CE10" s="15">
        <f t="shared" si="4"/>
        <v>0</v>
      </c>
      <c r="CG10" s="13">
        <f t="shared" si="12"/>
        <v>0</v>
      </c>
      <c r="CH10" s="15">
        <f t="shared" si="13"/>
        <v>0</v>
      </c>
      <c r="CK10" s="14"/>
      <c r="CL10" s="14"/>
      <c r="CM10" s="69">
        <f t="shared" si="5"/>
        <v>0</v>
      </c>
      <c r="CN10" s="14" t="str">
        <f>IF(CO10="-","-",'Back end'!$CK$6)</f>
        <v>-</v>
      </c>
      <c r="CO10" s="14" t="str">
        <f>IF('Back end'!CG10&gt;0,'Back end'!CG10,"-")</f>
        <v>-</v>
      </c>
      <c r="CP10" s="14"/>
      <c r="CQ10" s="14">
        <f t="shared" si="6"/>
        <v>0</v>
      </c>
      <c r="CR10" s="14" t="str">
        <f>IF(CS10="-","-",'Back end'!$CK$7)</f>
        <v>-</v>
      </c>
      <c r="CS10" s="70" t="str">
        <f>IF('Back end'!CH10&gt;0,'Back end'!CH10,"-")</f>
        <v>-</v>
      </c>
    </row>
    <row r="11" spans="2:97" ht="15" thickBot="1" x14ac:dyDescent="0.35">
      <c r="B11" s="22">
        <f>Input!E14</f>
        <v>0</v>
      </c>
      <c r="C11" s="98">
        <f>Input!G14</f>
        <v>0</v>
      </c>
      <c r="D11" s="38">
        <f>Input!F14</f>
        <v>0</v>
      </c>
      <c r="E11" s="22">
        <f>Input!H14</f>
        <v>0</v>
      </c>
      <c r="F11" s="23">
        <f>Input!I14</f>
        <v>0</v>
      </c>
      <c r="G11" s="23">
        <f>Input!J14</f>
        <v>0</v>
      </c>
      <c r="H11" s="23">
        <f>Input!K14</f>
        <v>0</v>
      </c>
      <c r="I11" s="23">
        <f>Input!L14</f>
        <v>0</v>
      </c>
      <c r="J11" s="23">
        <f>Input!M14</f>
        <v>0</v>
      </c>
      <c r="K11" s="23">
        <f>Input!N14</f>
        <v>0</v>
      </c>
      <c r="L11" s="23">
        <f>Input!O14</f>
        <v>0</v>
      </c>
      <c r="M11" s="23">
        <f>Input!P14</f>
        <v>0</v>
      </c>
      <c r="N11" s="23">
        <f>Input!Q14</f>
        <v>0</v>
      </c>
      <c r="O11" s="23">
        <f>Input!R14</f>
        <v>0</v>
      </c>
      <c r="P11" s="23">
        <f>Input!S14</f>
        <v>0</v>
      </c>
      <c r="Q11" s="23">
        <f>Input!T14</f>
        <v>0</v>
      </c>
      <c r="R11" s="23">
        <f>Input!U14</f>
        <v>0</v>
      </c>
      <c r="S11" s="24">
        <f>Input!V14</f>
        <v>0</v>
      </c>
      <c r="T11" s="31">
        <f t="shared" si="7"/>
        <v>0</v>
      </c>
      <c r="U11" s="15">
        <f t="shared" si="8"/>
        <v>0</v>
      </c>
      <c r="AD11" s="31">
        <f t="shared" si="43"/>
        <v>0</v>
      </c>
      <c r="AE11" s="13">
        <f>Input!E13</f>
        <v>0</v>
      </c>
      <c r="AF11" s="97">
        <f>Input!G13</f>
        <v>0</v>
      </c>
      <c r="AG11" s="105">
        <f>Input!F13</f>
        <v>0</v>
      </c>
      <c r="AK11" s="13">
        <f t="shared" si="14"/>
        <v>0</v>
      </c>
      <c r="AL11" s="14">
        <f t="shared" si="15"/>
        <v>0</v>
      </c>
      <c r="AM11" s="14">
        <f t="shared" si="16"/>
        <v>0</v>
      </c>
      <c r="AN11" s="14">
        <f t="shared" si="17"/>
        <v>0</v>
      </c>
      <c r="AO11" s="14">
        <f t="shared" si="18"/>
        <v>0</v>
      </c>
      <c r="AP11" s="14">
        <f t="shared" si="19"/>
        <v>0</v>
      </c>
      <c r="AQ11" s="14">
        <f t="shared" si="20"/>
        <v>0</v>
      </c>
      <c r="AR11" s="14">
        <f t="shared" si="21"/>
        <v>0</v>
      </c>
      <c r="AS11" s="14">
        <f t="shared" si="22"/>
        <v>0</v>
      </c>
      <c r="AT11" s="14">
        <f t="shared" si="23"/>
        <v>0</v>
      </c>
      <c r="AU11" s="14">
        <f t="shared" si="24"/>
        <v>0</v>
      </c>
      <c r="AV11" s="14">
        <f t="shared" si="25"/>
        <v>0</v>
      </c>
      <c r="AW11" s="14">
        <f t="shared" si="26"/>
        <v>0</v>
      </c>
      <c r="AX11" s="14">
        <f t="shared" si="27"/>
        <v>0</v>
      </c>
      <c r="AY11" s="14">
        <f t="shared" si="28"/>
        <v>0</v>
      </c>
      <c r="AZ11" s="14">
        <f t="shared" si="29"/>
        <v>0</v>
      </c>
      <c r="BA11" s="14">
        <f t="shared" si="30"/>
        <v>0</v>
      </c>
      <c r="BB11" s="15">
        <f t="shared" si="9"/>
        <v>0</v>
      </c>
      <c r="BE11" s="31">
        <f t="shared" si="31"/>
        <v>0</v>
      </c>
      <c r="BF11" s="14">
        <f t="shared" si="32"/>
        <v>0</v>
      </c>
      <c r="BG11" s="14">
        <f t="shared" si="33"/>
        <v>0</v>
      </c>
      <c r="BH11" s="14">
        <f t="shared" si="34"/>
        <v>0</v>
      </c>
      <c r="BI11" s="14">
        <f t="shared" si="35"/>
        <v>0</v>
      </c>
      <c r="BJ11" s="95">
        <f t="shared" si="10"/>
        <v>0</v>
      </c>
      <c r="BK11" s="24">
        <f t="shared" si="11"/>
        <v>0</v>
      </c>
      <c r="BM11" s="22">
        <f t="shared" si="36"/>
        <v>0</v>
      </c>
      <c r="BN11" s="23">
        <f t="shared" si="37"/>
        <v>0</v>
      </c>
      <c r="BO11" s="23">
        <f t="shared" si="38"/>
        <v>0</v>
      </c>
      <c r="BP11" s="23"/>
      <c r="BQ11" s="23">
        <f t="shared" si="39"/>
        <v>0</v>
      </c>
      <c r="BR11" s="23">
        <f t="shared" si="40"/>
        <v>1</v>
      </c>
      <c r="BS11" s="23">
        <f t="shared" si="41"/>
        <v>0</v>
      </c>
      <c r="BT11" s="24">
        <f t="shared" si="42"/>
        <v>1</v>
      </c>
      <c r="BV11" s="86"/>
      <c r="BW11" s="87" t="s">
        <v>26</v>
      </c>
      <c r="BX11" s="88">
        <f>ABS(BX9-BX10)</f>
        <v>0</v>
      </c>
      <c r="CA11" s="13">
        <f t="shared" si="1"/>
        <v>0</v>
      </c>
      <c r="CB11" s="15">
        <f t="shared" si="2"/>
        <v>0</v>
      </c>
      <c r="CD11" s="13">
        <f t="shared" si="3"/>
        <v>0</v>
      </c>
      <c r="CE11" s="15">
        <f t="shared" si="4"/>
        <v>0</v>
      </c>
      <c r="CG11" s="13">
        <f t="shared" si="12"/>
        <v>0</v>
      </c>
      <c r="CH11" s="15">
        <f t="shared" si="13"/>
        <v>0</v>
      </c>
      <c r="CK11" s="14"/>
      <c r="CL11" s="14"/>
      <c r="CM11" s="69">
        <f t="shared" si="5"/>
        <v>0</v>
      </c>
      <c r="CN11" s="14" t="str">
        <f>IF(CO11="-","-",'Back end'!$CK$6)</f>
        <v>-</v>
      </c>
      <c r="CO11" s="14" t="str">
        <f>IF('Back end'!CG11&gt;0,'Back end'!CG11,"-")</f>
        <v>-</v>
      </c>
      <c r="CP11" s="14"/>
      <c r="CQ11" s="14">
        <f t="shared" si="6"/>
        <v>0</v>
      </c>
      <c r="CR11" s="14" t="str">
        <f>IF(CS11="-","-",'Back end'!$CK$7)</f>
        <v>-</v>
      </c>
      <c r="CS11" s="70" t="str">
        <f>IF('Back end'!CH11&gt;0,'Back end'!CH11,"-")</f>
        <v>-</v>
      </c>
    </row>
    <row r="12" spans="2:97" x14ac:dyDescent="0.3">
      <c r="B12" s="22">
        <f>Input!E15</f>
        <v>0</v>
      </c>
      <c r="C12" s="98">
        <f>Input!G15</f>
        <v>0</v>
      </c>
      <c r="D12" s="38">
        <f>Input!F15</f>
        <v>0</v>
      </c>
      <c r="E12" s="22">
        <f>Input!H15</f>
        <v>0</v>
      </c>
      <c r="F12" s="23">
        <f>Input!I15</f>
        <v>0</v>
      </c>
      <c r="G12" s="23">
        <f>Input!J15</f>
        <v>0</v>
      </c>
      <c r="H12" s="23">
        <f>Input!K15</f>
        <v>0</v>
      </c>
      <c r="I12" s="23">
        <f>Input!L15</f>
        <v>0</v>
      </c>
      <c r="J12" s="23">
        <f>Input!M15</f>
        <v>0</v>
      </c>
      <c r="K12" s="23">
        <f>Input!N15</f>
        <v>0</v>
      </c>
      <c r="L12" s="23">
        <f>Input!O15</f>
        <v>0</v>
      </c>
      <c r="M12" s="23">
        <f>Input!P15</f>
        <v>0</v>
      </c>
      <c r="N12" s="23">
        <f>Input!Q15</f>
        <v>0</v>
      </c>
      <c r="O12" s="23">
        <f>Input!R15</f>
        <v>0</v>
      </c>
      <c r="P12" s="23">
        <f>Input!S15</f>
        <v>0</v>
      </c>
      <c r="Q12" s="23">
        <f>Input!T15</f>
        <v>0</v>
      </c>
      <c r="R12" s="23">
        <f>Input!U15</f>
        <v>0</v>
      </c>
      <c r="S12" s="24">
        <f>Input!V15</f>
        <v>0</v>
      </c>
      <c r="T12" s="31">
        <f t="shared" si="7"/>
        <v>0</v>
      </c>
      <c r="U12" s="15">
        <f t="shared" si="8"/>
        <v>0</v>
      </c>
      <c r="AD12" s="31">
        <f t="shared" si="43"/>
        <v>0</v>
      </c>
      <c r="AE12" s="13">
        <f>Input!E14</f>
        <v>0</v>
      </c>
      <c r="AF12" s="97">
        <f>Input!G14</f>
        <v>0</v>
      </c>
      <c r="AG12" s="105">
        <f>Input!F14</f>
        <v>0</v>
      </c>
      <c r="AK12" s="13">
        <f t="shared" si="14"/>
        <v>0</v>
      </c>
      <c r="AL12" s="14">
        <f t="shared" si="15"/>
        <v>0</v>
      </c>
      <c r="AM12" s="14">
        <f t="shared" si="16"/>
        <v>0</v>
      </c>
      <c r="AN12" s="14">
        <f t="shared" si="17"/>
        <v>0</v>
      </c>
      <c r="AO12" s="14">
        <f t="shared" si="18"/>
        <v>0</v>
      </c>
      <c r="AP12" s="14">
        <f t="shared" si="19"/>
        <v>0</v>
      </c>
      <c r="AQ12" s="14">
        <f t="shared" si="20"/>
        <v>0</v>
      </c>
      <c r="AR12" s="14">
        <f t="shared" si="21"/>
        <v>0</v>
      </c>
      <c r="AS12" s="14">
        <f t="shared" si="22"/>
        <v>0</v>
      </c>
      <c r="AT12" s="14">
        <f t="shared" si="23"/>
        <v>0</v>
      </c>
      <c r="AU12" s="14">
        <f t="shared" si="24"/>
        <v>0</v>
      </c>
      <c r="AV12" s="14">
        <f t="shared" si="25"/>
        <v>0</v>
      </c>
      <c r="AW12" s="14">
        <f t="shared" si="26"/>
        <v>0</v>
      </c>
      <c r="AX12" s="14">
        <f t="shared" si="27"/>
        <v>0</v>
      </c>
      <c r="AY12" s="14">
        <f t="shared" si="28"/>
        <v>0</v>
      </c>
      <c r="AZ12" s="14">
        <f t="shared" si="29"/>
        <v>0</v>
      </c>
      <c r="BA12" s="14">
        <f t="shared" si="30"/>
        <v>0</v>
      </c>
      <c r="BB12" s="15">
        <f t="shared" si="9"/>
        <v>0</v>
      </c>
      <c r="BE12" s="31">
        <f t="shared" si="31"/>
        <v>0</v>
      </c>
      <c r="BF12" s="14">
        <f t="shared" si="32"/>
        <v>0</v>
      </c>
      <c r="BG12" s="14">
        <f t="shared" si="33"/>
        <v>0</v>
      </c>
      <c r="BH12" s="14">
        <f t="shared" si="34"/>
        <v>0</v>
      </c>
      <c r="BI12" s="14">
        <f t="shared" si="35"/>
        <v>0</v>
      </c>
      <c r="BJ12" s="95">
        <f t="shared" si="10"/>
        <v>0</v>
      </c>
      <c r="BK12" s="24">
        <f t="shared" si="11"/>
        <v>0</v>
      </c>
      <c r="BM12" s="22">
        <f t="shared" si="36"/>
        <v>0</v>
      </c>
      <c r="BN12" s="23">
        <f t="shared" si="37"/>
        <v>0</v>
      </c>
      <c r="BO12" s="23">
        <f t="shared" si="38"/>
        <v>0</v>
      </c>
      <c r="BP12" s="23"/>
      <c r="BQ12" s="23">
        <f t="shared" si="39"/>
        <v>0</v>
      </c>
      <c r="BR12" s="23">
        <f t="shared" si="40"/>
        <v>1</v>
      </c>
      <c r="BS12" s="23">
        <f t="shared" si="41"/>
        <v>0</v>
      </c>
      <c r="BT12" s="24">
        <f t="shared" si="42"/>
        <v>1</v>
      </c>
      <c r="CA12" s="13">
        <f t="shared" si="1"/>
        <v>0</v>
      </c>
      <c r="CB12" s="15">
        <f t="shared" si="2"/>
        <v>0</v>
      </c>
      <c r="CD12" s="13">
        <f t="shared" si="3"/>
        <v>0</v>
      </c>
      <c r="CE12" s="15">
        <f t="shared" si="4"/>
        <v>0</v>
      </c>
      <c r="CG12" s="13">
        <f t="shared" si="12"/>
        <v>0</v>
      </c>
      <c r="CH12" s="15">
        <f t="shared" si="13"/>
        <v>0</v>
      </c>
      <c r="CK12" s="14"/>
      <c r="CL12" s="14"/>
      <c r="CM12" s="69">
        <f t="shared" si="5"/>
        <v>0</v>
      </c>
      <c r="CN12" s="14" t="str">
        <f>IF(CO12="-","-",'Back end'!$CK$6)</f>
        <v>-</v>
      </c>
      <c r="CO12" s="14" t="str">
        <f>IF('Back end'!CG12&gt;0,'Back end'!CG12,"-")</f>
        <v>-</v>
      </c>
      <c r="CP12" s="14"/>
      <c r="CQ12" s="14">
        <f t="shared" si="6"/>
        <v>0</v>
      </c>
      <c r="CR12" s="14" t="str">
        <f>IF(CS12="-","-",'Back end'!$CK$7)</f>
        <v>-</v>
      </c>
      <c r="CS12" s="70" t="str">
        <f>IF('Back end'!CH12&gt;0,'Back end'!CH12,"-")</f>
        <v>-</v>
      </c>
    </row>
    <row r="13" spans="2:97" x14ac:dyDescent="0.3">
      <c r="B13" s="22">
        <f>Input!E16</f>
        <v>0</v>
      </c>
      <c r="C13" s="98">
        <f>Input!G16</f>
        <v>0</v>
      </c>
      <c r="D13" s="38">
        <f>Input!F16</f>
        <v>0</v>
      </c>
      <c r="E13" s="22">
        <f>Input!H16</f>
        <v>0</v>
      </c>
      <c r="F13" s="23">
        <f>Input!I16</f>
        <v>0</v>
      </c>
      <c r="G13" s="23">
        <f>Input!J16</f>
        <v>0</v>
      </c>
      <c r="H13" s="23">
        <f>Input!K16</f>
        <v>0</v>
      </c>
      <c r="I13" s="23">
        <f>Input!L16</f>
        <v>0</v>
      </c>
      <c r="J13" s="23">
        <f>Input!M16</f>
        <v>0</v>
      </c>
      <c r="K13" s="23">
        <f>Input!N16</f>
        <v>0</v>
      </c>
      <c r="L13" s="23">
        <f>Input!O16</f>
        <v>0</v>
      </c>
      <c r="M13" s="23">
        <f>Input!P16</f>
        <v>0</v>
      </c>
      <c r="N13" s="23">
        <f>Input!Q16</f>
        <v>0</v>
      </c>
      <c r="O13" s="23">
        <f>Input!R16</f>
        <v>0</v>
      </c>
      <c r="P13" s="23">
        <f>Input!S16</f>
        <v>0</v>
      </c>
      <c r="Q13" s="23">
        <f>Input!T16</f>
        <v>0</v>
      </c>
      <c r="R13" s="23">
        <f>Input!U16</f>
        <v>0</v>
      </c>
      <c r="S13" s="24">
        <f>Input!V16</f>
        <v>0</v>
      </c>
      <c r="T13" s="31">
        <f t="shared" si="7"/>
        <v>0</v>
      </c>
      <c r="U13" s="15">
        <f t="shared" si="8"/>
        <v>0</v>
      </c>
      <c r="AD13" s="31">
        <f t="shared" si="43"/>
        <v>0</v>
      </c>
      <c r="AE13" s="13">
        <f>Input!E15</f>
        <v>0</v>
      </c>
      <c r="AF13" s="97">
        <f>Input!G15</f>
        <v>0</v>
      </c>
      <c r="AG13" s="105">
        <f>Input!F15</f>
        <v>0</v>
      </c>
      <c r="AK13" s="13">
        <f t="shared" si="14"/>
        <v>0</v>
      </c>
      <c r="AL13" s="14">
        <f t="shared" si="15"/>
        <v>0</v>
      </c>
      <c r="AM13" s="14">
        <f t="shared" si="16"/>
        <v>0</v>
      </c>
      <c r="AN13" s="14">
        <f t="shared" si="17"/>
        <v>0</v>
      </c>
      <c r="AO13" s="14">
        <f t="shared" si="18"/>
        <v>0</v>
      </c>
      <c r="AP13" s="14">
        <f t="shared" si="19"/>
        <v>0</v>
      </c>
      <c r="AQ13" s="14">
        <f t="shared" si="20"/>
        <v>0</v>
      </c>
      <c r="AR13" s="14">
        <f t="shared" si="21"/>
        <v>0</v>
      </c>
      <c r="AS13" s="14">
        <f t="shared" si="22"/>
        <v>0</v>
      </c>
      <c r="AT13" s="14">
        <f t="shared" si="23"/>
        <v>0</v>
      </c>
      <c r="AU13" s="14">
        <f t="shared" si="24"/>
        <v>0</v>
      </c>
      <c r="AV13" s="14">
        <f t="shared" si="25"/>
        <v>0</v>
      </c>
      <c r="AW13" s="14">
        <f t="shared" si="26"/>
        <v>0</v>
      </c>
      <c r="AX13" s="14">
        <f t="shared" si="27"/>
        <v>0</v>
      </c>
      <c r="AY13" s="14">
        <f t="shared" si="28"/>
        <v>0</v>
      </c>
      <c r="AZ13" s="14">
        <f t="shared" si="29"/>
        <v>0</v>
      </c>
      <c r="BA13" s="14">
        <f t="shared" si="30"/>
        <v>0</v>
      </c>
      <c r="BB13" s="15">
        <f t="shared" si="9"/>
        <v>0</v>
      </c>
      <c r="BE13" s="31">
        <f t="shared" si="31"/>
        <v>0</v>
      </c>
      <c r="BF13" s="14">
        <f t="shared" si="32"/>
        <v>0</v>
      </c>
      <c r="BG13" s="14">
        <f t="shared" si="33"/>
        <v>0</v>
      </c>
      <c r="BH13" s="14">
        <f t="shared" si="34"/>
        <v>0</v>
      </c>
      <c r="BI13" s="14">
        <f t="shared" si="35"/>
        <v>0</v>
      </c>
      <c r="BJ13" s="95">
        <f t="shared" si="10"/>
        <v>0</v>
      </c>
      <c r="BK13" s="24">
        <f t="shared" si="11"/>
        <v>0</v>
      </c>
      <c r="BM13" s="22">
        <f t="shared" si="36"/>
        <v>0</v>
      </c>
      <c r="BN13" s="23">
        <f t="shared" si="37"/>
        <v>0</v>
      </c>
      <c r="BO13" s="23">
        <f t="shared" si="38"/>
        <v>0</v>
      </c>
      <c r="BP13" s="23"/>
      <c r="BQ13" s="23">
        <f t="shared" si="39"/>
        <v>0</v>
      </c>
      <c r="BR13" s="23">
        <f t="shared" si="40"/>
        <v>1</v>
      </c>
      <c r="BS13" s="23">
        <f t="shared" si="41"/>
        <v>0</v>
      </c>
      <c r="BT13" s="24">
        <f t="shared" si="42"/>
        <v>1</v>
      </c>
      <c r="CA13" s="13">
        <f t="shared" si="1"/>
        <v>0</v>
      </c>
      <c r="CB13" s="15">
        <f t="shared" si="2"/>
        <v>0</v>
      </c>
      <c r="CD13" s="13">
        <f t="shared" si="3"/>
        <v>0</v>
      </c>
      <c r="CE13" s="15">
        <f t="shared" si="4"/>
        <v>0</v>
      </c>
      <c r="CG13" s="13">
        <f t="shared" si="12"/>
        <v>0</v>
      </c>
      <c r="CH13" s="15">
        <f t="shared" si="13"/>
        <v>0</v>
      </c>
      <c r="CK13" s="14"/>
      <c r="CL13" s="14"/>
      <c r="CM13" s="69">
        <f t="shared" si="5"/>
        <v>0</v>
      </c>
      <c r="CN13" s="14" t="str">
        <f>IF(CO13="-","-",'Back end'!$CK$6)</f>
        <v>-</v>
      </c>
      <c r="CO13" s="14" t="str">
        <f>IF('Back end'!CG13&gt;0,'Back end'!CG13,"-")</f>
        <v>-</v>
      </c>
      <c r="CP13" s="14"/>
      <c r="CQ13" s="14">
        <f t="shared" si="6"/>
        <v>0</v>
      </c>
      <c r="CR13" s="14" t="str">
        <f>IF(CS13="-","-",'Back end'!$CK$7)</f>
        <v>-</v>
      </c>
      <c r="CS13" s="70" t="str">
        <f>IF('Back end'!CH13&gt;0,'Back end'!CH13,"-")</f>
        <v>-</v>
      </c>
    </row>
    <row r="14" spans="2:97" x14ac:dyDescent="0.3">
      <c r="B14" s="22">
        <f>Input!E17</f>
        <v>0</v>
      </c>
      <c r="C14" s="98">
        <f>Input!G17</f>
        <v>0</v>
      </c>
      <c r="D14" s="38">
        <f>Input!F17</f>
        <v>0</v>
      </c>
      <c r="E14" s="22">
        <f>Input!H17</f>
        <v>0</v>
      </c>
      <c r="F14" s="23">
        <f>Input!I17</f>
        <v>0</v>
      </c>
      <c r="G14" s="23">
        <f>Input!J17</f>
        <v>0</v>
      </c>
      <c r="H14" s="23">
        <f>Input!K17</f>
        <v>0</v>
      </c>
      <c r="I14" s="23">
        <f>Input!L17</f>
        <v>0</v>
      </c>
      <c r="J14" s="23">
        <f>Input!M17</f>
        <v>0</v>
      </c>
      <c r="K14" s="23">
        <f>Input!N17</f>
        <v>0</v>
      </c>
      <c r="L14" s="23">
        <f>Input!O17</f>
        <v>0</v>
      </c>
      <c r="M14" s="23">
        <f>Input!P17</f>
        <v>0</v>
      </c>
      <c r="N14" s="23">
        <f>Input!Q17</f>
        <v>0</v>
      </c>
      <c r="O14" s="23">
        <f>Input!R17</f>
        <v>0</v>
      </c>
      <c r="P14" s="23">
        <f>Input!S17</f>
        <v>0</v>
      </c>
      <c r="Q14" s="23">
        <f>Input!T17</f>
        <v>0</v>
      </c>
      <c r="R14" s="23">
        <f>Input!U17</f>
        <v>0</v>
      </c>
      <c r="S14" s="24">
        <f>Input!V17</f>
        <v>0</v>
      </c>
      <c r="T14" s="31">
        <f t="shared" si="7"/>
        <v>0</v>
      </c>
      <c r="U14" s="15">
        <f t="shared" si="8"/>
        <v>0</v>
      </c>
      <c r="AD14" s="31">
        <f t="shared" si="43"/>
        <v>0</v>
      </c>
      <c r="AE14" s="13">
        <f>Input!E16</f>
        <v>0</v>
      </c>
      <c r="AF14" s="97">
        <f>Input!G16</f>
        <v>0</v>
      </c>
      <c r="AG14" s="105">
        <f>Input!F16</f>
        <v>0</v>
      </c>
      <c r="AK14" s="13">
        <f t="shared" si="14"/>
        <v>0</v>
      </c>
      <c r="AL14" s="14">
        <f t="shared" si="15"/>
        <v>0</v>
      </c>
      <c r="AM14" s="14">
        <f t="shared" si="16"/>
        <v>0</v>
      </c>
      <c r="AN14" s="14">
        <f t="shared" si="17"/>
        <v>0</v>
      </c>
      <c r="AO14" s="14">
        <f t="shared" si="18"/>
        <v>0</v>
      </c>
      <c r="AP14" s="14">
        <f t="shared" si="19"/>
        <v>0</v>
      </c>
      <c r="AQ14" s="14">
        <f t="shared" si="20"/>
        <v>0</v>
      </c>
      <c r="AR14" s="14">
        <f t="shared" si="21"/>
        <v>0</v>
      </c>
      <c r="AS14" s="14">
        <f t="shared" si="22"/>
        <v>0</v>
      </c>
      <c r="AT14" s="14">
        <f t="shared" si="23"/>
        <v>0</v>
      </c>
      <c r="AU14" s="14">
        <f t="shared" si="24"/>
        <v>0</v>
      </c>
      <c r="AV14" s="14">
        <f t="shared" si="25"/>
        <v>0</v>
      </c>
      <c r="AW14" s="14">
        <f t="shared" si="26"/>
        <v>0</v>
      </c>
      <c r="AX14" s="14">
        <f t="shared" si="27"/>
        <v>0</v>
      </c>
      <c r="AY14" s="14">
        <f t="shared" si="28"/>
        <v>0</v>
      </c>
      <c r="AZ14" s="14">
        <f t="shared" si="29"/>
        <v>0</v>
      </c>
      <c r="BA14" s="14">
        <f t="shared" si="30"/>
        <v>0</v>
      </c>
      <c r="BB14" s="15">
        <f t="shared" si="9"/>
        <v>0</v>
      </c>
      <c r="BE14" s="31">
        <f t="shared" si="31"/>
        <v>0</v>
      </c>
      <c r="BF14" s="14">
        <f t="shared" si="32"/>
        <v>0</v>
      </c>
      <c r="BG14" s="14">
        <f t="shared" si="33"/>
        <v>0</v>
      </c>
      <c r="BH14" s="14">
        <f t="shared" si="34"/>
        <v>0</v>
      </c>
      <c r="BI14" s="14">
        <f t="shared" si="35"/>
        <v>0</v>
      </c>
      <c r="BJ14" s="95">
        <f t="shared" si="10"/>
        <v>0</v>
      </c>
      <c r="BK14" s="24">
        <f t="shared" si="11"/>
        <v>0</v>
      </c>
      <c r="BM14" s="22">
        <f t="shared" si="36"/>
        <v>0</v>
      </c>
      <c r="BN14" s="23">
        <f t="shared" si="37"/>
        <v>0</v>
      </c>
      <c r="BO14" s="23">
        <f t="shared" si="38"/>
        <v>0</v>
      </c>
      <c r="BP14" s="23"/>
      <c r="BQ14" s="23">
        <f t="shared" si="39"/>
        <v>0</v>
      </c>
      <c r="BR14" s="23">
        <f t="shared" si="40"/>
        <v>1</v>
      </c>
      <c r="BS14" s="23">
        <f t="shared" si="41"/>
        <v>0</v>
      </c>
      <c r="BT14" s="24">
        <f t="shared" si="42"/>
        <v>1</v>
      </c>
      <c r="CA14" s="13">
        <f t="shared" si="1"/>
        <v>0</v>
      </c>
      <c r="CB14" s="15">
        <f t="shared" si="2"/>
        <v>0</v>
      </c>
      <c r="CD14" s="13">
        <f t="shared" si="3"/>
        <v>0</v>
      </c>
      <c r="CE14" s="15">
        <f t="shared" si="4"/>
        <v>0</v>
      </c>
      <c r="CG14" s="13">
        <f t="shared" si="12"/>
        <v>0</v>
      </c>
      <c r="CH14" s="15">
        <f t="shared" si="13"/>
        <v>0</v>
      </c>
      <c r="CK14" s="14"/>
      <c r="CL14" s="14"/>
      <c r="CM14" s="69">
        <f t="shared" si="5"/>
        <v>0</v>
      </c>
      <c r="CN14" s="14" t="str">
        <f>IF(CO14="-","-",'Back end'!$CK$6)</f>
        <v>-</v>
      </c>
      <c r="CO14" s="14" t="str">
        <f>IF('Back end'!CG14&gt;0,'Back end'!CG14,"-")</f>
        <v>-</v>
      </c>
      <c r="CP14" s="14"/>
      <c r="CQ14" s="14">
        <f t="shared" si="6"/>
        <v>0</v>
      </c>
      <c r="CR14" s="14" t="str">
        <f>IF(CS14="-","-",'Back end'!$CK$7)</f>
        <v>-</v>
      </c>
      <c r="CS14" s="70" t="str">
        <f>IF('Back end'!CH14&gt;0,'Back end'!CH14,"-")</f>
        <v>-</v>
      </c>
    </row>
    <row r="15" spans="2:97" x14ac:dyDescent="0.3">
      <c r="B15" s="22">
        <f>Input!E18</f>
        <v>0</v>
      </c>
      <c r="C15" s="98">
        <f>Input!G18</f>
        <v>0</v>
      </c>
      <c r="D15" s="38">
        <f>Input!F18</f>
        <v>0</v>
      </c>
      <c r="E15" s="22">
        <f>Input!H18</f>
        <v>0</v>
      </c>
      <c r="F15" s="23">
        <f>Input!I18</f>
        <v>0</v>
      </c>
      <c r="G15" s="23">
        <f>Input!J18</f>
        <v>0</v>
      </c>
      <c r="H15" s="23">
        <f>Input!K18</f>
        <v>0</v>
      </c>
      <c r="I15" s="23">
        <f>Input!L18</f>
        <v>0</v>
      </c>
      <c r="J15" s="23">
        <f>Input!M18</f>
        <v>0</v>
      </c>
      <c r="K15" s="23">
        <f>Input!N18</f>
        <v>0</v>
      </c>
      <c r="L15" s="23">
        <f>Input!O18</f>
        <v>0</v>
      </c>
      <c r="M15" s="23">
        <f>Input!P18</f>
        <v>0</v>
      </c>
      <c r="N15" s="23">
        <f>Input!Q18</f>
        <v>0</v>
      </c>
      <c r="O15" s="23">
        <f>Input!R18</f>
        <v>0</v>
      </c>
      <c r="P15" s="23">
        <f>Input!S18</f>
        <v>0</v>
      </c>
      <c r="Q15" s="23">
        <f>Input!T18</f>
        <v>0</v>
      </c>
      <c r="R15" s="23">
        <f>Input!U18</f>
        <v>0</v>
      </c>
      <c r="S15" s="24">
        <f>Input!V18</f>
        <v>0</v>
      </c>
      <c r="T15" s="31">
        <f t="shared" si="7"/>
        <v>0</v>
      </c>
      <c r="U15" s="15">
        <f t="shared" si="8"/>
        <v>0</v>
      </c>
      <c r="AD15" s="31">
        <f t="shared" si="43"/>
        <v>0</v>
      </c>
      <c r="AE15" s="13">
        <f>Input!E17</f>
        <v>0</v>
      </c>
      <c r="AF15" s="97">
        <f>Input!G17</f>
        <v>0</v>
      </c>
      <c r="AG15" s="105">
        <f>Input!F17</f>
        <v>0</v>
      </c>
      <c r="AK15" s="13">
        <f t="shared" si="14"/>
        <v>0</v>
      </c>
      <c r="AL15" s="14">
        <f t="shared" si="15"/>
        <v>0</v>
      </c>
      <c r="AM15" s="14">
        <f t="shared" si="16"/>
        <v>0</v>
      </c>
      <c r="AN15" s="14">
        <f t="shared" si="17"/>
        <v>0</v>
      </c>
      <c r="AO15" s="14">
        <f t="shared" si="18"/>
        <v>0</v>
      </c>
      <c r="AP15" s="14">
        <f t="shared" si="19"/>
        <v>0</v>
      </c>
      <c r="AQ15" s="14">
        <f t="shared" si="20"/>
        <v>0</v>
      </c>
      <c r="AR15" s="14">
        <f t="shared" si="21"/>
        <v>0</v>
      </c>
      <c r="AS15" s="14">
        <f t="shared" si="22"/>
        <v>0</v>
      </c>
      <c r="AT15" s="14">
        <f t="shared" si="23"/>
        <v>0</v>
      </c>
      <c r="AU15" s="14">
        <f t="shared" si="24"/>
        <v>0</v>
      </c>
      <c r="AV15" s="14">
        <f t="shared" si="25"/>
        <v>0</v>
      </c>
      <c r="AW15" s="14">
        <f t="shared" si="26"/>
        <v>0</v>
      </c>
      <c r="AX15" s="14">
        <f t="shared" si="27"/>
        <v>0</v>
      </c>
      <c r="AY15" s="14">
        <f t="shared" si="28"/>
        <v>0</v>
      </c>
      <c r="AZ15" s="14">
        <f t="shared" si="29"/>
        <v>0</v>
      </c>
      <c r="BA15" s="14">
        <f t="shared" si="30"/>
        <v>0</v>
      </c>
      <c r="BB15" s="15">
        <f t="shared" si="9"/>
        <v>0</v>
      </c>
      <c r="BE15" s="31">
        <f t="shared" si="31"/>
        <v>0</v>
      </c>
      <c r="BF15" s="14">
        <f t="shared" si="32"/>
        <v>0</v>
      </c>
      <c r="BG15" s="14">
        <f t="shared" si="33"/>
        <v>0</v>
      </c>
      <c r="BH15" s="14">
        <f t="shared" si="34"/>
        <v>0</v>
      </c>
      <c r="BI15" s="14">
        <f t="shared" si="35"/>
        <v>0</v>
      </c>
      <c r="BJ15" s="95">
        <f t="shared" si="10"/>
        <v>0</v>
      </c>
      <c r="BK15" s="24">
        <f t="shared" si="11"/>
        <v>0</v>
      </c>
      <c r="BM15" s="22">
        <f t="shared" si="36"/>
        <v>0</v>
      </c>
      <c r="BN15" s="23">
        <f t="shared" si="37"/>
        <v>0</v>
      </c>
      <c r="BO15" s="23">
        <f t="shared" si="38"/>
        <v>0</v>
      </c>
      <c r="BP15" s="23"/>
      <c r="BQ15" s="23">
        <f t="shared" si="39"/>
        <v>0</v>
      </c>
      <c r="BR15" s="23">
        <f t="shared" si="40"/>
        <v>1</v>
      </c>
      <c r="BS15" s="23">
        <f t="shared" si="41"/>
        <v>0</v>
      </c>
      <c r="BT15" s="24">
        <f t="shared" si="42"/>
        <v>1</v>
      </c>
      <c r="CA15" s="13">
        <f t="shared" si="1"/>
        <v>0</v>
      </c>
      <c r="CB15" s="15">
        <f t="shared" si="2"/>
        <v>0</v>
      </c>
      <c r="CD15" s="13">
        <f t="shared" si="3"/>
        <v>0</v>
      </c>
      <c r="CE15" s="15">
        <f t="shared" si="4"/>
        <v>0</v>
      </c>
      <c r="CG15" s="13">
        <f t="shared" si="12"/>
        <v>0</v>
      </c>
      <c r="CH15" s="15">
        <f t="shared" si="13"/>
        <v>0</v>
      </c>
      <c r="CK15" s="14"/>
      <c r="CL15" s="14"/>
      <c r="CM15" s="69">
        <f t="shared" si="5"/>
        <v>0</v>
      </c>
      <c r="CN15" s="14" t="str">
        <f>IF(CO15="-","-",'Back end'!$CK$6)</f>
        <v>-</v>
      </c>
      <c r="CO15" s="14" t="str">
        <f>IF('Back end'!CG15&gt;0,'Back end'!CG15,"-")</f>
        <v>-</v>
      </c>
      <c r="CP15" s="14"/>
      <c r="CQ15" s="14">
        <f t="shared" si="6"/>
        <v>0</v>
      </c>
      <c r="CR15" s="14" t="str">
        <f>IF(CS15="-","-",'Back end'!$CK$7)</f>
        <v>-</v>
      </c>
      <c r="CS15" s="70" t="str">
        <f>IF('Back end'!CH15&gt;0,'Back end'!CH15,"-")</f>
        <v>-</v>
      </c>
    </row>
    <row r="16" spans="2:97" x14ac:dyDescent="0.3">
      <c r="B16" s="22">
        <f>Input!E19</f>
        <v>0</v>
      </c>
      <c r="C16" s="98">
        <f>Input!G19</f>
        <v>0</v>
      </c>
      <c r="D16" s="38">
        <f>Input!F19</f>
        <v>0</v>
      </c>
      <c r="E16" s="22">
        <f>Input!H19</f>
        <v>0</v>
      </c>
      <c r="F16" s="23">
        <f>Input!I19</f>
        <v>0</v>
      </c>
      <c r="G16" s="23">
        <f>Input!J19</f>
        <v>0</v>
      </c>
      <c r="H16" s="23">
        <f>Input!K19</f>
        <v>0</v>
      </c>
      <c r="I16" s="23">
        <f>Input!L19</f>
        <v>0</v>
      </c>
      <c r="J16" s="23">
        <f>Input!M19</f>
        <v>0</v>
      </c>
      <c r="K16" s="23">
        <f>Input!N19</f>
        <v>0</v>
      </c>
      <c r="L16" s="23">
        <f>Input!O19</f>
        <v>0</v>
      </c>
      <c r="M16" s="23">
        <f>Input!P19</f>
        <v>0</v>
      </c>
      <c r="N16" s="23">
        <f>Input!Q19</f>
        <v>0</v>
      </c>
      <c r="O16" s="23">
        <f>Input!R19</f>
        <v>0</v>
      </c>
      <c r="P16" s="23">
        <f>Input!S19</f>
        <v>0</v>
      </c>
      <c r="Q16" s="23">
        <f>Input!T19</f>
        <v>0</v>
      </c>
      <c r="R16" s="23">
        <f>Input!U19</f>
        <v>0</v>
      </c>
      <c r="S16" s="24">
        <f>Input!V19</f>
        <v>0</v>
      </c>
      <c r="T16" s="31">
        <f t="shared" si="7"/>
        <v>0</v>
      </c>
      <c r="U16" s="15">
        <f t="shared" si="8"/>
        <v>0</v>
      </c>
      <c r="AD16" s="31">
        <f t="shared" si="43"/>
        <v>0</v>
      </c>
      <c r="AE16" s="13">
        <f>Input!E18</f>
        <v>0</v>
      </c>
      <c r="AF16" s="97">
        <f>Input!G18</f>
        <v>0</v>
      </c>
      <c r="AG16" s="105">
        <f>Input!F18</f>
        <v>0</v>
      </c>
      <c r="AK16" s="13">
        <f t="shared" si="14"/>
        <v>0</v>
      </c>
      <c r="AL16" s="14">
        <f t="shared" si="15"/>
        <v>0</v>
      </c>
      <c r="AM16" s="14">
        <f t="shared" si="16"/>
        <v>0</v>
      </c>
      <c r="AN16" s="14">
        <f t="shared" si="17"/>
        <v>0</v>
      </c>
      <c r="AO16" s="14">
        <f t="shared" si="18"/>
        <v>0</v>
      </c>
      <c r="AP16" s="14">
        <f t="shared" si="19"/>
        <v>0</v>
      </c>
      <c r="AQ16" s="14">
        <f t="shared" si="20"/>
        <v>0</v>
      </c>
      <c r="AR16" s="14">
        <f t="shared" si="21"/>
        <v>0</v>
      </c>
      <c r="AS16" s="14">
        <f t="shared" si="22"/>
        <v>0</v>
      </c>
      <c r="AT16" s="14">
        <f t="shared" si="23"/>
        <v>0</v>
      </c>
      <c r="AU16" s="14">
        <f t="shared" si="24"/>
        <v>0</v>
      </c>
      <c r="AV16" s="14">
        <f t="shared" si="25"/>
        <v>0</v>
      </c>
      <c r="AW16" s="14">
        <f t="shared" si="26"/>
        <v>0</v>
      </c>
      <c r="AX16" s="14">
        <f t="shared" si="27"/>
        <v>0</v>
      </c>
      <c r="AY16" s="14">
        <f t="shared" si="28"/>
        <v>0</v>
      </c>
      <c r="AZ16" s="14">
        <f t="shared" si="29"/>
        <v>0</v>
      </c>
      <c r="BA16" s="14">
        <f t="shared" si="30"/>
        <v>0</v>
      </c>
      <c r="BB16" s="15">
        <f t="shared" si="9"/>
        <v>0</v>
      </c>
      <c r="BE16" s="31">
        <f t="shared" si="31"/>
        <v>0</v>
      </c>
      <c r="BF16" s="14">
        <f t="shared" si="32"/>
        <v>0</v>
      </c>
      <c r="BG16" s="14">
        <f t="shared" si="33"/>
        <v>0</v>
      </c>
      <c r="BH16" s="14">
        <f t="shared" si="34"/>
        <v>0</v>
      </c>
      <c r="BI16" s="14">
        <f t="shared" si="35"/>
        <v>0</v>
      </c>
      <c r="BJ16" s="95">
        <f t="shared" si="10"/>
        <v>0</v>
      </c>
      <c r="BK16" s="24">
        <f t="shared" si="11"/>
        <v>0</v>
      </c>
      <c r="BM16" s="22">
        <f t="shared" si="36"/>
        <v>0</v>
      </c>
      <c r="BN16" s="23">
        <f t="shared" si="37"/>
        <v>0</v>
      </c>
      <c r="BO16" s="23">
        <f t="shared" si="38"/>
        <v>0</v>
      </c>
      <c r="BP16" s="23"/>
      <c r="BQ16" s="23">
        <f t="shared" si="39"/>
        <v>0</v>
      </c>
      <c r="BR16" s="23">
        <f t="shared" si="40"/>
        <v>1</v>
      </c>
      <c r="BS16" s="23">
        <f t="shared" si="41"/>
        <v>0</v>
      </c>
      <c r="BT16" s="24">
        <f t="shared" si="42"/>
        <v>1</v>
      </c>
      <c r="CA16" s="13">
        <f t="shared" si="1"/>
        <v>0</v>
      </c>
      <c r="CB16" s="15">
        <f t="shared" si="2"/>
        <v>0</v>
      </c>
      <c r="CD16" s="13">
        <f t="shared" si="3"/>
        <v>0</v>
      </c>
      <c r="CE16" s="15">
        <f t="shared" si="4"/>
        <v>0</v>
      </c>
      <c r="CG16" s="13">
        <f t="shared" si="12"/>
        <v>0</v>
      </c>
      <c r="CH16" s="15">
        <f t="shared" si="13"/>
        <v>0</v>
      </c>
      <c r="CK16" s="14"/>
      <c r="CL16" s="14"/>
      <c r="CM16" s="69">
        <f t="shared" si="5"/>
        <v>0</v>
      </c>
      <c r="CN16" s="14" t="str">
        <f>IF(CO16="-","-",'Back end'!$CK$6)</f>
        <v>-</v>
      </c>
      <c r="CO16" s="14" t="str">
        <f>IF('Back end'!CG16&gt;0,'Back end'!CG16,"-")</f>
        <v>-</v>
      </c>
      <c r="CP16" s="14"/>
      <c r="CQ16" s="14">
        <f t="shared" si="6"/>
        <v>0</v>
      </c>
      <c r="CR16" s="14" t="str">
        <f>IF(CS16="-","-",'Back end'!$CK$7)</f>
        <v>-</v>
      </c>
      <c r="CS16" s="70" t="str">
        <f>IF('Back end'!CH16&gt;0,'Back end'!CH16,"-")</f>
        <v>-</v>
      </c>
    </row>
    <row r="17" spans="2:97" x14ac:dyDescent="0.3">
      <c r="B17" s="22">
        <f>Input!E20</f>
        <v>0</v>
      </c>
      <c r="C17" s="98">
        <f>Input!G20</f>
        <v>0</v>
      </c>
      <c r="D17" s="38">
        <f>Input!F20</f>
        <v>0</v>
      </c>
      <c r="E17" s="22">
        <f>Input!H20</f>
        <v>0</v>
      </c>
      <c r="F17" s="23">
        <f>Input!I20</f>
        <v>0</v>
      </c>
      <c r="G17" s="23">
        <f>Input!J20</f>
        <v>0</v>
      </c>
      <c r="H17" s="23">
        <f>Input!K20</f>
        <v>0</v>
      </c>
      <c r="I17" s="23">
        <f>Input!L20</f>
        <v>0</v>
      </c>
      <c r="J17" s="23">
        <f>Input!M20</f>
        <v>0</v>
      </c>
      <c r="K17" s="23">
        <f>Input!N20</f>
        <v>0</v>
      </c>
      <c r="L17" s="23">
        <f>Input!O20</f>
        <v>0</v>
      </c>
      <c r="M17" s="23">
        <f>Input!P20</f>
        <v>0</v>
      </c>
      <c r="N17" s="23">
        <f>Input!Q20</f>
        <v>0</v>
      </c>
      <c r="O17" s="23">
        <f>Input!R20</f>
        <v>0</v>
      </c>
      <c r="P17" s="23">
        <f>Input!S20</f>
        <v>0</v>
      </c>
      <c r="Q17" s="23">
        <f>Input!T20</f>
        <v>0</v>
      </c>
      <c r="R17" s="23">
        <f>Input!U20</f>
        <v>0</v>
      </c>
      <c r="S17" s="24">
        <f>Input!V20</f>
        <v>0</v>
      </c>
      <c r="T17" s="31">
        <f t="shared" si="7"/>
        <v>0</v>
      </c>
      <c r="U17" s="15">
        <f t="shared" si="8"/>
        <v>0</v>
      </c>
      <c r="AD17" s="31">
        <f t="shared" si="43"/>
        <v>0</v>
      </c>
      <c r="AE17" s="13">
        <f>Input!E19</f>
        <v>0</v>
      </c>
      <c r="AF17" s="97">
        <f>Input!G19</f>
        <v>0</v>
      </c>
      <c r="AG17" s="105">
        <f>Input!F19</f>
        <v>0</v>
      </c>
      <c r="AK17" s="13">
        <f t="shared" si="14"/>
        <v>0</v>
      </c>
      <c r="AL17" s="14">
        <f t="shared" si="15"/>
        <v>0</v>
      </c>
      <c r="AM17" s="14">
        <f t="shared" si="16"/>
        <v>0</v>
      </c>
      <c r="AN17" s="14">
        <f t="shared" si="17"/>
        <v>0</v>
      </c>
      <c r="AO17" s="14">
        <f t="shared" si="18"/>
        <v>0</v>
      </c>
      <c r="AP17" s="14">
        <f t="shared" si="19"/>
        <v>0</v>
      </c>
      <c r="AQ17" s="14">
        <f t="shared" si="20"/>
        <v>0</v>
      </c>
      <c r="AR17" s="14">
        <f t="shared" si="21"/>
        <v>0</v>
      </c>
      <c r="AS17" s="14">
        <f t="shared" si="22"/>
        <v>0</v>
      </c>
      <c r="AT17" s="14">
        <f t="shared" si="23"/>
        <v>0</v>
      </c>
      <c r="AU17" s="14">
        <f t="shared" si="24"/>
        <v>0</v>
      </c>
      <c r="AV17" s="14">
        <f t="shared" si="25"/>
        <v>0</v>
      </c>
      <c r="AW17" s="14">
        <f t="shared" si="26"/>
        <v>0</v>
      </c>
      <c r="AX17" s="14">
        <f t="shared" si="27"/>
        <v>0</v>
      </c>
      <c r="AY17" s="14">
        <f t="shared" si="28"/>
        <v>0</v>
      </c>
      <c r="AZ17" s="14">
        <f t="shared" si="29"/>
        <v>0</v>
      </c>
      <c r="BA17" s="14">
        <f t="shared" si="30"/>
        <v>0</v>
      </c>
      <c r="BB17" s="15">
        <f t="shared" si="9"/>
        <v>0</v>
      </c>
      <c r="BE17" s="31">
        <f t="shared" si="31"/>
        <v>0</v>
      </c>
      <c r="BF17" s="14">
        <f t="shared" si="32"/>
        <v>0</v>
      </c>
      <c r="BG17" s="14">
        <f t="shared" si="33"/>
        <v>0</v>
      </c>
      <c r="BH17" s="14">
        <f t="shared" si="34"/>
        <v>0</v>
      </c>
      <c r="BI17" s="14">
        <f t="shared" si="35"/>
        <v>0</v>
      </c>
      <c r="BJ17" s="95">
        <f t="shared" si="10"/>
        <v>0</v>
      </c>
      <c r="BK17" s="24">
        <f t="shared" si="11"/>
        <v>0</v>
      </c>
      <c r="BM17" s="22">
        <f t="shared" si="36"/>
        <v>0</v>
      </c>
      <c r="BN17" s="23">
        <f t="shared" si="37"/>
        <v>0</v>
      </c>
      <c r="BO17" s="23">
        <f t="shared" si="38"/>
        <v>0</v>
      </c>
      <c r="BP17" s="23"/>
      <c r="BQ17" s="23">
        <f t="shared" si="39"/>
        <v>0</v>
      </c>
      <c r="BR17" s="23">
        <f t="shared" si="40"/>
        <v>1</v>
      </c>
      <c r="BS17" s="23">
        <f t="shared" si="41"/>
        <v>0</v>
      </c>
      <c r="BT17" s="24">
        <f t="shared" si="42"/>
        <v>1</v>
      </c>
      <c r="CA17" s="13">
        <f t="shared" si="1"/>
        <v>0</v>
      </c>
      <c r="CB17" s="15">
        <f t="shared" si="2"/>
        <v>0</v>
      </c>
      <c r="CD17" s="13">
        <f t="shared" si="3"/>
        <v>0</v>
      </c>
      <c r="CE17" s="15">
        <f t="shared" si="4"/>
        <v>0</v>
      </c>
      <c r="CG17" s="13">
        <f t="shared" si="12"/>
        <v>0</v>
      </c>
      <c r="CH17" s="15">
        <f t="shared" si="13"/>
        <v>0</v>
      </c>
      <c r="CK17" s="14"/>
      <c r="CL17" s="14"/>
      <c r="CM17" s="69">
        <f t="shared" si="5"/>
        <v>0</v>
      </c>
      <c r="CN17" s="14" t="str">
        <f>IF(CO17="-","-",'Back end'!$CK$6)</f>
        <v>-</v>
      </c>
      <c r="CO17" s="14" t="str">
        <f>IF('Back end'!CG17&gt;0,'Back end'!CG17,"-")</f>
        <v>-</v>
      </c>
      <c r="CP17" s="14"/>
      <c r="CQ17" s="14">
        <f t="shared" si="6"/>
        <v>0</v>
      </c>
      <c r="CR17" s="14" t="str">
        <f>IF(CS17="-","-",'Back end'!$CK$7)</f>
        <v>-</v>
      </c>
      <c r="CS17" s="70" t="str">
        <f>IF('Back end'!CH17&gt;0,'Back end'!CH17,"-")</f>
        <v>-</v>
      </c>
    </row>
    <row r="18" spans="2:97" x14ac:dyDescent="0.3">
      <c r="B18" s="22">
        <f>Input!E21</f>
        <v>0</v>
      </c>
      <c r="C18" s="98">
        <f>Input!G21</f>
        <v>0</v>
      </c>
      <c r="D18" s="38">
        <f>Input!F21</f>
        <v>0</v>
      </c>
      <c r="E18" s="22">
        <f>Input!H21</f>
        <v>0</v>
      </c>
      <c r="F18" s="23">
        <f>Input!I21</f>
        <v>0</v>
      </c>
      <c r="G18" s="23">
        <f>Input!J21</f>
        <v>0</v>
      </c>
      <c r="H18" s="23">
        <f>Input!K21</f>
        <v>0</v>
      </c>
      <c r="I18" s="23">
        <f>Input!L21</f>
        <v>0</v>
      </c>
      <c r="J18" s="23">
        <f>Input!M21</f>
        <v>0</v>
      </c>
      <c r="K18" s="23">
        <f>Input!N21</f>
        <v>0</v>
      </c>
      <c r="L18" s="23">
        <f>Input!O21</f>
        <v>0</v>
      </c>
      <c r="M18" s="23">
        <f>Input!P21</f>
        <v>0</v>
      </c>
      <c r="N18" s="23">
        <f>Input!Q21</f>
        <v>0</v>
      </c>
      <c r="O18" s="23">
        <f>Input!R21</f>
        <v>0</v>
      </c>
      <c r="P18" s="23">
        <f>Input!S21</f>
        <v>0</v>
      </c>
      <c r="Q18" s="23">
        <f>Input!T21</f>
        <v>0</v>
      </c>
      <c r="R18" s="23">
        <f>Input!U21</f>
        <v>0</v>
      </c>
      <c r="S18" s="24">
        <f>Input!V21</f>
        <v>0</v>
      </c>
      <c r="T18" s="31">
        <f t="shared" si="7"/>
        <v>0</v>
      </c>
      <c r="U18" s="15">
        <f t="shared" si="8"/>
        <v>0</v>
      </c>
      <c r="AD18" s="31">
        <f t="shared" si="43"/>
        <v>0</v>
      </c>
      <c r="AE18" s="13">
        <f>Input!E20</f>
        <v>0</v>
      </c>
      <c r="AF18" s="97">
        <f>Input!G20</f>
        <v>0</v>
      </c>
      <c r="AG18" s="105">
        <f>Input!F20</f>
        <v>0</v>
      </c>
      <c r="AK18" s="13">
        <f t="shared" si="14"/>
        <v>0</v>
      </c>
      <c r="AL18" s="14">
        <f t="shared" si="15"/>
        <v>0</v>
      </c>
      <c r="AM18" s="14">
        <f t="shared" si="16"/>
        <v>0</v>
      </c>
      <c r="AN18" s="14">
        <f t="shared" si="17"/>
        <v>0</v>
      </c>
      <c r="AO18" s="14">
        <f t="shared" si="18"/>
        <v>0</v>
      </c>
      <c r="AP18" s="14">
        <f t="shared" si="19"/>
        <v>0</v>
      </c>
      <c r="AQ18" s="14">
        <f t="shared" si="20"/>
        <v>0</v>
      </c>
      <c r="AR18" s="14">
        <f t="shared" si="21"/>
        <v>0</v>
      </c>
      <c r="AS18" s="14">
        <f t="shared" si="22"/>
        <v>0</v>
      </c>
      <c r="AT18" s="14">
        <f t="shared" si="23"/>
        <v>0</v>
      </c>
      <c r="AU18" s="14">
        <f t="shared" si="24"/>
        <v>0</v>
      </c>
      <c r="AV18" s="14">
        <f t="shared" si="25"/>
        <v>0</v>
      </c>
      <c r="AW18" s="14">
        <f t="shared" si="26"/>
        <v>0</v>
      </c>
      <c r="AX18" s="14">
        <f t="shared" si="27"/>
        <v>0</v>
      </c>
      <c r="AY18" s="14">
        <f t="shared" si="28"/>
        <v>0</v>
      </c>
      <c r="AZ18" s="14">
        <f t="shared" si="29"/>
        <v>0</v>
      </c>
      <c r="BA18" s="14">
        <f t="shared" si="30"/>
        <v>0</v>
      </c>
      <c r="BB18" s="15">
        <f t="shared" si="9"/>
        <v>0</v>
      </c>
      <c r="BE18" s="31">
        <f t="shared" si="31"/>
        <v>0</v>
      </c>
      <c r="BF18" s="14">
        <f t="shared" si="32"/>
        <v>0</v>
      </c>
      <c r="BG18" s="14">
        <f t="shared" si="33"/>
        <v>0</v>
      </c>
      <c r="BH18" s="14">
        <f t="shared" si="34"/>
        <v>0</v>
      </c>
      <c r="BI18" s="14">
        <f t="shared" si="35"/>
        <v>0</v>
      </c>
      <c r="BJ18" s="95">
        <f t="shared" si="10"/>
        <v>0</v>
      </c>
      <c r="BK18" s="24">
        <f t="shared" si="11"/>
        <v>0</v>
      </c>
      <c r="BM18" s="22">
        <f t="shared" si="36"/>
        <v>0</v>
      </c>
      <c r="BN18" s="23">
        <f t="shared" si="37"/>
        <v>0</v>
      </c>
      <c r="BO18" s="23">
        <f t="shared" si="38"/>
        <v>0</v>
      </c>
      <c r="BP18" s="23"/>
      <c r="BQ18" s="23">
        <f t="shared" si="39"/>
        <v>0</v>
      </c>
      <c r="BR18" s="23">
        <f t="shared" si="40"/>
        <v>1</v>
      </c>
      <c r="BS18" s="23">
        <f t="shared" si="41"/>
        <v>0</v>
      </c>
      <c r="BT18" s="24">
        <f t="shared" si="42"/>
        <v>1</v>
      </c>
      <c r="CA18" s="13">
        <f t="shared" si="1"/>
        <v>0</v>
      </c>
      <c r="CB18" s="15">
        <f t="shared" si="2"/>
        <v>0</v>
      </c>
      <c r="CD18" s="13">
        <f t="shared" si="3"/>
        <v>0</v>
      </c>
      <c r="CE18" s="15">
        <f t="shared" si="4"/>
        <v>0</v>
      </c>
      <c r="CG18" s="13">
        <f t="shared" si="12"/>
        <v>0</v>
      </c>
      <c r="CH18" s="15">
        <f t="shared" si="13"/>
        <v>0</v>
      </c>
      <c r="CK18" s="14"/>
      <c r="CL18" s="14"/>
      <c r="CM18" s="69">
        <f t="shared" si="5"/>
        <v>0</v>
      </c>
      <c r="CN18" s="14" t="str">
        <f>IF(CO18="-","-",'Back end'!$CK$6)</f>
        <v>-</v>
      </c>
      <c r="CO18" s="14" t="str">
        <f>IF('Back end'!CG18&gt;0,'Back end'!CG18,"-")</f>
        <v>-</v>
      </c>
      <c r="CP18" s="14"/>
      <c r="CQ18" s="14">
        <f t="shared" si="6"/>
        <v>0</v>
      </c>
      <c r="CR18" s="14" t="str">
        <f>IF(CS18="-","-",'Back end'!$CK$7)</f>
        <v>-</v>
      </c>
      <c r="CS18" s="70" t="str">
        <f>IF('Back end'!CH18&gt;0,'Back end'!CH18,"-")</f>
        <v>-</v>
      </c>
    </row>
    <row r="19" spans="2:97" x14ac:dyDescent="0.3">
      <c r="B19" s="22">
        <f>Input!E22</f>
        <v>0</v>
      </c>
      <c r="C19" s="98">
        <f>Input!G22</f>
        <v>0</v>
      </c>
      <c r="D19" s="38">
        <f>Input!F22</f>
        <v>0</v>
      </c>
      <c r="E19" s="22">
        <f>Input!H22</f>
        <v>0</v>
      </c>
      <c r="F19" s="23">
        <f>Input!I22</f>
        <v>0</v>
      </c>
      <c r="G19" s="23">
        <f>Input!J22</f>
        <v>0</v>
      </c>
      <c r="H19" s="23">
        <f>Input!K22</f>
        <v>0</v>
      </c>
      <c r="I19" s="23">
        <f>Input!L22</f>
        <v>0</v>
      </c>
      <c r="J19" s="23">
        <f>Input!M22</f>
        <v>0</v>
      </c>
      <c r="K19" s="23">
        <f>Input!N22</f>
        <v>0</v>
      </c>
      <c r="L19" s="23">
        <f>Input!O22</f>
        <v>0</v>
      </c>
      <c r="M19" s="23">
        <f>Input!P22</f>
        <v>0</v>
      </c>
      <c r="N19" s="23">
        <f>Input!Q22</f>
        <v>0</v>
      </c>
      <c r="O19" s="23">
        <f>Input!R22</f>
        <v>0</v>
      </c>
      <c r="P19" s="23">
        <f>Input!S22</f>
        <v>0</v>
      </c>
      <c r="Q19" s="23">
        <f>Input!T22</f>
        <v>0</v>
      </c>
      <c r="R19" s="23">
        <f>Input!U22</f>
        <v>0</v>
      </c>
      <c r="S19" s="24">
        <f>Input!V22</f>
        <v>0</v>
      </c>
      <c r="T19" s="31">
        <f t="shared" si="7"/>
        <v>0</v>
      </c>
      <c r="U19" s="15">
        <f t="shared" si="8"/>
        <v>0</v>
      </c>
      <c r="AD19" s="31">
        <f t="shared" si="43"/>
        <v>0</v>
      </c>
      <c r="AE19" s="13">
        <f>Input!E21</f>
        <v>0</v>
      </c>
      <c r="AF19" s="97">
        <f>Input!G21</f>
        <v>0</v>
      </c>
      <c r="AG19" s="105">
        <f>Input!F21</f>
        <v>0</v>
      </c>
      <c r="AK19" s="13">
        <f t="shared" si="14"/>
        <v>0</v>
      </c>
      <c r="AL19" s="14">
        <f t="shared" si="15"/>
        <v>0</v>
      </c>
      <c r="AM19" s="14">
        <f t="shared" si="16"/>
        <v>0</v>
      </c>
      <c r="AN19" s="14">
        <f t="shared" si="17"/>
        <v>0</v>
      </c>
      <c r="AO19" s="14">
        <f t="shared" si="18"/>
        <v>0</v>
      </c>
      <c r="AP19" s="14">
        <f t="shared" si="19"/>
        <v>0</v>
      </c>
      <c r="AQ19" s="14">
        <f t="shared" si="20"/>
        <v>0</v>
      </c>
      <c r="AR19" s="14">
        <f t="shared" si="21"/>
        <v>0</v>
      </c>
      <c r="AS19" s="14">
        <f t="shared" si="22"/>
        <v>0</v>
      </c>
      <c r="AT19" s="14">
        <f t="shared" si="23"/>
        <v>0</v>
      </c>
      <c r="AU19" s="14">
        <f t="shared" si="24"/>
        <v>0</v>
      </c>
      <c r="AV19" s="14">
        <f t="shared" si="25"/>
        <v>0</v>
      </c>
      <c r="AW19" s="14">
        <f t="shared" si="26"/>
        <v>0</v>
      </c>
      <c r="AX19" s="14">
        <f t="shared" si="27"/>
        <v>0</v>
      </c>
      <c r="AY19" s="14">
        <f t="shared" si="28"/>
        <v>0</v>
      </c>
      <c r="AZ19" s="14">
        <f t="shared" si="29"/>
        <v>0</v>
      </c>
      <c r="BA19" s="14">
        <f t="shared" si="30"/>
        <v>0</v>
      </c>
      <c r="BB19" s="15">
        <f t="shared" si="9"/>
        <v>0</v>
      </c>
      <c r="BE19" s="31">
        <f t="shared" si="31"/>
        <v>0</v>
      </c>
      <c r="BF19" s="14">
        <f t="shared" si="32"/>
        <v>0</v>
      </c>
      <c r="BG19" s="14">
        <f t="shared" si="33"/>
        <v>0</v>
      </c>
      <c r="BH19" s="14">
        <f t="shared" si="34"/>
        <v>0</v>
      </c>
      <c r="BI19" s="14">
        <f t="shared" si="35"/>
        <v>0</v>
      </c>
      <c r="BJ19" s="95">
        <f t="shared" si="10"/>
        <v>0</v>
      </c>
      <c r="BK19" s="24">
        <f t="shared" si="11"/>
        <v>0</v>
      </c>
      <c r="BM19" s="22">
        <f t="shared" si="36"/>
        <v>0</v>
      </c>
      <c r="BN19" s="23">
        <f t="shared" si="37"/>
        <v>0</v>
      </c>
      <c r="BO19" s="23">
        <f t="shared" si="38"/>
        <v>0</v>
      </c>
      <c r="BP19" s="23"/>
      <c r="BQ19" s="23">
        <f t="shared" si="39"/>
        <v>0</v>
      </c>
      <c r="BR19" s="23">
        <f t="shared" si="40"/>
        <v>1</v>
      </c>
      <c r="BS19" s="23">
        <f t="shared" si="41"/>
        <v>0</v>
      </c>
      <c r="BT19" s="24">
        <f t="shared" si="42"/>
        <v>1</v>
      </c>
      <c r="CA19" s="13">
        <f t="shared" si="1"/>
        <v>0</v>
      </c>
      <c r="CB19" s="15">
        <f t="shared" si="2"/>
        <v>0</v>
      </c>
      <c r="CD19" s="13">
        <f t="shared" si="3"/>
        <v>0</v>
      </c>
      <c r="CE19" s="15">
        <f t="shared" si="4"/>
        <v>0</v>
      </c>
      <c r="CG19" s="13">
        <f t="shared" si="12"/>
        <v>0</v>
      </c>
      <c r="CH19" s="15">
        <f t="shared" si="13"/>
        <v>0</v>
      </c>
      <c r="CK19" s="14"/>
      <c r="CL19" s="14"/>
      <c r="CM19" s="69">
        <f t="shared" si="5"/>
        <v>0</v>
      </c>
      <c r="CN19" s="14" t="str">
        <f>IF(CO19="-","-",'Back end'!$CK$6)</f>
        <v>-</v>
      </c>
      <c r="CO19" s="14" t="str">
        <f>IF('Back end'!CG19&gt;0,'Back end'!CG19,"-")</f>
        <v>-</v>
      </c>
      <c r="CP19" s="14"/>
      <c r="CQ19" s="14">
        <f t="shared" si="6"/>
        <v>0</v>
      </c>
      <c r="CR19" s="14" t="str">
        <f>IF(CS19="-","-",'Back end'!$CK$7)</f>
        <v>-</v>
      </c>
      <c r="CS19" s="70" t="str">
        <f>IF('Back end'!CH19&gt;0,'Back end'!CH19,"-")</f>
        <v>-</v>
      </c>
    </row>
    <row r="20" spans="2:97" ht="15" thickBot="1" x14ac:dyDescent="0.35">
      <c r="B20" s="25">
        <f>Input!E23</f>
        <v>0</v>
      </c>
      <c r="C20" s="102">
        <f>Input!G23</f>
        <v>0</v>
      </c>
      <c r="D20" s="121">
        <f>Input!F23</f>
        <v>0</v>
      </c>
      <c r="E20" s="25">
        <f>Input!H23</f>
        <v>0</v>
      </c>
      <c r="F20" s="26">
        <f>Input!I23</f>
        <v>0</v>
      </c>
      <c r="G20" s="26">
        <f>Input!J23</f>
        <v>0</v>
      </c>
      <c r="H20" s="26">
        <f>Input!K23</f>
        <v>0</v>
      </c>
      <c r="I20" s="26">
        <f>Input!L23</f>
        <v>0</v>
      </c>
      <c r="J20" s="26">
        <f>Input!M23</f>
        <v>0</v>
      </c>
      <c r="K20" s="26">
        <f>Input!N23</f>
        <v>0</v>
      </c>
      <c r="L20" s="26">
        <f>Input!O23</f>
        <v>0</v>
      </c>
      <c r="M20" s="26">
        <f>Input!P23</f>
        <v>0</v>
      </c>
      <c r="N20" s="26">
        <f>Input!Q23</f>
        <v>0</v>
      </c>
      <c r="O20" s="26">
        <f>Input!R23</f>
        <v>0</v>
      </c>
      <c r="P20" s="26">
        <f>Input!S23</f>
        <v>0</v>
      </c>
      <c r="Q20" s="26">
        <f>Input!T23</f>
        <v>0</v>
      </c>
      <c r="R20" s="26">
        <f>Input!U23</f>
        <v>0</v>
      </c>
      <c r="S20" s="27">
        <f>Input!V23</f>
        <v>0</v>
      </c>
      <c r="T20" s="32">
        <f t="shared" si="7"/>
        <v>0</v>
      </c>
      <c r="U20" s="18">
        <f t="shared" si="8"/>
        <v>0</v>
      </c>
      <c r="AD20" s="31">
        <f t="shared" si="43"/>
        <v>0</v>
      </c>
      <c r="AE20" s="13">
        <f>Input!E22</f>
        <v>0</v>
      </c>
      <c r="AF20" s="97">
        <f>Input!G22</f>
        <v>0</v>
      </c>
      <c r="AG20" s="105">
        <f>Input!F22</f>
        <v>0</v>
      </c>
      <c r="AK20" s="13">
        <f t="shared" si="14"/>
        <v>0</v>
      </c>
      <c r="AL20" s="14">
        <f t="shared" si="15"/>
        <v>0</v>
      </c>
      <c r="AM20" s="14">
        <f t="shared" si="16"/>
        <v>0</v>
      </c>
      <c r="AN20" s="14">
        <f t="shared" si="17"/>
        <v>0</v>
      </c>
      <c r="AO20" s="14">
        <f t="shared" si="18"/>
        <v>0</v>
      </c>
      <c r="AP20" s="14">
        <f t="shared" si="19"/>
        <v>0</v>
      </c>
      <c r="AQ20" s="14">
        <f t="shared" si="20"/>
        <v>0</v>
      </c>
      <c r="AR20" s="14">
        <f t="shared" si="21"/>
        <v>0</v>
      </c>
      <c r="AS20" s="14">
        <f t="shared" si="22"/>
        <v>0</v>
      </c>
      <c r="AT20" s="14">
        <f t="shared" si="23"/>
        <v>0</v>
      </c>
      <c r="AU20" s="14">
        <f t="shared" si="24"/>
        <v>0</v>
      </c>
      <c r="AV20" s="14">
        <f t="shared" si="25"/>
        <v>0</v>
      </c>
      <c r="AW20" s="14">
        <f t="shared" si="26"/>
        <v>0</v>
      </c>
      <c r="AX20" s="14">
        <f t="shared" si="27"/>
        <v>0</v>
      </c>
      <c r="AY20" s="14">
        <f t="shared" si="28"/>
        <v>0</v>
      </c>
      <c r="AZ20" s="14">
        <f t="shared" si="29"/>
        <v>0</v>
      </c>
      <c r="BA20" s="14">
        <f t="shared" si="30"/>
        <v>0</v>
      </c>
      <c r="BB20" s="15">
        <f t="shared" si="9"/>
        <v>0</v>
      </c>
      <c r="BE20" s="31">
        <f t="shared" si="31"/>
        <v>0</v>
      </c>
      <c r="BF20" s="14">
        <f t="shared" si="32"/>
        <v>0</v>
      </c>
      <c r="BG20" s="14">
        <f t="shared" si="33"/>
        <v>0</v>
      </c>
      <c r="BH20" s="14">
        <f t="shared" si="34"/>
        <v>0</v>
      </c>
      <c r="BI20" s="14">
        <f t="shared" si="35"/>
        <v>0</v>
      </c>
      <c r="BJ20" s="95">
        <f t="shared" si="10"/>
        <v>0</v>
      </c>
      <c r="BK20" s="24">
        <f t="shared" si="11"/>
        <v>0</v>
      </c>
      <c r="BM20" s="22">
        <f t="shared" si="36"/>
        <v>0</v>
      </c>
      <c r="BN20" s="23">
        <f t="shared" si="37"/>
        <v>0</v>
      </c>
      <c r="BO20" s="23">
        <f t="shared" si="38"/>
        <v>0</v>
      </c>
      <c r="BP20" s="23"/>
      <c r="BQ20" s="23">
        <f t="shared" si="39"/>
        <v>0</v>
      </c>
      <c r="BR20" s="23">
        <f t="shared" si="40"/>
        <v>1</v>
      </c>
      <c r="BS20" s="23">
        <f t="shared" si="41"/>
        <v>0</v>
      </c>
      <c r="BT20" s="24">
        <f t="shared" si="42"/>
        <v>1</v>
      </c>
      <c r="CA20" s="16">
        <f t="shared" si="1"/>
        <v>0</v>
      </c>
      <c r="CB20" s="18">
        <f t="shared" si="2"/>
        <v>0</v>
      </c>
      <c r="CD20" s="16">
        <f t="shared" si="3"/>
        <v>0</v>
      </c>
      <c r="CE20" s="18">
        <f t="shared" si="4"/>
        <v>0</v>
      </c>
      <c r="CG20" s="16">
        <f t="shared" si="12"/>
        <v>0</v>
      </c>
      <c r="CH20" s="18">
        <f t="shared" si="13"/>
        <v>0</v>
      </c>
      <c r="CK20" s="14"/>
      <c r="CL20" s="14"/>
      <c r="CM20" s="71">
        <f t="shared" si="5"/>
        <v>0</v>
      </c>
      <c r="CN20" s="72" t="str">
        <f>IF(CO20="-","-",'Back end'!$CK$6)</f>
        <v>-</v>
      </c>
      <c r="CO20" s="72" t="str">
        <f>IF('Back end'!CG20&gt;0,'Back end'!CG20,"-")</f>
        <v>-</v>
      </c>
      <c r="CP20" s="72"/>
      <c r="CQ20" s="72">
        <f t="shared" si="6"/>
        <v>0</v>
      </c>
      <c r="CR20" s="72" t="str">
        <f>IF(CS20="-","-",'Back end'!$CK$7)</f>
        <v>-</v>
      </c>
      <c r="CS20" s="73" t="str">
        <f>IF('Back end'!CH20&gt;0,'Back end'!CH20,"-")</f>
        <v>-</v>
      </c>
    </row>
    <row r="21" spans="2:97" ht="15" thickBot="1" x14ac:dyDescent="0.35">
      <c r="AD21" s="32">
        <f t="shared" si="43"/>
        <v>0</v>
      </c>
      <c r="AE21" s="16">
        <f>Input!E23</f>
        <v>0</v>
      </c>
      <c r="AF21" s="101">
        <f>Input!G23</f>
        <v>0</v>
      </c>
      <c r="AG21" s="106">
        <f>Input!F23</f>
        <v>0</v>
      </c>
      <c r="AK21" s="16">
        <f t="shared" si="14"/>
        <v>0</v>
      </c>
      <c r="AL21" s="17">
        <f t="shared" si="15"/>
        <v>0</v>
      </c>
      <c r="AM21" s="17">
        <f t="shared" si="16"/>
        <v>0</v>
      </c>
      <c r="AN21" s="17">
        <f t="shared" si="17"/>
        <v>0</v>
      </c>
      <c r="AO21" s="17">
        <f t="shared" si="18"/>
        <v>0</v>
      </c>
      <c r="AP21" s="17">
        <f t="shared" si="19"/>
        <v>0</v>
      </c>
      <c r="AQ21" s="17">
        <f t="shared" si="20"/>
        <v>0</v>
      </c>
      <c r="AR21" s="17">
        <f t="shared" si="21"/>
        <v>0</v>
      </c>
      <c r="AS21" s="17">
        <f t="shared" si="22"/>
        <v>0</v>
      </c>
      <c r="AT21" s="17">
        <f t="shared" si="23"/>
        <v>0</v>
      </c>
      <c r="AU21" s="17">
        <f t="shared" si="24"/>
        <v>0</v>
      </c>
      <c r="AV21" s="17">
        <f t="shared" si="25"/>
        <v>0</v>
      </c>
      <c r="AW21" s="17">
        <f t="shared" si="26"/>
        <v>0</v>
      </c>
      <c r="AX21" s="17">
        <f t="shared" si="27"/>
        <v>0</v>
      </c>
      <c r="AY21" s="17">
        <f t="shared" si="28"/>
        <v>0</v>
      </c>
      <c r="AZ21" s="17">
        <f t="shared" si="29"/>
        <v>0</v>
      </c>
      <c r="BA21" s="17">
        <f t="shared" si="30"/>
        <v>0</v>
      </c>
      <c r="BB21" s="18">
        <f t="shared" si="9"/>
        <v>0</v>
      </c>
      <c r="BE21" s="32">
        <f t="shared" si="31"/>
        <v>0</v>
      </c>
      <c r="BF21" s="17">
        <f t="shared" si="32"/>
        <v>0</v>
      </c>
      <c r="BG21" s="17">
        <f t="shared" si="33"/>
        <v>0</v>
      </c>
      <c r="BH21" s="17">
        <f t="shared" si="34"/>
        <v>0</v>
      </c>
      <c r="BI21" s="17">
        <f t="shared" si="35"/>
        <v>0</v>
      </c>
      <c r="BJ21" s="96">
        <f t="shared" si="10"/>
        <v>0</v>
      </c>
      <c r="BK21" s="27">
        <f t="shared" si="11"/>
        <v>0</v>
      </c>
      <c r="BM21" s="25">
        <f t="shared" si="36"/>
        <v>0</v>
      </c>
      <c r="BN21" s="26">
        <f t="shared" si="37"/>
        <v>0</v>
      </c>
      <c r="BO21" s="26">
        <f t="shared" si="38"/>
        <v>0</v>
      </c>
      <c r="BP21" s="26"/>
      <c r="BQ21" s="26">
        <f t="shared" si="39"/>
        <v>0</v>
      </c>
      <c r="BR21" s="26">
        <f t="shared" si="40"/>
        <v>1</v>
      </c>
      <c r="BS21" s="26">
        <f t="shared" si="41"/>
        <v>0</v>
      </c>
      <c r="BT21" s="27">
        <f t="shared" si="42"/>
        <v>1</v>
      </c>
    </row>
    <row r="22" spans="2:97" ht="15" thickBot="1" x14ac:dyDescent="0.35">
      <c r="B22" s="33" t="str">
        <f>B5</f>
        <v>Name</v>
      </c>
      <c r="C22" s="74">
        <f t="array" ref="C22:Q22">TRANSPOSE(C6:C20)</f>
        <v>0</v>
      </c>
      <c r="D22" s="74">
        <v>0</v>
      </c>
      <c r="E22" s="74">
        <v>0</v>
      </c>
      <c r="F22" s="74">
        <v>0</v>
      </c>
      <c r="G22" s="74">
        <v>0</v>
      </c>
      <c r="H22" s="74">
        <v>0</v>
      </c>
      <c r="I22" s="74">
        <v>0</v>
      </c>
      <c r="J22" s="74">
        <v>0</v>
      </c>
      <c r="K22" s="74">
        <v>0</v>
      </c>
      <c r="L22" s="74">
        <v>0</v>
      </c>
      <c r="M22" s="74">
        <v>0</v>
      </c>
      <c r="N22" s="74">
        <v>0</v>
      </c>
      <c r="O22" s="74">
        <v>0</v>
      </c>
      <c r="P22" s="74">
        <v>0</v>
      </c>
      <c r="Q22" s="75">
        <v>0</v>
      </c>
    </row>
    <row r="23" spans="2:97" x14ac:dyDescent="0.3">
      <c r="B23" s="95">
        <f t="shared" ref="B23:B37" si="44">B6</f>
        <v>0</v>
      </c>
      <c r="C23" s="23">
        <f t="array" ref="C23:C37">TRANSPOSE(E6:S6)</f>
        <v>0</v>
      </c>
      <c r="D23" s="23">
        <f t="array" ref="D23:D37">TRANSPOSE(E7:S7)</f>
        <v>0</v>
      </c>
      <c r="E23" s="23">
        <f t="array" ref="E23:E37">TRANSPOSE(E8:S8)</f>
        <v>0</v>
      </c>
      <c r="F23" s="23">
        <f t="array" ref="F23:F37">TRANSPOSE(E9:S9)</f>
        <v>0</v>
      </c>
      <c r="G23" s="23">
        <f t="array" ref="G23:G37">TRANSPOSE(E10:S10)</f>
        <v>0</v>
      </c>
      <c r="H23" s="23">
        <f t="array" ref="H23:H37">TRANSPOSE(E11:S11)</f>
        <v>0</v>
      </c>
      <c r="I23" s="23">
        <f t="array" ref="I23:I37">TRANSPOSE(E12:S12)</f>
        <v>0</v>
      </c>
      <c r="J23" s="23">
        <f t="array" ref="J23:J37">TRANSPOSE(E13:S13)</f>
        <v>0</v>
      </c>
      <c r="K23" s="23">
        <f t="array" ref="K23:K37">TRANSPOSE(E14:S14)</f>
        <v>0</v>
      </c>
      <c r="L23" s="23">
        <f t="array" ref="L23:L37">TRANSPOSE(E15:S15)</f>
        <v>0</v>
      </c>
      <c r="M23" s="23">
        <f t="array" ref="M23:M37">TRANSPOSE(E16:S16)</f>
        <v>0</v>
      </c>
      <c r="N23" s="23">
        <f t="array" ref="N23:N37">TRANSPOSE(E17:S17)</f>
        <v>0</v>
      </c>
      <c r="O23" s="23">
        <f t="array" ref="O23:O37">TRANSPOSE(E18:S18)</f>
        <v>0</v>
      </c>
      <c r="P23" s="23">
        <f t="array" ref="P23:P37">TRANSPOSE(E19:S19)</f>
        <v>0</v>
      </c>
      <c r="Q23" s="24">
        <f t="array" ref="Q23:Q37">TRANSPOSE(E20:S20)</f>
        <v>0</v>
      </c>
    </row>
    <row r="24" spans="2:97" ht="15" thickBot="1" x14ac:dyDescent="0.35">
      <c r="B24" s="95">
        <f t="shared" si="44"/>
        <v>0</v>
      </c>
      <c r="C24" s="23">
        <v>0</v>
      </c>
      <c r="D24" s="23">
        <v>0</v>
      </c>
      <c r="E24" s="23">
        <v>0</v>
      </c>
      <c r="F24" s="23">
        <v>0</v>
      </c>
      <c r="G24" s="23">
        <v>0</v>
      </c>
      <c r="H24" s="23">
        <v>0</v>
      </c>
      <c r="I24" s="23">
        <v>0</v>
      </c>
      <c r="J24" s="23">
        <v>0</v>
      </c>
      <c r="K24" s="23">
        <v>0</v>
      </c>
      <c r="L24" s="23">
        <v>0</v>
      </c>
      <c r="M24" s="23">
        <v>0</v>
      </c>
      <c r="N24" s="23">
        <v>0</v>
      </c>
      <c r="O24" s="23">
        <v>0</v>
      </c>
      <c r="P24" s="23">
        <v>0</v>
      </c>
      <c r="Q24" s="24">
        <v>0</v>
      </c>
    </row>
    <row r="25" spans="2:97" ht="15" thickBot="1" x14ac:dyDescent="0.35">
      <c r="B25" s="95">
        <f t="shared" si="44"/>
        <v>0</v>
      </c>
      <c r="C25" s="23">
        <v>0</v>
      </c>
      <c r="D25" s="23">
        <v>0</v>
      </c>
      <c r="E25" s="23">
        <v>0</v>
      </c>
      <c r="F25" s="23">
        <v>0</v>
      </c>
      <c r="G25" s="23">
        <v>0</v>
      </c>
      <c r="H25" s="23">
        <v>0</v>
      </c>
      <c r="I25" s="23">
        <v>0</v>
      </c>
      <c r="J25" s="23">
        <v>0</v>
      </c>
      <c r="K25" s="23">
        <v>0</v>
      </c>
      <c r="L25" s="23">
        <v>0</v>
      </c>
      <c r="M25" s="23">
        <v>0</v>
      </c>
      <c r="N25" s="23">
        <v>0</v>
      </c>
      <c r="O25" s="23">
        <v>0</v>
      </c>
      <c r="P25" s="23">
        <v>0</v>
      </c>
      <c r="Q25" s="24">
        <v>0</v>
      </c>
      <c r="AE25" s="116" t="s">
        <v>41</v>
      </c>
      <c r="AF25" s="120">
        <f>SUM(AG7:AG21)</f>
        <v>0</v>
      </c>
      <c r="BM25" s="19" t="s">
        <v>23</v>
      </c>
      <c r="BN25" s="20" t="s">
        <v>20</v>
      </c>
      <c r="BO25" s="20" t="s">
        <v>21</v>
      </c>
      <c r="BP25" s="20"/>
      <c r="BQ25" s="178" t="s">
        <v>20</v>
      </c>
      <c r="BR25" s="178"/>
      <c r="BS25" s="178" t="s">
        <v>21</v>
      </c>
      <c r="BT25" s="179"/>
      <c r="BV25" s="79" t="s">
        <v>20</v>
      </c>
      <c r="BW25" s="80" t="s">
        <v>21</v>
      </c>
      <c r="BX25" s="81"/>
    </row>
    <row r="26" spans="2:97" ht="15" thickBot="1" x14ac:dyDescent="0.35">
      <c r="B26" s="95">
        <f t="shared" si="44"/>
        <v>0</v>
      </c>
      <c r="C26" s="23">
        <v>0</v>
      </c>
      <c r="D26" s="23">
        <v>0</v>
      </c>
      <c r="E26" s="23">
        <v>0</v>
      </c>
      <c r="F26" s="23">
        <v>0</v>
      </c>
      <c r="G26" s="23">
        <v>0</v>
      </c>
      <c r="H26" s="23">
        <v>0</v>
      </c>
      <c r="I26" s="23">
        <v>0</v>
      </c>
      <c r="J26" s="23">
        <v>0</v>
      </c>
      <c r="K26" s="23">
        <v>0</v>
      </c>
      <c r="L26" s="23">
        <v>0</v>
      </c>
      <c r="M26" s="23">
        <v>0</v>
      </c>
      <c r="N26" s="23">
        <v>0</v>
      </c>
      <c r="O26" s="23">
        <v>0</v>
      </c>
      <c r="P26" s="23">
        <v>0</v>
      </c>
      <c r="Q26" s="24">
        <v>0</v>
      </c>
      <c r="AE26" s="117" t="s">
        <v>43</v>
      </c>
      <c r="AF26" s="118" t="e">
        <f>AF25/AF3</f>
        <v>#DIV/0!</v>
      </c>
      <c r="BM26" s="22">
        <f t="shared" ref="BM26:BM40" si="45">AE7</f>
        <v>0</v>
      </c>
      <c r="BN26" s="23">
        <f t="shared" ref="BN26:BN40" si="46">IF(BM26=$BV$8,$BV$9,BN7)</f>
        <v>0</v>
      </c>
      <c r="BO26" s="23">
        <f t="shared" ref="BO26:BO40" si="47">IF(BM26=$BW$8,IF($BX$11=0,0,$BX$11),BO7)</f>
        <v>0</v>
      </c>
      <c r="BP26" s="23"/>
      <c r="BQ26" s="23">
        <f>BN26</f>
        <v>0</v>
      </c>
      <c r="BR26" s="23">
        <f>RANK(BQ26,$BQ$26:$BQ$40,0)</f>
        <v>1</v>
      </c>
      <c r="BS26" s="23">
        <f>BO26</f>
        <v>0</v>
      </c>
      <c r="BT26" s="24">
        <f>RANK(BS26,$BS$26:$BS$40,0)</f>
        <v>1</v>
      </c>
      <c r="BV26" s="82">
        <v>1</v>
      </c>
      <c r="BW26" s="83"/>
      <c r="BX26" s="84"/>
    </row>
    <row r="27" spans="2:97" x14ac:dyDescent="0.3">
      <c r="B27" s="95">
        <f t="shared" si="44"/>
        <v>0</v>
      </c>
      <c r="C27" s="23">
        <v>0</v>
      </c>
      <c r="D27" s="23">
        <v>0</v>
      </c>
      <c r="E27" s="23">
        <v>0</v>
      </c>
      <c r="F27" s="23">
        <v>0</v>
      </c>
      <c r="G27" s="23">
        <v>0</v>
      </c>
      <c r="H27" s="23">
        <v>0</v>
      </c>
      <c r="I27" s="23">
        <v>0</v>
      </c>
      <c r="J27" s="23">
        <v>0</v>
      </c>
      <c r="K27" s="23">
        <v>0</v>
      </c>
      <c r="L27" s="23">
        <v>0</v>
      </c>
      <c r="M27" s="23">
        <v>0</v>
      </c>
      <c r="N27" s="23">
        <v>0</v>
      </c>
      <c r="O27" s="23">
        <v>0</v>
      </c>
      <c r="P27" s="23">
        <v>0</v>
      </c>
      <c r="Q27" s="24">
        <v>0</v>
      </c>
      <c r="BM27" s="22">
        <f t="shared" si="45"/>
        <v>0</v>
      </c>
      <c r="BN27" s="23">
        <f t="shared" si="46"/>
        <v>0</v>
      </c>
      <c r="BO27" s="23">
        <f t="shared" si="47"/>
        <v>0</v>
      </c>
      <c r="BP27" s="23"/>
      <c r="BQ27" s="23">
        <f t="shared" ref="BQ27:BQ40" si="48">BN27</f>
        <v>0</v>
      </c>
      <c r="BR27" s="23">
        <f t="shared" ref="BR27:BR40" si="49">RANK(BQ27,$BQ$26:$BQ$40,0)</f>
        <v>1</v>
      </c>
      <c r="BS27" s="23">
        <f t="shared" ref="BS27:BS40" si="50">BO27</f>
        <v>0</v>
      </c>
      <c r="BT27" s="24">
        <f t="shared" ref="BT27:BT40" si="51">RANK(BS27,$BS$26:$BS$40,0)</f>
        <v>1</v>
      </c>
      <c r="BV27" s="82">
        <f>INDEX(BQ26:BQ40,MATCH(BV26,BR26:BR40,0))</f>
        <v>0</v>
      </c>
      <c r="BW27" s="89">
        <f>INDEX(BS26:BS40,MATCH(BV26,BT26:BT40,0))</f>
        <v>0</v>
      </c>
      <c r="BX27" s="84">
        <f>ABS(BV27-BW27)</f>
        <v>0</v>
      </c>
    </row>
    <row r="28" spans="2:97" x14ac:dyDescent="0.3">
      <c r="B28" s="95">
        <f t="shared" si="44"/>
        <v>0</v>
      </c>
      <c r="C28" s="23">
        <v>0</v>
      </c>
      <c r="D28" s="23">
        <v>0</v>
      </c>
      <c r="E28" s="23">
        <v>0</v>
      </c>
      <c r="F28" s="23">
        <v>0</v>
      </c>
      <c r="G28" s="23">
        <v>0</v>
      </c>
      <c r="H28" s="23">
        <v>0</v>
      </c>
      <c r="I28" s="23">
        <v>0</v>
      </c>
      <c r="J28" s="23">
        <v>0</v>
      </c>
      <c r="K28" s="23">
        <v>0</v>
      </c>
      <c r="L28" s="23">
        <v>0</v>
      </c>
      <c r="M28" s="23">
        <v>0</v>
      </c>
      <c r="N28" s="23">
        <v>0</v>
      </c>
      <c r="O28" s="23">
        <v>0</v>
      </c>
      <c r="P28" s="23">
        <v>0</v>
      </c>
      <c r="Q28" s="24">
        <v>0</v>
      </c>
      <c r="BM28" s="22">
        <f t="shared" si="45"/>
        <v>0</v>
      </c>
      <c r="BN28" s="23">
        <f t="shared" si="46"/>
        <v>0</v>
      </c>
      <c r="BO28" s="23">
        <f t="shared" si="47"/>
        <v>0</v>
      </c>
      <c r="BP28" s="23"/>
      <c r="BQ28" s="23">
        <f t="shared" si="48"/>
        <v>0</v>
      </c>
      <c r="BR28" s="23">
        <f t="shared" si="49"/>
        <v>1</v>
      </c>
      <c r="BS28" s="23">
        <f t="shared" si="50"/>
        <v>0</v>
      </c>
      <c r="BT28" s="24">
        <f t="shared" si="51"/>
        <v>1</v>
      </c>
      <c r="BV28" s="90">
        <f>INDEX(BM26:BM40,MATCH(BV27,BN26:BN40,0))</f>
        <v>0</v>
      </c>
      <c r="BW28" s="85">
        <f>INDEX(BM26:BM40,MATCH(BW27,BO26:BO40,0))</f>
        <v>0</v>
      </c>
      <c r="BX28" s="84"/>
    </row>
    <row r="29" spans="2:97" x14ac:dyDescent="0.3">
      <c r="B29" s="95">
        <f t="shared" si="44"/>
        <v>0</v>
      </c>
      <c r="C29" s="23">
        <v>0</v>
      </c>
      <c r="D29" s="23">
        <v>0</v>
      </c>
      <c r="E29" s="23">
        <v>0</v>
      </c>
      <c r="F29" s="23">
        <v>0</v>
      </c>
      <c r="G29" s="23">
        <v>0</v>
      </c>
      <c r="H29" s="23">
        <v>0</v>
      </c>
      <c r="I29" s="23">
        <v>0</v>
      </c>
      <c r="J29" s="23">
        <v>0</v>
      </c>
      <c r="K29" s="23">
        <v>0</v>
      </c>
      <c r="L29" s="23">
        <v>0</v>
      </c>
      <c r="M29" s="23">
        <v>0</v>
      </c>
      <c r="N29" s="23">
        <v>0</v>
      </c>
      <c r="O29" s="23">
        <v>0</v>
      </c>
      <c r="P29" s="23">
        <v>0</v>
      </c>
      <c r="Q29" s="24">
        <v>0</v>
      </c>
      <c r="BM29" s="22">
        <f t="shared" si="45"/>
        <v>0</v>
      </c>
      <c r="BN29" s="23">
        <f t="shared" si="46"/>
        <v>0</v>
      </c>
      <c r="BO29" s="23">
        <f t="shared" si="47"/>
        <v>0</v>
      </c>
      <c r="BP29" s="23"/>
      <c r="BQ29" s="23">
        <f t="shared" si="48"/>
        <v>0</v>
      </c>
      <c r="BR29" s="23">
        <f t="shared" si="49"/>
        <v>1</v>
      </c>
      <c r="BS29" s="23">
        <f t="shared" si="50"/>
        <v>0</v>
      </c>
      <c r="BT29" s="24">
        <f t="shared" si="51"/>
        <v>1</v>
      </c>
      <c r="BV29" s="82">
        <f>IF(BW27&gt;BV27,0,BX27)</f>
        <v>0</v>
      </c>
      <c r="BW29" s="83" t="s">
        <v>27</v>
      </c>
      <c r="BX29" s="84">
        <f>INDEX(BO26:BO40,MATCH(BW28,BM26:BM40,0))</f>
        <v>0</v>
      </c>
    </row>
    <row r="30" spans="2:97" x14ac:dyDescent="0.3">
      <c r="B30" s="95">
        <f t="shared" si="44"/>
        <v>0</v>
      </c>
      <c r="C30" s="23">
        <v>0</v>
      </c>
      <c r="D30" s="23">
        <v>0</v>
      </c>
      <c r="E30" s="23">
        <v>0</v>
      </c>
      <c r="F30" s="23">
        <v>0</v>
      </c>
      <c r="G30" s="23">
        <v>0</v>
      </c>
      <c r="H30" s="23">
        <v>0</v>
      </c>
      <c r="I30" s="23">
        <v>0</v>
      </c>
      <c r="J30" s="23">
        <v>0</v>
      </c>
      <c r="K30" s="23">
        <v>0</v>
      </c>
      <c r="L30" s="23">
        <v>0</v>
      </c>
      <c r="M30" s="23">
        <v>0</v>
      </c>
      <c r="N30" s="23">
        <v>0</v>
      </c>
      <c r="O30" s="23">
        <v>0</v>
      </c>
      <c r="P30" s="23">
        <v>0</v>
      </c>
      <c r="Q30" s="24">
        <v>0</v>
      </c>
      <c r="BM30" s="22">
        <f t="shared" si="45"/>
        <v>0</v>
      </c>
      <c r="BN30" s="23">
        <f t="shared" si="46"/>
        <v>0</v>
      </c>
      <c r="BO30" s="23">
        <f t="shared" si="47"/>
        <v>0</v>
      </c>
      <c r="BP30" s="23"/>
      <c r="BQ30" s="23">
        <f t="shared" si="48"/>
        <v>0</v>
      </c>
      <c r="BR30" s="23">
        <f t="shared" si="49"/>
        <v>1</v>
      </c>
      <c r="BS30" s="23">
        <f t="shared" si="50"/>
        <v>0</v>
      </c>
      <c r="BT30" s="24">
        <f t="shared" si="51"/>
        <v>1</v>
      </c>
      <c r="BV30" s="82"/>
      <c r="BW30" s="83" t="s">
        <v>24</v>
      </c>
      <c r="BX30" s="84">
        <f>IF(BV27&gt;BX29,BX29,BV27)</f>
        <v>0</v>
      </c>
    </row>
    <row r="31" spans="2:97" ht="15" thickBot="1" x14ac:dyDescent="0.35">
      <c r="B31" s="95">
        <f t="shared" si="44"/>
        <v>0</v>
      </c>
      <c r="C31" s="23">
        <v>0</v>
      </c>
      <c r="D31" s="23">
        <v>0</v>
      </c>
      <c r="E31" s="23">
        <v>0</v>
      </c>
      <c r="F31" s="23">
        <v>0</v>
      </c>
      <c r="G31" s="23">
        <v>0</v>
      </c>
      <c r="H31" s="23">
        <v>0</v>
      </c>
      <c r="I31" s="23">
        <v>0</v>
      </c>
      <c r="J31" s="23">
        <v>0</v>
      </c>
      <c r="K31" s="23">
        <v>0</v>
      </c>
      <c r="L31" s="23">
        <v>0</v>
      </c>
      <c r="M31" s="23">
        <v>0</v>
      </c>
      <c r="N31" s="23">
        <v>0</v>
      </c>
      <c r="O31" s="23">
        <v>0</v>
      </c>
      <c r="P31" s="23">
        <v>0</v>
      </c>
      <c r="Q31" s="24">
        <v>0</v>
      </c>
      <c r="BM31" s="22">
        <f t="shared" si="45"/>
        <v>0</v>
      </c>
      <c r="BN31" s="23">
        <f t="shared" si="46"/>
        <v>0</v>
      </c>
      <c r="BO31" s="23">
        <f t="shared" si="47"/>
        <v>0</v>
      </c>
      <c r="BP31" s="23"/>
      <c r="BQ31" s="23">
        <f t="shared" si="48"/>
        <v>0</v>
      </c>
      <c r="BR31" s="23">
        <f t="shared" si="49"/>
        <v>1</v>
      </c>
      <c r="BS31" s="23">
        <f t="shared" si="50"/>
        <v>0</v>
      </c>
      <c r="BT31" s="24">
        <f t="shared" si="51"/>
        <v>1</v>
      </c>
      <c r="BV31" s="86"/>
      <c r="BW31" s="87" t="s">
        <v>26</v>
      </c>
      <c r="BX31" s="88">
        <f>ABS(BX29-BX30)</f>
        <v>0</v>
      </c>
    </row>
    <row r="32" spans="2:97" x14ac:dyDescent="0.3">
      <c r="B32" s="95">
        <f t="shared" si="44"/>
        <v>0</v>
      </c>
      <c r="C32" s="23">
        <v>0</v>
      </c>
      <c r="D32" s="23">
        <v>0</v>
      </c>
      <c r="E32" s="23">
        <v>0</v>
      </c>
      <c r="F32" s="23">
        <v>0</v>
      </c>
      <c r="G32" s="23">
        <v>0</v>
      </c>
      <c r="H32" s="23">
        <v>0</v>
      </c>
      <c r="I32" s="23">
        <v>0</v>
      </c>
      <c r="J32" s="23">
        <v>0</v>
      </c>
      <c r="K32" s="23">
        <v>0</v>
      </c>
      <c r="L32" s="23">
        <v>0</v>
      </c>
      <c r="M32" s="23">
        <v>0</v>
      </c>
      <c r="N32" s="23">
        <v>0</v>
      </c>
      <c r="O32" s="23">
        <v>0</v>
      </c>
      <c r="P32" s="23">
        <v>0</v>
      </c>
      <c r="Q32" s="24">
        <v>0</v>
      </c>
      <c r="BM32" s="22">
        <f t="shared" si="45"/>
        <v>0</v>
      </c>
      <c r="BN32" s="23">
        <f t="shared" si="46"/>
        <v>0</v>
      </c>
      <c r="BO32" s="23">
        <f t="shared" si="47"/>
        <v>0</v>
      </c>
      <c r="BP32" s="23"/>
      <c r="BQ32" s="23">
        <f t="shared" si="48"/>
        <v>0</v>
      </c>
      <c r="BR32" s="23">
        <f t="shared" si="49"/>
        <v>1</v>
      </c>
      <c r="BS32" s="23">
        <f t="shared" si="50"/>
        <v>0</v>
      </c>
      <c r="BT32" s="24">
        <f t="shared" si="51"/>
        <v>1</v>
      </c>
      <c r="CA32" s="10">
        <v>1</v>
      </c>
      <c r="CB32" s="11">
        <f>BW8</f>
        <v>0</v>
      </c>
      <c r="CC32" s="11" t="s">
        <v>45</v>
      </c>
      <c r="CD32" s="91">
        <f>BX10</f>
        <v>0</v>
      </c>
      <c r="CE32" s="11" t="s">
        <v>47</v>
      </c>
      <c r="CF32" s="12">
        <f>BV8</f>
        <v>0</v>
      </c>
    </row>
    <row r="33" spans="2:84" x14ac:dyDescent="0.3">
      <c r="B33" s="95">
        <f t="shared" si="44"/>
        <v>0</v>
      </c>
      <c r="C33" s="23">
        <v>0</v>
      </c>
      <c r="D33" s="23">
        <v>0</v>
      </c>
      <c r="E33" s="23">
        <v>0</v>
      </c>
      <c r="F33" s="23">
        <v>0</v>
      </c>
      <c r="G33" s="23">
        <v>0</v>
      </c>
      <c r="H33" s="23">
        <v>0</v>
      </c>
      <c r="I33" s="23">
        <v>0</v>
      </c>
      <c r="J33" s="23">
        <v>0</v>
      </c>
      <c r="K33" s="23">
        <v>0</v>
      </c>
      <c r="L33" s="23">
        <v>0</v>
      </c>
      <c r="M33" s="23">
        <v>0</v>
      </c>
      <c r="N33" s="23">
        <v>0</v>
      </c>
      <c r="O33" s="23">
        <v>0</v>
      </c>
      <c r="P33" s="23">
        <v>0</v>
      </c>
      <c r="Q33" s="24">
        <v>0</v>
      </c>
      <c r="BM33" s="22">
        <f t="shared" si="45"/>
        <v>0</v>
      </c>
      <c r="BN33" s="23">
        <f t="shared" si="46"/>
        <v>0</v>
      </c>
      <c r="BO33" s="23">
        <f t="shared" si="47"/>
        <v>0</v>
      </c>
      <c r="BP33" s="23"/>
      <c r="BQ33" s="23">
        <f t="shared" si="48"/>
        <v>0</v>
      </c>
      <c r="BR33" s="23">
        <f t="shared" si="49"/>
        <v>1</v>
      </c>
      <c r="BS33" s="23">
        <f t="shared" si="50"/>
        <v>0</v>
      </c>
      <c r="BT33" s="24">
        <f t="shared" si="51"/>
        <v>1</v>
      </c>
      <c r="CA33" s="13">
        <f>CA32+1</f>
        <v>2</v>
      </c>
      <c r="CB33" s="14">
        <f>BW28</f>
        <v>0</v>
      </c>
      <c r="CC33" s="14" t="s">
        <v>45</v>
      </c>
      <c r="CD33" s="92">
        <f>BX30</f>
        <v>0</v>
      </c>
      <c r="CE33" s="14" t="s">
        <v>47</v>
      </c>
      <c r="CF33" s="15">
        <f>BV28</f>
        <v>0</v>
      </c>
    </row>
    <row r="34" spans="2:84" x14ac:dyDescent="0.3">
      <c r="B34" s="95">
        <f t="shared" si="44"/>
        <v>0</v>
      </c>
      <c r="C34" s="23">
        <v>0</v>
      </c>
      <c r="D34" s="23">
        <v>0</v>
      </c>
      <c r="E34" s="23">
        <v>0</v>
      </c>
      <c r="F34" s="23">
        <v>0</v>
      </c>
      <c r="G34" s="23">
        <v>0</v>
      </c>
      <c r="H34" s="23">
        <v>0</v>
      </c>
      <c r="I34" s="23">
        <v>0</v>
      </c>
      <c r="J34" s="23">
        <v>0</v>
      </c>
      <c r="K34" s="23">
        <v>0</v>
      </c>
      <c r="L34" s="23">
        <v>0</v>
      </c>
      <c r="M34" s="23">
        <v>0</v>
      </c>
      <c r="N34" s="23">
        <v>0</v>
      </c>
      <c r="O34" s="23">
        <v>0</v>
      </c>
      <c r="P34" s="23">
        <v>0</v>
      </c>
      <c r="Q34" s="24">
        <v>0</v>
      </c>
      <c r="BM34" s="22">
        <f t="shared" si="45"/>
        <v>0</v>
      </c>
      <c r="BN34" s="23">
        <f t="shared" si="46"/>
        <v>0</v>
      </c>
      <c r="BO34" s="23">
        <f t="shared" si="47"/>
        <v>0</v>
      </c>
      <c r="BP34" s="23"/>
      <c r="BQ34" s="23">
        <f t="shared" si="48"/>
        <v>0</v>
      </c>
      <c r="BR34" s="23">
        <f t="shared" si="49"/>
        <v>1</v>
      </c>
      <c r="BS34" s="23">
        <f t="shared" si="50"/>
        <v>0</v>
      </c>
      <c r="BT34" s="24">
        <f t="shared" si="51"/>
        <v>1</v>
      </c>
      <c r="CA34" s="13">
        <f t="shared" ref="CA34:CA46" si="52">CA33+1</f>
        <v>3</v>
      </c>
      <c r="CB34" s="14">
        <f>BW45</f>
        <v>0</v>
      </c>
      <c r="CC34" s="14" t="s">
        <v>45</v>
      </c>
      <c r="CD34" s="92">
        <f>BX47</f>
        <v>0</v>
      </c>
      <c r="CE34" s="14" t="s">
        <v>47</v>
      </c>
      <c r="CF34" s="15">
        <f>BV45</f>
        <v>0</v>
      </c>
    </row>
    <row r="35" spans="2:84" x14ac:dyDescent="0.3">
      <c r="B35" s="95">
        <f t="shared" si="44"/>
        <v>0</v>
      </c>
      <c r="C35" s="23">
        <v>0</v>
      </c>
      <c r="D35" s="23">
        <v>0</v>
      </c>
      <c r="E35" s="23">
        <v>0</v>
      </c>
      <c r="F35" s="23">
        <v>0</v>
      </c>
      <c r="G35" s="23">
        <v>0</v>
      </c>
      <c r="H35" s="23">
        <v>0</v>
      </c>
      <c r="I35" s="23">
        <v>0</v>
      </c>
      <c r="J35" s="23">
        <v>0</v>
      </c>
      <c r="K35" s="23">
        <v>0</v>
      </c>
      <c r="L35" s="23">
        <v>0</v>
      </c>
      <c r="M35" s="23">
        <v>0</v>
      </c>
      <c r="N35" s="23">
        <v>0</v>
      </c>
      <c r="O35" s="23">
        <v>0</v>
      </c>
      <c r="P35" s="23">
        <v>0</v>
      </c>
      <c r="Q35" s="24">
        <v>0</v>
      </c>
      <c r="BM35" s="22">
        <f t="shared" si="45"/>
        <v>0</v>
      </c>
      <c r="BN35" s="23">
        <f t="shared" si="46"/>
        <v>0</v>
      </c>
      <c r="BO35" s="23">
        <f t="shared" si="47"/>
        <v>0</v>
      </c>
      <c r="BP35" s="23"/>
      <c r="BQ35" s="23">
        <f t="shared" si="48"/>
        <v>0</v>
      </c>
      <c r="BR35" s="23">
        <f t="shared" si="49"/>
        <v>1</v>
      </c>
      <c r="BS35" s="23">
        <f t="shared" si="50"/>
        <v>0</v>
      </c>
      <c r="BT35" s="24">
        <f t="shared" si="51"/>
        <v>1</v>
      </c>
      <c r="CA35" s="13">
        <f t="shared" si="52"/>
        <v>4</v>
      </c>
      <c r="CB35" s="14">
        <f>BW62</f>
        <v>0</v>
      </c>
      <c r="CC35" s="14" t="s">
        <v>45</v>
      </c>
      <c r="CD35" s="92">
        <f>BX64</f>
        <v>0</v>
      </c>
      <c r="CE35" s="14" t="s">
        <v>47</v>
      </c>
      <c r="CF35" s="15">
        <f>BV62</f>
        <v>0</v>
      </c>
    </row>
    <row r="36" spans="2:84" x14ac:dyDescent="0.3">
      <c r="B36" s="95">
        <f t="shared" si="44"/>
        <v>0</v>
      </c>
      <c r="C36" s="23">
        <v>0</v>
      </c>
      <c r="D36" s="23">
        <v>0</v>
      </c>
      <c r="E36" s="23">
        <v>0</v>
      </c>
      <c r="F36" s="23">
        <v>0</v>
      </c>
      <c r="G36" s="23">
        <v>0</v>
      </c>
      <c r="H36" s="23">
        <v>0</v>
      </c>
      <c r="I36" s="23">
        <v>0</v>
      </c>
      <c r="J36" s="23">
        <v>0</v>
      </c>
      <c r="K36" s="23">
        <v>0</v>
      </c>
      <c r="L36" s="23">
        <v>0</v>
      </c>
      <c r="M36" s="23">
        <v>0</v>
      </c>
      <c r="N36" s="23">
        <v>0</v>
      </c>
      <c r="O36" s="23">
        <v>0</v>
      </c>
      <c r="P36" s="23">
        <v>0</v>
      </c>
      <c r="Q36" s="24">
        <v>0</v>
      </c>
      <c r="BM36" s="22">
        <f t="shared" si="45"/>
        <v>0</v>
      </c>
      <c r="BN36" s="23">
        <f t="shared" si="46"/>
        <v>0</v>
      </c>
      <c r="BO36" s="23">
        <f t="shared" si="47"/>
        <v>0</v>
      </c>
      <c r="BP36" s="23"/>
      <c r="BQ36" s="23">
        <f t="shared" si="48"/>
        <v>0</v>
      </c>
      <c r="BR36" s="23">
        <f t="shared" si="49"/>
        <v>1</v>
      </c>
      <c r="BS36" s="23">
        <f t="shared" si="50"/>
        <v>0</v>
      </c>
      <c r="BT36" s="24">
        <f t="shared" si="51"/>
        <v>1</v>
      </c>
      <c r="CA36" s="13">
        <f t="shared" si="52"/>
        <v>5</v>
      </c>
      <c r="CB36" s="14">
        <f>BW79</f>
        <v>0</v>
      </c>
      <c r="CC36" s="14" t="s">
        <v>45</v>
      </c>
      <c r="CD36" s="92">
        <f>BX81</f>
        <v>0</v>
      </c>
      <c r="CE36" s="14" t="s">
        <v>47</v>
      </c>
      <c r="CF36" s="15">
        <f>BV79</f>
        <v>0</v>
      </c>
    </row>
    <row r="37" spans="2:84" ht="15" thickBot="1" x14ac:dyDescent="0.35">
      <c r="B37" s="96">
        <f t="shared" si="44"/>
        <v>0</v>
      </c>
      <c r="C37" s="26">
        <v>0</v>
      </c>
      <c r="D37" s="26">
        <v>0</v>
      </c>
      <c r="E37" s="26">
        <v>0</v>
      </c>
      <c r="F37" s="26">
        <v>0</v>
      </c>
      <c r="G37" s="26">
        <v>0</v>
      </c>
      <c r="H37" s="26">
        <v>0</v>
      </c>
      <c r="I37" s="26">
        <v>0</v>
      </c>
      <c r="J37" s="26">
        <v>0</v>
      </c>
      <c r="K37" s="26">
        <v>0</v>
      </c>
      <c r="L37" s="26">
        <v>0</v>
      </c>
      <c r="M37" s="26">
        <v>0</v>
      </c>
      <c r="N37" s="26">
        <v>0</v>
      </c>
      <c r="O37" s="26">
        <v>0</v>
      </c>
      <c r="P37" s="26">
        <v>0</v>
      </c>
      <c r="Q37" s="27">
        <v>0</v>
      </c>
      <c r="BM37" s="22">
        <f t="shared" si="45"/>
        <v>0</v>
      </c>
      <c r="BN37" s="23">
        <f t="shared" si="46"/>
        <v>0</v>
      </c>
      <c r="BO37" s="23">
        <f t="shared" si="47"/>
        <v>0</v>
      </c>
      <c r="BP37" s="23"/>
      <c r="BQ37" s="23">
        <f t="shared" si="48"/>
        <v>0</v>
      </c>
      <c r="BR37" s="23">
        <f t="shared" si="49"/>
        <v>1</v>
      </c>
      <c r="BS37" s="23">
        <f t="shared" si="50"/>
        <v>0</v>
      </c>
      <c r="BT37" s="24">
        <f t="shared" si="51"/>
        <v>1</v>
      </c>
      <c r="CA37" s="13">
        <f t="shared" si="52"/>
        <v>6</v>
      </c>
      <c r="CB37" s="14">
        <f>BW96</f>
        <v>0</v>
      </c>
      <c r="CC37" s="14" t="s">
        <v>45</v>
      </c>
      <c r="CD37" s="92">
        <f>BX98</f>
        <v>0</v>
      </c>
      <c r="CE37" s="14" t="s">
        <v>47</v>
      </c>
      <c r="CF37" s="15">
        <f>BV96</f>
        <v>0</v>
      </c>
    </row>
    <row r="38" spans="2:84" x14ac:dyDescent="0.3">
      <c r="BM38" s="22">
        <f t="shared" si="45"/>
        <v>0</v>
      </c>
      <c r="BN38" s="23">
        <f t="shared" si="46"/>
        <v>0</v>
      </c>
      <c r="BO38" s="23">
        <f t="shared" si="47"/>
        <v>0</v>
      </c>
      <c r="BP38" s="23"/>
      <c r="BQ38" s="23">
        <f t="shared" si="48"/>
        <v>0</v>
      </c>
      <c r="BR38" s="23">
        <f t="shared" si="49"/>
        <v>1</v>
      </c>
      <c r="BS38" s="23">
        <f t="shared" si="50"/>
        <v>0</v>
      </c>
      <c r="BT38" s="24">
        <f t="shared" si="51"/>
        <v>1</v>
      </c>
      <c r="CA38" s="13">
        <f t="shared" si="52"/>
        <v>7</v>
      </c>
      <c r="CB38" s="14">
        <f>BW113</f>
        <v>0</v>
      </c>
      <c r="CC38" s="14" t="s">
        <v>45</v>
      </c>
      <c r="CD38" s="92">
        <f>BX115</f>
        <v>0</v>
      </c>
      <c r="CE38" s="14" t="s">
        <v>47</v>
      </c>
      <c r="CF38" s="15">
        <f>BV113</f>
        <v>0</v>
      </c>
    </row>
    <row r="39" spans="2:84" x14ac:dyDescent="0.3">
      <c r="BM39" s="22">
        <f t="shared" si="45"/>
        <v>0</v>
      </c>
      <c r="BN39" s="23">
        <f t="shared" si="46"/>
        <v>0</v>
      </c>
      <c r="BO39" s="23">
        <f t="shared" si="47"/>
        <v>0</v>
      </c>
      <c r="BP39" s="23"/>
      <c r="BQ39" s="23">
        <f t="shared" si="48"/>
        <v>0</v>
      </c>
      <c r="BR39" s="23">
        <f t="shared" si="49"/>
        <v>1</v>
      </c>
      <c r="BS39" s="23">
        <f t="shared" si="50"/>
        <v>0</v>
      </c>
      <c r="BT39" s="24">
        <f t="shared" si="51"/>
        <v>1</v>
      </c>
      <c r="CA39" s="13">
        <f t="shared" si="52"/>
        <v>8</v>
      </c>
      <c r="CB39" s="14">
        <f>BW130</f>
        <v>0</v>
      </c>
      <c r="CC39" s="14" t="s">
        <v>45</v>
      </c>
      <c r="CD39" s="92">
        <f>BX132</f>
        <v>0</v>
      </c>
      <c r="CE39" s="14" t="s">
        <v>47</v>
      </c>
      <c r="CF39" s="15">
        <f>BV130</f>
        <v>0</v>
      </c>
    </row>
    <row r="40" spans="2:84" ht="15" thickBot="1" x14ac:dyDescent="0.35">
      <c r="BM40" s="25">
        <f t="shared" si="45"/>
        <v>0</v>
      </c>
      <c r="BN40" s="26">
        <f t="shared" si="46"/>
        <v>0</v>
      </c>
      <c r="BO40" s="26">
        <f t="shared" si="47"/>
        <v>0</v>
      </c>
      <c r="BP40" s="26"/>
      <c r="BQ40" s="26">
        <f t="shared" si="48"/>
        <v>0</v>
      </c>
      <c r="BR40" s="26">
        <f t="shared" si="49"/>
        <v>1</v>
      </c>
      <c r="BS40" s="26">
        <f t="shared" si="50"/>
        <v>0</v>
      </c>
      <c r="BT40" s="27">
        <f t="shared" si="51"/>
        <v>1</v>
      </c>
      <c r="CA40" s="13">
        <f t="shared" si="52"/>
        <v>9</v>
      </c>
      <c r="CB40" s="14">
        <f>BW147</f>
        <v>0</v>
      </c>
      <c r="CC40" s="14" t="s">
        <v>45</v>
      </c>
      <c r="CD40" s="92">
        <f>BX149</f>
        <v>0</v>
      </c>
      <c r="CE40" s="14" t="s">
        <v>47</v>
      </c>
      <c r="CF40" s="15">
        <f>BV147</f>
        <v>0</v>
      </c>
    </row>
    <row r="41" spans="2:84" ht="15" thickBot="1" x14ac:dyDescent="0.35">
      <c r="CA41" s="13">
        <f t="shared" si="52"/>
        <v>10</v>
      </c>
      <c r="CB41" s="14">
        <f>BW164</f>
        <v>0</v>
      </c>
      <c r="CC41" s="14" t="s">
        <v>45</v>
      </c>
      <c r="CD41" s="92">
        <f>BX166</f>
        <v>0</v>
      </c>
      <c r="CE41" s="14" t="s">
        <v>47</v>
      </c>
      <c r="CF41" s="15">
        <f>BV164</f>
        <v>0</v>
      </c>
    </row>
    <row r="42" spans="2:84" ht="15" thickBot="1" x14ac:dyDescent="0.35">
      <c r="BM42" s="19" t="s">
        <v>25</v>
      </c>
      <c r="BN42" s="20" t="s">
        <v>20</v>
      </c>
      <c r="BO42" s="20" t="s">
        <v>21</v>
      </c>
      <c r="BP42" s="20"/>
      <c r="BQ42" s="178" t="s">
        <v>20</v>
      </c>
      <c r="BR42" s="178"/>
      <c r="BS42" s="178" t="s">
        <v>21</v>
      </c>
      <c r="BT42" s="179"/>
      <c r="BV42" s="79" t="s">
        <v>20</v>
      </c>
      <c r="BW42" s="80" t="s">
        <v>21</v>
      </c>
      <c r="BX42" s="81"/>
      <c r="CA42" s="13">
        <f t="shared" si="52"/>
        <v>11</v>
      </c>
      <c r="CB42" s="14">
        <f>BW181</f>
        <v>0</v>
      </c>
      <c r="CC42" s="14" t="s">
        <v>45</v>
      </c>
      <c r="CD42" s="92">
        <f>BX183</f>
        <v>0</v>
      </c>
      <c r="CE42" s="14" t="s">
        <v>47</v>
      </c>
      <c r="CF42" s="15">
        <f>BV181</f>
        <v>0</v>
      </c>
    </row>
    <row r="43" spans="2:84" x14ac:dyDescent="0.3">
      <c r="BM43" s="22">
        <f>BM26</f>
        <v>0</v>
      </c>
      <c r="BN43" s="23">
        <f t="shared" ref="BN43:BN57" si="53">IF(BM43=$BV$28,$BV$29,BN26)</f>
        <v>0</v>
      </c>
      <c r="BO43" s="23">
        <f t="shared" ref="BO43:BO57" si="54">IF(BM43=$BW$28,IF($BX$31=0,0,$BX$31),BO26)</f>
        <v>0</v>
      </c>
      <c r="BP43" s="23"/>
      <c r="BQ43" s="23">
        <f>BN43</f>
        <v>0</v>
      </c>
      <c r="BR43" s="23">
        <f>RANK(BQ43,$BQ$43:$BQ$57,0)</f>
        <v>1</v>
      </c>
      <c r="BS43" s="23">
        <f>BO43</f>
        <v>0</v>
      </c>
      <c r="BT43" s="24">
        <f>RANK(BS43,$BS$43:$BS$57,0)</f>
        <v>1</v>
      </c>
      <c r="BV43" s="82">
        <v>1</v>
      </c>
      <c r="BW43" s="83"/>
      <c r="BX43" s="84"/>
      <c r="CA43" s="13">
        <f t="shared" si="52"/>
        <v>12</v>
      </c>
      <c r="CB43" s="14">
        <f>BW198</f>
        <v>0</v>
      </c>
      <c r="CC43" s="14" t="s">
        <v>45</v>
      </c>
      <c r="CD43" s="92">
        <f>BX200</f>
        <v>0</v>
      </c>
      <c r="CE43" s="14" t="s">
        <v>47</v>
      </c>
      <c r="CF43" s="15">
        <f>BV198</f>
        <v>0</v>
      </c>
    </row>
    <row r="44" spans="2:84" x14ac:dyDescent="0.3">
      <c r="BM44" s="22">
        <f t="shared" ref="BM44:BM57" si="55">BM27</f>
        <v>0</v>
      </c>
      <c r="BN44" s="23">
        <f t="shared" si="53"/>
        <v>0</v>
      </c>
      <c r="BO44" s="23">
        <f t="shared" si="54"/>
        <v>0</v>
      </c>
      <c r="BP44" s="23"/>
      <c r="BQ44" s="23">
        <f t="shared" ref="BQ44:BQ57" si="56">BN44</f>
        <v>0</v>
      </c>
      <c r="BR44" s="23">
        <f t="shared" ref="BR44:BR57" si="57">RANK(BQ44,$BQ$43:$BQ$57,0)</f>
        <v>1</v>
      </c>
      <c r="BS44" s="23">
        <f t="shared" ref="BS44:BS57" si="58">BO44</f>
        <v>0</v>
      </c>
      <c r="BT44" s="24">
        <f t="shared" ref="BT44:BT57" si="59">RANK(BS44,$BS$43:$BS$57,0)</f>
        <v>1</v>
      </c>
      <c r="BV44" s="82">
        <f>INDEX(BQ43:BQ57,MATCH(BV43,BR43:BR57,0))</f>
        <v>0</v>
      </c>
      <c r="BW44" s="89">
        <f>INDEX(BS43:BS57,MATCH(BV43,BT43:BT57,0))</f>
        <v>0</v>
      </c>
      <c r="BX44" s="84">
        <f>ABS(BV44-BW44)</f>
        <v>0</v>
      </c>
      <c r="CA44" s="13">
        <f t="shared" si="52"/>
        <v>13</v>
      </c>
      <c r="CB44" s="14">
        <f>BW215</f>
        <v>0</v>
      </c>
      <c r="CC44" s="14" t="s">
        <v>45</v>
      </c>
      <c r="CD44" s="92">
        <f>BX217</f>
        <v>0</v>
      </c>
      <c r="CE44" s="14" t="s">
        <v>47</v>
      </c>
      <c r="CF44" s="15">
        <f>BV215</f>
        <v>0</v>
      </c>
    </row>
    <row r="45" spans="2:84" x14ac:dyDescent="0.3">
      <c r="BM45" s="22">
        <f t="shared" si="55"/>
        <v>0</v>
      </c>
      <c r="BN45" s="23">
        <f t="shared" si="53"/>
        <v>0</v>
      </c>
      <c r="BO45" s="23">
        <f t="shared" si="54"/>
        <v>0</v>
      </c>
      <c r="BP45" s="23"/>
      <c r="BQ45" s="23">
        <f t="shared" si="56"/>
        <v>0</v>
      </c>
      <c r="BR45" s="23">
        <f t="shared" si="57"/>
        <v>1</v>
      </c>
      <c r="BS45" s="23">
        <f t="shared" si="58"/>
        <v>0</v>
      </c>
      <c r="BT45" s="24">
        <f t="shared" si="59"/>
        <v>1</v>
      </c>
      <c r="BV45" s="90">
        <f>INDEX(BM43:BM57,MATCH(BV44,BN43:BN57,0))</f>
        <v>0</v>
      </c>
      <c r="BW45" s="85">
        <f>INDEX(BM43:BM57,MATCH(BW44,BO43:BO57,0))</f>
        <v>0</v>
      </c>
      <c r="BX45" s="84"/>
      <c r="CA45" s="13">
        <f t="shared" si="52"/>
        <v>14</v>
      </c>
      <c r="CB45" s="14">
        <f>BW232</f>
        <v>0</v>
      </c>
      <c r="CC45" s="14" t="s">
        <v>45</v>
      </c>
      <c r="CD45" s="92">
        <f>BX234</f>
        <v>0</v>
      </c>
      <c r="CE45" s="14" t="s">
        <v>47</v>
      </c>
      <c r="CF45" s="15">
        <f>BV232</f>
        <v>0</v>
      </c>
    </row>
    <row r="46" spans="2:84" x14ac:dyDescent="0.3">
      <c r="BM46" s="22">
        <f t="shared" si="55"/>
        <v>0</v>
      </c>
      <c r="BN46" s="23">
        <f t="shared" si="53"/>
        <v>0</v>
      </c>
      <c r="BO46" s="23">
        <f t="shared" si="54"/>
        <v>0</v>
      </c>
      <c r="BP46" s="23"/>
      <c r="BQ46" s="23">
        <f t="shared" si="56"/>
        <v>0</v>
      </c>
      <c r="BR46" s="23">
        <f t="shared" si="57"/>
        <v>1</v>
      </c>
      <c r="BS46" s="23">
        <f t="shared" si="58"/>
        <v>0</v>
      </c>
      <c r="BT46" s="24">
        <f t="shared" si="59"/>
        <v>1</v>
      </c>
      <c r="BV46" s="82">
        <f>IF(BW44&gt;BV44,0,BX44)</f>
        <v>0</v>
      </c>
      <c r="BW46" s="83" t="s">
        <v>27</v>
      </c>
      <c r="BX46" s="84">
        <f>INDEX(BO43:BO57,MATCH(BW45,BM43:BM57,0))</f>
        <v>0</v>
      </c>
      <c r="CA46" s="13">
        <f t="shared" si="52"/>
        <v>15</v>
      </c>
      <c r="CB46" s="14">
        <f>BW249</f>
        <v>0</v>
      </c>
      <c r="CC46" s="14" t="s">
        <v>45</v>
      </c>
      <c r="CD46" s="92">
        <f>BX251</f>
        <v>0</v>
      </c>
      <c r="CE46" s="14" t="s">
        <v>47</v>
      </c>
      <c r="CF46" s="15">
        <f>BV249</f>
        <v>0</v>
      </c>
    </row>
    <row r="47" spans="2:84" ht="15" thickBot="1" x14ac:dyDescent="0.35">
      <c r="BM47" s="22">
        <f t="shared" si="55"/>
        <v>0</v>
      </c>
      <c r="BN47" s="23">
        <f t="shared" si="53"/>
        <v>0</v>
      </c>
      <c r="BO47" s="23">
        <f t="shared" si="54"/>
        <v>0</v>
      </c>
      <c r="BP47" s="23"/>
      <c r="BQ47" s="23">
        <f t="shared" si="56"/>
        <v>0</v>
      </c>
      <c r="BR47" s="23">
        <f t="shared" si="57"/>
        <v>1</v>
      </c>
      <c r="BS47" s="23">
        <f t="shared" si="58"/>
        <v>0</v>
      </c>
      <c r="BT47" s="24">
        <f t="shared" si="59"/>
        <v>1</v>
      </c>
      <c r="BV47" s="82"/>
      <c r="BW47" s="83" t="s">
        <v>24</v>
      </c>
      <c r="BX47" s="84">
        <f>IF(BV44&gt;BX46,BX46,BV44)</f>
        <v>0</v>
      </c>
      <c r="CA47" s="16">
        <v>16</v>
      </c>
      <c r="CB47" s="17">
        <f>BW266</f>
        <v>0</v>
      </c>
      <c r="CC47" s="17" t="s">
        <v>45</v>
      </c>
      <c r="CD47" s="93">
        <f>BX268</f>
        <v>0</v>
      </c>
      <c r="CE47" s="17" t="s">
        <v>47</v>
      </c>
      <c r="CF47" s="18">
        <f>BV266</f>
        <v>0</v>
      </c>
    </row>
    <row r="48" spans="2:84" ht="15" thickBot="1" x14ac:dyDescent="0.35">
      <c r="BM48" s="22">
        <f t="shared" si="55"/>
        <v>0</v>
      </c>
      <c r="BN48" s="23">
        <f t="shared" si="53"/>
        <v>0</v>
      </c>
      <c r="BO48" s="23">
        <f t="shared" si="54"/>
        <v>0</v>
      </c>
      <c r="BP48" s="23"/>
      <c r="BQ48" s="23">
        <f t="shared" si="56"/>
        <v>0</v>
      </c>
      <c r="BR48" s="23">
        <f t="shared" si="57"/>
        <v>1</v>
      </c>
      <c r="BS48" s="23">
        <f t="shared" si="58"/>
        <v>0</v>
      </c>
      <c r="BT48" s="24">
        <f t="shared" si="59"/>
        <v>1</v>
      </c>
      <c r="BV48" s="86"/>
      <c r="BW48" s="87" t="s">
        <v>26</v>
      </c>
      <c r="BX48" s="88">
        <f>ABS(BX46-BX47)</f>
        <v>0</v>
      </c>
    </row>
    <row r="49" spans="65:76" x14ac:dyDescent="0.3">
      <c r="BM49" s="22">
        <f t="shared" si="55"/>
        <v>0</v>
      </c>
      <c r="BN49" s="23">
        <f t="shared" si="53"/>
        <v>0</v>
      </c>
      <c r="BO49" s="23">
        <f t="shared" si="54"/>
        <v>0</v>
      </c>
      <c r="BP49" s="23"/>
      <c r="BQ49" s="23">
        <f t="shared" si="56"/>
        <v>0</v>
      </c>
      <c r="BR49" s="23">
        <f t="shared" si="57"/>
        <v>1</v>
      </c>
      <c r="BS49" s="23">
        <f t="shared" si="58"/>
        <v>0</v>
      </c>
      <c r="BT49" s="24">
        <f t="shared" si="59"/>
        <v>1</v>
      </c>
    </row>
    <row r="50" spans="65:76" x14ac:dyDescent="0.3">
      <c r="BM50" s="22">
        <f t="shared" si="55"/>
        <v>0</v>
      </c>
      <c r="BN50" s="23">
        <f t="shared" si="53"/>
        <v>0</v>
      </c>
      <c r="BO50" s="23">
        <f t="shared" si="54"/>
        <v>0</v>
      </c>
      <c r="BP50" s="23"/>
      <c r="BQ50" s="23">
        <f t="shared" si="56"/>
        <v>0</v>
      </c>
      <c r="BR50" s="23">
        <f t="shared" si="57"/>
        <v>1</v>
      </c>
      <c r="BS50" s="23">
        <f t="shared" si="58"/>
        <v>0</v>
      </c>
      <c r="BT50" s="24">
        <f t="shared" si="59"/>
        <v>1</v>
      </c>
    </row>
    <row r="51" spans="65:76" x14ac:dyDescent="0.3">
      <c r="BM51" s="22">
        <f t="shared" si="55"/>
        <v>0</v>
      </c>
      <c r="BN51" s="23">
        <f t="shared" si="53"/>
        <v>0</v>
      </c>
      <c r="BO51" s="23">
        <f t="shared" si="54"/>
        <v>0</v>
      </c>
      <c r="BP51" s="23"/>
      <c r="BQ51" s="23">
        <f t="shared" si="56"/>
        <v>0</v>
      </c>
      <c r="BR51" s="23">
        <f t="shared" si="57"/>
        <v>1</v>
      </c>
      <c r="BS51" s="23">
        <f t="shared" si="58"/>
        <v>0</v>
      </c>
      <c r="BT51" s="24">
        <f t="shared" si="59"/>
        <v>1</v>
      </c>
    </row>
    <row r="52" spans="65:76" x14ac:dyDescent="0.3">
      <c r="BM52" s="22">
        <f t="shared" si="55"/>
        <v>0</v>
      </c>
      <c r="BN52" s="23">
        <f t="shared" si="53"/>
        <v>0</v>
      </c>
      <c r="BO52" s="23">
        <f t="shared" si="54"/>
        <v>0</v>
      </c>
      <c r="BP52" s="23"/>
      <c r="BQ52" s="23">
        <f t="shared" si="56"/>
        <v>0</v>
      </c>
      <c r="BR52" s="23">
        <f t="shared" si="57"/>
        <v>1</v>
      </c>
      <c r="BS52" s="23">
        <f t="shared" si="58"/>
        <v>0</v>
      </c>
      <c r="BT52" s="24">
        <f t="shared" si="59"/>
        <v>1</v>
      </c>
    </row>
    <row r="53" spans="65:76" x14ac:dyDescent="0.3">
      <c r="BM53" s="22">
        <f t="shared" si="55"/>
        <v>0</v>
      </c>
      <c r="BN53" s="23">
        <f t="shared" si="53"/>
        <v>0</v>
      </c>
      <c r="BO53" s="23">
        <f t="shared" si="54"/>
        <v>0</v>
      </c>
      <c r="BP53" s="23"/>
      <c r="BQ53" s="23">
        <f t="shared" si="56"/>
        <v>0</v>
      </c>
      <c r="BR53" s="23">
        <f t="shared" si="57"/>
        <v>1</v>
      </c>
      <c r="BS53" s="23">
        <f t="shared" si="58"/>
        <v>0</v>
      </c>
      <c r="BT53" s="24">
        <f t="shared" si="59"/>
        <v>1</v>
      </c>
    </row>
    <row r="54" spans="65:76" x14ac:dyDescent="0.3">
      <c r="BM54" s="22">
        <f t="shared" si="55"/>
        <v>0</v>
      </c>
      <c r="BN54" s="23">
        <f t="shared" si="53"/>
        <v>0</v>
      </c>
      <c r="BO54" s="23">
        <f t="shared" si="54"/>
        <v>0</v>
      </c>
      <c r="BP54" s="23"/>
      <c r="BQ54" s="23">
        <f t="shared" si="56"/>
        <v>0</v>
      </c>
      <c r="BR54" s="23">
        <f t="shared" si="57"/>
        <v>1</v>
      </c>
      <c r="BS54" s="23">
        <f t="shared" si="58"/>
        <v>0</v>
      </c>
      <c r="BT54" s="24">
        <f t="shared" si="59"/>
        <v>1</v>
      </c>
    </row>
    <row r="55" spans="65:76" x14ac:dyDescent="0.3">
      <c r="BM55" s="22">
        <f t="shared" si="55"/>
        <v>0</v>
      </c>
      <c r="BN55" s="23">
        <f t="shared" si="53"/>
        <v>0</v>
      </c>
      <c r="BO55" s="23">
        <f t="shared" si="54"/>
        <v>0</v>
      </c>
      <c r="BP55" s="23"/>
      <c r="BQ55" s="23">
        <f t="shared" si="56"/>
        <v>0</v>
      </c>
      <c r="BR55" s="23">
        <f t="shared" si="57"/>
        <v>1</v>
      </c>
      <c r="BS55" s="23">
        <f t="shared" si="58"/>
        <v>0</v>
      </c>
      <c r="BT55" s="24">
        <f t="shared" si="59"/>
        <v>1</v>
      </c>
    </row>
    <row r="56" spans="65:76" x14ac:dyDescent="0.3">
      <c r="BM56" s="22">
        <f t="shared" si="55"/>
        <v>0</v>
      </c>
      <c r="BN56" s="23">
        <f t="shared" si="53"/>
        <v>0</v>
      </c>
      <c r="BO56" s="23">
        <f t="shared" si="54"/>
        <v>0</v>
      </c>
      <c r="BP56" s="23"/>
      <c r="BQ56" s="23">
        <f t="shared" si="56"/>
        <v>0</v>
      </c>
      <c r="BR56" s="23">
        <f t="shared" si="57"/>
        <v>1</v>
      </c>
      <c r="BS56" s="23">
        <f t="shared" si="58"/>
        <v>0</v>
      </c>
      <c r="BT56" s="24">
        <f t="shared" si="59"/>
        <v>1</v>
      </c>
    </row>
    <row r="57" spans="65:76" ht="15" thickBot="1" x14ac:dyDescent="0.35">
      <c r="BM57" s="25">
        <f t="shared" si="55"/>
        <v>0</v>
      </c>
      <c r="BN57" s="26">
        <f t="shared" si="53"/>
        <v>0</v>
      </c>
      <c r="BO57" s="26">
        <f t="shared" si="54"/>
        <v>0</v>
      </c>
      <c r="BP57" s="26"/>
      <c r="BQ57" s="26">
        <f t="shared" si="56"/>
        <v>0</v>
      </c>
      <c r="BR57" s="26">
        <f t="shared" si="57"/>
        <v>1</v>
      </c>
      <c r="BS57" s="26">
        <f t="shared" si="58"/>
        <v>0</v>
      </c>
      <c r="BT57" s="27">
        <f t="shared" si="59"/>
        <v>1</v>
      </c>
    </row>
    <row r="58" spans="65:76" ht="15" thickBot="1" x14ac:dyDescent="0.35"/>
    <row r="59" spans="65:76" ht="15" thickBot="1" x14ac:dyDescent="0.35">
      <c r="BM59" s="19" t="s">
        <v>28</v>
      </c>
      <c r="BN59" s="20" t="s">
        <v>20</v>
      </c>
      <c r="BO59" s="20" t="s">
        <v>21</v>
      </c>
      <c r="BP59" s="20"/>
      <c r="BQ59" s="178" t="s">
        <v>20</v>
      </c>
      <c r="BR59" s="178"/>
      <c r="BS59" s="178" t="s">
        <v>21</v>
      </c>
      <c r="BT59" s="179"/>
      <c r="BV59" s="79" t="s">
        <v>20</v>
      </c>
      <c r="BW59" s="80" t="s">
        <v>21</v>
      </c>
      <c r="BX59" s="81"/>
    </row>
    <row r="60" spans="65:76" x14ac:dyDescent="0.3">
      <c r="BM60" s="22">
        <f>BM43</f>
        <v>0</v>
      </c>
      <c r="BN60" s="23">
        <f>IF(BM60=$BV$45,$BV$46,BN43)</f>
        <v>0</v>
      </c>
      <c r="BO60" s="23">
        <f>IF(BM60=$BW$45,IF($BX$48=0,0,$BX$48),BO43)</f>
        <v>0</v>
      </c>
      <c r="BP60" s="23"/>
      <c r="BQ60" s="23">
        <f>BN60</f>
        <v>0</v>
      </c>
      <c r="BR60" s="23">
        <f>RANK(BQ60,$BQ$60:$BQ$74,0)</f>
        <v>1</v>
      </c>
      <c r="BS60" s="23">
        <f>BO60</f>
        <v>0</v>
      </c>
      <c r="BT60" s="24">
        <f>RANK(BS60,$BS$60:$BS$74,0)</f>
        <v>1</v>
      </c>
      <c r="BV60" s="82">
        <v>1</v>
      </c>
      <c r="BW60" s="83"/>
      <c r="BX60" s="84"/>
    </row>
    <row r="61" spans="65:76" x14ac:dyDescent="0.3">
      <c r="BM61" s="22">
        <f t="shared" ref="BM61:BM74" si="60">BM44</f>
        <v>0</v>
      </c>
      <c r="BN61" s="23">
        <f t="shared" ref="BN61:BN74" si="61">IF(BM61=$BV$45,$BV$46,BN44)</f>
        <v>0</v>
      </c>
      <c r="BO61" s="23">
        <f t="shared" ref="BO61:BO74" si="62">IF(BM61=$BW$45,IF($BX$48=0,0,$BX$48),BO44)</f>
        <v>0</v>
      </c>
      <c r="BP61" s="23"/>
      <c r="BQ61" s="23">
        <f t="shared" ref="BQ61:BQ74" si="63">BN61</f>
        <v>0</v>
      </c>
      <c r="BR61" s="23">
        <f t="shared" ref="BR61:BR74" si="64">RANK(BQ61,$BQ$60:$BQ$74,0)</f>
        <v>1</v>
      </c>
      <c r="BS61" s="23">
        <f t="shared" ref="BS61:BS74" si="65">BO61</f>
        <v>0</v>
      </c>
      <c r="BT61" s="24">
        <f t="shared" ref="BT61:BT74" si="66">RANK(BS61,$BS$60:$BS$74,0)</f>
        <v>1</v>
      </c>
      <c r="BV61" s="82">
        <f>INDEX(BQ60:BQ74,MATCH(BV60,BR60:BR74,0))</f>
        <v>0</v>
      </c>
      <c r="BW61" s="89">
        <f>INDEX(BS60:BS74,MATCH(BV60,BT60:BT74,0))</f>
        <v>0</v>
      </c>
      <c r="BX61" s="84">
        <f>ABS(BV61-BW61)</f>
        <v>0</v>
      </c>
    </row>
    <row r="62" spans="65:76" x14ac:dyDescent="0.3">
      <c r="BM62" s="22">
        <f t="shared" si="60"/>
        <v>0</v>
      </c>
      <c r="BN62" s="23">
        <f t="shared" si="61"/>
        <v>0</v>
      </c>
      <c r="BO62" s="23">
        <f t="shared" si="62"/>
        <v>0</v>
      </c>
      <c r="BP62" s="23"/>
      <c r="BQ62" s="23">
        <f t="shared" si="63"/>
        <v>0</v>
      </c>
      <c r="BR62" s="23">
        <f t="shared" si="64"/>
        <v>1</v>
      </c>
      <c r="BS62" s="23">
        <f t="shared" si="65"/>
        <v>0</v>
      </c>
      <c r="BT62" s="24">
        <f t="shared" si="66"/>
        <v>1</v>
      </c>
      <c r="BV62" s="90">
        <f>INDEX(BM60:BM74,MATCH(BV61,BN60:BN74,0))</f>
        <v>0</v>
      </c>
      <c r="BW62" s="85">
        <f>INDEX(BM60:BM74,MATCH(BW61,BO60:BO74,0))</f>
        <v>0</v>
      </c>
      <c r="BX62" s="84"/>
    </row>
    <row r="63" spans="65:76" x14ac:dyDescent="0.3">
      <c r="BM63" s="22">
        <f t="shared" si="60"/>
        <v>0</v>
      </c>
      <c r="BN63" s="23">
        <f t="shared" si="61"/>
        <v>0</v>
      </c>
      <c r="BO63" s="23">
        <f t="shared" si="62"/>
        <v>0</v>
      </c>
      <c r="BP63" s="23"/>
      <c r="BQ63" s="23">
        <f t="shared" si="63"/>
        <v>0</v>
      </c>
      <c r="BR63" s="23">
        <f t="shared" si="64"/>
        <v>1</v>
      </c>
      <c r="BS63" s="23">
        <f t="shared" si="65"/>
        <v>0</v>
      </c>
      <c r="BT63" s="24">
        <f t="shared" si="66"/>
        <v>1</v>
      </c>
      <c r="BV63" s="82">
        <f>IF(BW61&gt;BV61,0,BX61)</f>
        <v>0</v>
      </c>
      <c r="BW63" s="83" t="s">
        <v>27</v>
      </c>
      <c r="BX63" s="84">
        <f>INDEX(BO60:BO74,MATCH(BW62,BM60:BM74,0))</f>
        <v>0</v>
      </c>
    </row>
    <row r="64" spans="65:76" x14ac:dyDescent="0.3">
      <c r="BM64" s="22">
        <f t="shared" si="60"/>
        <v>0</v>
      </c>
      <c r="BN64" s="23">
        <f t="shared" si="61"/>
        <v>0</v>
      </c>
      <c r="BO64" s="23">
        <f t="shared" si="62"/>
        <v>0</v>
      </c>
      <c r="BP64" s="23"/>
      <c r="BQ64" s="23">
        <f t="shared" si="63"/>
        <v>0</v>
      </c>
      <c r="BR64" s="23">
        <f t="shared" si="64"/>
        <v>1</v>
      </c>
      <c r="BS64" s="23">
        <f t="shared" si="65"/>
        <v>0</v>
      </c>
      <c r="BT64" s="24">
        <f t="shared" si="66"/>
        <v>1</v>
      </c>
      <c r="BV64" s="82"/>
      <c r="BW64" s="83" t="s">
        <v>24</v>
      </c>
      <c r="BX64" s="84">
        <f>IF(BV61&gt;BX63,BX63,BV61)</f>
        <v>0</v>
      </c>
    </row>
    <row r="65" spans="65:76" ht="15" thickBot="1" x14ac:dyDescent="0.35">
      <c r="BM65" s="22">
        <f t="shared" si="60"/>
        <v>0</v>
      </c>
      <c r="BN65" s="23">
        <f t="shared" si="61"/>
        <v>0</v>
      </c>
      <c r="BO65" s="23">
        <f t="shared" si="62"/>
        <v>0</v>
      </c>
      <c r="BP65" s="23"/>
      <c r="BQ65" s="23">
        <f t="shared" si="63"/>
        <v>0</v>
      </c>
      <c r="BR65" s="23">
        <f t="shared" si="64"/>
        <v>1</v>
      </c>
      <c r="BS65" s="23">
        <f t="shared" si="65"/>
        <v>0</v>
      </c>
      <c r="BT65" s="24">
        <f t="shared" si="66"/>
        <v>1</v>
      </c>
      <c r="BV65" s="86"/>
      <c r="BW65" s="87" t="s">
        <v>26</v>
      </c>
      <c r="BX65" s="88">
        <f>ABS(BX63-BX64)</f>
        <v>0</v>
      </c>
    </row>
    <row r="66" spans="65:76" x14ac:dyDescent="0.3">
      <c r="BM66" s="22">
        <f t="shared" si="60"/>
        <v>0</v>
      </c>
      <c r="BN66" s="23">
        <f t="shared" si="61"/>
        <v>0</v>
      </c>
      <c r="BO66" s="23">
        <f t="shared" si="62"/>
        <v>0</v>
      </c>
      <c r="BP66" s="23"/>
      <c r="BQ66" s="23">
        <f t="shared" si="63"/>
        <v>0</v>
      </c>
      <c r="BR66" s="23">
        <f t="shared" si="64"/>
        <v>1</v>
      </c>
      <c r="BS66" s="23">
        <f t="shared" si="65"/>
        <v>0</v>
      </c>
      <c r="BT66" s="24">
        <f t="shared" si="66"/>
        <v>1</v>
      </c>
    </row>
    <row r="67" spans="65:76" x14ac:dyDescent="0.3">
      <c r="BM67" s="22">
        <f t="shared" si="60"/>
        <v>0</v>
      </c>
      <c r="BN67" s="23">
        <f t="shared" si="61"/>
        <v>0</v>
      </c>
      <c r="BO67" s="23">
        <f t="shared" si="62"/>
        <v>0</v>
      </c>
      <c r="BP67" s="23"/>
      <c r="BQ67" s="23">
        <f t="shared" si="63"/>
        <v>0</v>
      </c>
      <c r="BR67" s="23">
        <f t="shared" si="64"/>
        <v>1</v>
      </c>
      <c r="BS67" s="23">
        <f t="shared" si="65"/>
        <v>0</v>
      </c>
      <c r="BT67" s="24">
        <f t="shared" si="66"/>
        <v>1</v>
      </c>
    </row>
    <row r="68" spans="65:76" x14ac:dyDescent="0.3">
      <c r="BM68" s="22">
        <f t="shared" si="60"/>
        <v>0</v>
      </c>
      <c r="BN68" s="23">
        <f t="shared" si="61"/>
        <v>0</v>
      </c>
      <c r="BO68" s="23">
        <f t="shared" si="62"/>
        <v>0</v>
      </c>
      <c r="BP68" s="23"/>
      <c r="BQ68" s="23">
        <f t="shared" si="63"/>
        <v>0</v>
      </c>
      <c r="BR68" s="23">
        <f t="shared" si="64"/>
        <v>1</v>
      </c>
      <c r="BS68" s="23">
        <f t="shared" si="65"/>
        <v>0</v>
      </c>
      <c r="BT68" s="24">
        <f t="shared" si="66"/>
        <v>1</v>
      </c>
    </row>
    <row r="69" spans="65:76" x14ac:dyDescent="0.3">
      <c r="BM69" s="22">
        <f t="shared" si="60"/>
        <v>0</v>
      </c>
      <c r="BN69" s="23">
        <f t="shared" si="61"/>
        <v>0</v>
      </c>
      <c r="BO69" s="23">
        <f t="shared" si="62"/>
        <v>0</v>
      </c>
      <c r="BP69" s="23"/>
      <c r="BQ69" s="23">
        <f t="shared" si="63"/>
        <v>0</v>
      </c>
      <c r="BR69" s="23">
        <f t="shared" si="64"/>
        <v>1</v>
      </c>
      <c r="BS69" s="23">
        <f t="shared" si="65"/>
        <v>0</v>
      </c>
      <c r="BT69" s="24">
        <f t="shared" si="66"/>
        <v>1</v>
      </c>
    </row>
    <row r="70" spans="65:76" x14ac:dyDescent="0.3">
      <c r="BM70" s="22">
        <f t="shared" si="60"/>
        <v>0</v>
      </c>
      <c r="BN70" s="23">
        <f t="shared" si="61"/>
        <v>0</v>
      </c>
      <c r="BO70" s="23">
        <f t="shared" si="62"/>
        <v>0</v>
      </c>
      <c r="BP70" s="23"/>
      <c r="BQ70" s="23">
        <f t="shared" si="63"/>
        <v>0</v>
      </c>
      <c r="BR70" s="23">
        <f t="shared" si="64"/>
        <v>1</v>
      </c>
      <c r="BS70" s="23">
        <f t="shared" si="65"/>
        <v>0</v>
      </c>
      <c r="BT70" s="24">
        <f t="shared" si="66"/>
        <v>1</v>
      </c>
    </row>
    <row r="71" spans="65:76" x14ac:dyDescent="0.3">
      <c r="BM71" s="22">
        <f t="shared" si="60"/>
        <v>0</v>
      </c>
      <c r="BN71" s="23">
        <f t="shared" si="61"/>
        <v>0</v>
      </c>
      <c r="BO71" s="23">
        <f t="shared" si="62"/>
        <v>0</v>
      </c>
      <c r="BP71" s="23"/>
      <c r="BQ71" s="23">
        <f t="shared" si="63"/>
        <v>0</v>
      </c>
      <c r="BR71" s="23">
        <f t="shared" si="64"/>
        <v>1</v>
      </c>
      <c r="BS71" s="23">
        <f t="shared" si="65"/>
        <v>0</v>
      </c>
      <c r="BT71" s="24">
        <f t="shared" si="66"/>
        <v>1</v>
      </c>
    </row>
    <row r="72" spans="65:76" x14ac:dyDescent="0.3">
      <c r="BM72" s="22">
        <f t="shared" si="60"/>
        <v>0</v>
      </c>
      <c r="BN72" s="23">
        <f t="shared" si="61"/>
        <v>0</v>
      </c>
      <c r="BO72" s="23">
        <f t="shared" si="62"/>
        <v>0</v>
      </c>
      <c r="BP72" s="23"/>
      <c r="BQ72" s="23">
        <f t="shared" si="63"/>
        <v>0</v>
      </c>
      <c r="BR72" s="23">
        <f t="shared" si="64"/>
        <v>1</v>
      </c>
      <c r="BS72" s="23">
        <f t="shared" si="65"/>
        <v>0</v>
      </c>
      <c r="BT72" s="24">
        <f t="shared" si="66"/>
        <v>1</v>
      </c>
    </row>
    <row r="73" spans="65:76" x14ac:dyDescent="0.3">
      <c r="BM73" s="22">
        <f t="shared" si="60"/>
        <v>0</v>
      </c>
      <c r="BN73" s="23">
        <f t="shared" si="61"/>
        <v>0</v>
      </c>
      <c r="BO73" s="23">
        <f t="shared" si="62"/>
        <v>0</v>
      </c>
      <c r="BP73" s="23"/>
      <c r="BQ73" s="23">
        <f t="shared" si="63"/>
        <v>0</v>
      </c>
      <c r="BR73" s="23">
        <f t="shared" si="64"/>
        <v>1</v>
      </c>
      <c r="BS73" s="23">
        <f t="shared" si="65"/>
        <v>0</v>
      </c>
      <c r="BT73" s="24">
        <f t="shared" si="66"/>
        <v>1</v>
      </c>
    </row>
    <row r="74" spans="65:76" ht="15" thickBot="1" x14ac:dyDescent="0.35">
      <c r="BM74" s="25">
        <f t="shared" si="60"/>
        <v>0</v>
      </c>
      <c r="BN74" s="26">
        <f t="shared" si="61"/>
        <v>0</v>
      </c>
      <c r="BO74" s="26">
        <f t="shared" si="62"/>
        <v>0</v>
      </c>
      <c r="BP74" s="26"/>
      <c r="BQ74" s="26">
        <f t="shared" si="63"/>
        <v>0</v>
      </c>
      <c r="BR74" s="26">
        <f t="shared" si="64"/>
        <v>1</v>
      </c>
      <c r="BS74" s="26">
        <f t="shared" si="65"/>
        <v>0</v>
      </c>
      <c r="BT74" s="27">
        <f t="shared" si="66"/>
        <v>1</v>
      </c>
    </row>
    <row r="75" spans="65:76" ht="15" thickBot="1" x14ac:dyDescent="0.35"/>
    <row r="76" spans="65:76" ht="15" thickBot="1" x14ac:dyDescent="0.35">
      <c r="BM76" s="19" t="s">
        <v>29</v>
      </c>
      <c r="BN76" s="20" t="s">
        <v>20</v>
      </c>
      <c r="BO76" s="20" t="s">
        <v>21</v>
      </c>
      <c r="BP76" s="20"/>
      <c r="BQ76" s="178" t="s">
        <v>20</v>
      </c>
      <c r="BR76" s="178"/>
      <c r="BS76" s="178" t="s">
        <v>21</v>
      </c>
      <c r="BT76" s="179"/>
      <c r="BV76" s="79" t="s">
        <v>20</v>
      </c>
      <c r="BW76" s="80" t="s">
        <v>21</v>
      </c>
      <c r="BX76" s="81"/>
    </row>
    <row r="77" spans="65:76" x14ac:dyDescent="0.3">
      <c r="BM77" s="22">
        <f>BM60</f>
        <v>0</v>
      </c>
      <c r="BN77" s="23">
        <f>IF(BM77=$BV$62,$BV$63,BN60)</f>
        <v>0</v>
      </c>
      <c r="BO77" s="23">
        <f>IF(BM77=$BW$62,IF($BX$65=0,0,$BX$65),BO60)</f>
        <v>0</v>
      </c>
      <c r="BP77" s="23"/>
      <c r="BQ77" s="23">
        <f>BN77</f>
        <v>0</v>
      </c>
      <c r="BR77" s="23">
        <f>RANK(BQ77,$BQ$77:$BQ$91,0)</f>
        <v>1</v>
      </c>
      <c r="BS77" s="23">
        <f>BO77</f>
        <v>0</v>
      </c>
      <c r="BT77" s="24">
        <f>RANK(BS77,$BS$77:$BS$91,0)</f>
        <v>1</v>
      </c>
      <c r="BV77" s="82">
        <v>1</v>
      </c>
      <c r="BW77" s="83"/>
      <c r="BX77" s="84"/>
    </row>
    <row r="78" spans="65:76" x14ac:dyDescent="0.3">
      <c r="BM78" s="22">
        <f t="shared" ref="BM78:BM91" si="67">BM61</f>
        <v>0</v>
      </c>
      <c r="BN78" s="23">
        <f t="shared" ref="BN78:BN91" si="68">IF(BM78=$BV$62,$BV$63,BN61)</f>
        <v>0</v>
      </c>
      <c r="BO78" s="23">
        <f t="shared" ref="BO78:BO91" si="69">IF(BM78=$BW$62,IF($BX$65=0,0,$BX$65),BO61)</f>
        <v>0</v>
      </c>
      <c r="BP78" s="23"/>
      <c r="BQ78" s="23">
        <f t="shared" ref="BQ78:BQ91" si="70">BN78</f>
        <v>0</v>
      </c>
      <c r="BR78" s="23">
        <f t="shared" ref="BR78:BR91" si="71">RANK(BQ78,$BQ$77:$BQ$91,0)</f>
        <v>1</v>
      </c>
      <c r="BS78" s="23">
        <f t="shared" ref="BS78:BS91" si="72">BO78</f>
        <v>0</v>
      </c>
      <c r="BT78" s="24">
        <f t="shared" ref="BT78:BT91" si="73">RANK(BS78,$BS$77:$BS$91,0)</f>
        <v>1</v>
      </c>
      <c r="BV78" s="82">
        <f>INDEX(BQ77:BQ91,MATCH(BV77,BR77:BR91,0))</f>
        <v>0</v>
      </c>
      <c r="BW78" s="89">
        <f>INDEX(BS77:BS91,MATCH(BV77,BT77:BT91,0))</f>
        <v>0</v>
      </c>
      <c r="BX78" s="84">
        <f>ABS(BV78-BW78)</f>
        <v>0</v>
      </c>
    </row>
    <row r="79" spans="65:76" x14ac:dyDescent="0.3">
      <c r="BM79" s="22">
        <f t="shared" si="67"/>
        <v>0</v>
      </c>
      <c r="BN79" s="23">
        <f t="shared" si="68"/>
        <v>0</v>
      </c>
      <c r="BO79" s="23">
        <f t="shared" si="69"/>
        <v>0</v>
      </c>
      <c r="BP79" s="23"/>
      <c r="BQ79" s="23">
        <f t="shared" si="70"/>
        <v>0</v>
      </c>
      <c r="BR79" s="23">
        <f t="shared" si="71"/>
        <v>1</v>
      </c>
      <c r="BS79" s="23">
        <f t="shared" si="72"/>
        <v>0</v>
      </c>
      <c r="BT79" s="24">
        <f t="shared" si="73"/>
        <v>1</v>
      </c>
      <c r="BV79" s="90">
        <f>INDEX(BM77:BM91,MATCH(BV78,BN77:BN91,0))</f>
        <v>0</v>
      </c>
      <c r="BW79" s="85">
        <f>INDEX(BM77:BM91,MATCH(BW78,BO77:BO91,0))</f>
        <v>0</v>
      </c>
      <c r="BX79" s="84"/>
    </row>
    <row r="80" spans="65:76" x14ac:dyDescent="0.3">
      <c r="BM80" s="22">
        <f t="shared" si="67"/>
        <v>0</v>
      </c>
      <c r="BN80" s="23">
        <f t="shared" si="68"/>
        <v>0</v>
      </c>
      <c r="BO80" s="23">
        <f t="shared" si="69"/>
        <v>0</v>
      </c>
      <c r="BP80" s="23"/>
      <c r="BQ80" s="23">
        <f t="shared" si="70"/>
        <v>0</v>
      </c>
      <c r="BR80" s="23">
        <f t="shared" si="71"/>
        <v>1</v>
      </c>
      <c r="BS80" s="23">
        <f t="shared" si="72"/>
        <v>0</v>
      </c>
      <c r="BT80" s="24">
        <f t="shared" si="73"/>
        <v>1</v>
      </c>
      <c r="BV80" s="82">
        <f>IF(BW78&gt;BV78,0,BX78)</f>
        <v>0</v>
      </c>
      <c r="BW80" s="83" t="s">
        <v>27</v>
      </c>
      <c r="BX80" s="84">
        <f>INDEX(BO77:BO91,MATCH(BW79,BM77:BM91,0))</f>
        <v>0</v>
      </c>
    </row>
    <row r="81" spans="65:76" x14ac:dyDescent="0.3">
      <c r="BM81" s="22">
        <f t="shared" si="67"/>
        <v>0</v>
      </c>
      <c r="BN81" s="23">
        <f t="shared" si="68"/>
        <v>0</v>
      </c>
      <c r="BO81" s="23">
        <f t="shared" si="69"/>
        <v>0</v>
      </c>
      <c r="BP81" s="23"/>
      <c r="BQ81" s="23">
        <f t="shared" si="70"/>
        <v>0</v>
      </c>
      <c r="BR81" s="23">
        <f t="shared" si="71"/>
        <v>1</v>
      </c>
      <c r="BS81" s="23">
        <f t="shared" si="72"/>
        <v>0</v>
      </c>
      <c r="BT81" s="24">
        <f t="shared" si="73"/>
        <v>1</v>
      </c>
      <c r="BV81" s="82"/>
      <c r="BW81" s="83" t="s">
        <v>24</v>
      </c>
      <c r="BX81" s="84">
        <f>IF(BV78&gt;BX80,BX80,BV78)</f>
        <v>0</v>
      </c>
    </row>
    <row r="82" spans="65:76" ht="15" thickBot="1" x14ac:dyDescent="0.35">
      <c r="BM82" s="22">
        <f t="shared" si="67"/>
        <v>0</v>
      </c>
      <c r="BN82" s="23">
        <f t="shared" si="68"/>
        <v>0</v>
      </c>
      <c r="BO82" s="23">
        <f t="shared" si="69"/>
        <v>0</v>
      </c>
      <c r="BP82" s="23"/>
      <c r="BQ82" s="23">
        <f t="shared" si="70"/>
        <v>0</v>
      </c>
      <c r="BR82" s="23">
        <f t="shared" si="71"/>
        <v>1</v>
      </c>
      <c r="BS82" s="23">
        <f t="shared" si="72"/>
        <v>0</v>
      </c>
      <c r="BT82" s="24">
        <f t="shared" si="73"/>
        <v>1</v>
      </c>
      <c r="BV82" s="86"/>
      <c r="BW82" s="87" t="s">
        <v>26</v>
      </c>
      <c r="BX82" s="88">
        <f>ABS(BX80-BX81)</f>
        <v>0</v>
      </c>
    </row>
    <row r="83" spans="65:76" x14ac:dyDescent="0.3">
      <c r="BM83" s="22">
        <f t="shared" si="67"/>
        <v>0</v>
      </c>
      <c r="BN83" s="23">
        <f t="shared" si="68"/>
        <v>0</v>
      </c>
      <c r="BO83" s="23">
        <f t="shared" si="69"/>
        <v>0</v>
      </c>
      <c r="BP83" s="23"/>
      <c r="BQ83" s="23">
        <f t="shared" si="70"/>
        <v>0</v>
      </c>
      <c r="BR83" s="23">
        <f t="shared" si="71"/>
        <v>1</v>
      </c>
      <c r="BS83" s="23">
        <f t="shared" si="72"/>
        <v>0</v>
      </c>
      <c r="BT83" s="24">
        <f t="shared" si="73"/>
        <v>1</v>
      </c>
    </row>
    <row r="84" spans="65:76" x14ac:dyDescent="0.3">
      <c r="BM84" s="22">
        <f t="shared" si="67"/>
        <v>0</v>
      </c>
      <c r="BN84" s="23">
        <f t="shared" si="68"/>
        <v>0</v>
      </c>
      <c r="BO84" s="23">
        <f t="shared" si="69"/>
        <v>0</v>
      </c>
      <c r="BP84" s="23"/>
      <c r="BQ84" s="23">
        <f t="shared" si="70"/>
        <v>0</v>
      </c>
      <c r="BR84" s="23">
        <f t="shared" si="71"/>
        <v>1</v>
      </c>
      <c r="BS84" s="23">
        <f t="shared" si="72"/>
        <v>0</v>
      </c>
      <c r="BT84" s="24">
        <f t="shared" si="73"/>
        <v>1</v>
      </c>
    </row>
    <row r="85" spans="65:76" x14ac:dyDescent="0.3">
      <c r="BM85" s="22">
        <f t="shared" si="67"/>
        <v>0</v>
      </c>
      <c r="BN85" s="23">
        <f t="shared" si="68"/>
        <v>0</v>
      </c>
      <c r="BO85" s="23">
        <f t="shared" si="69"/>
        <v>0</v>
      </c>
      <c r="BP85" s="23"/>
      <c r="BQ85" s="23">
        <f t="shared" si="70"/>
        <v>0</v>
      </c>
      <c r="BR85" s="23">
        <f t="shared" si="71"/>
        <v>1</v>
      </c>
      <c r="BS85" s="23">
        <f t="shared" si="72"/>
        <v>0</v>
      </c>
      <c r="BT85" s="24">
        <f t="shared" si="73"/>
        <v>1</v>
      </c>
    </row>
    <row r="86" spans="65:76" x14ac:dyDescent="0.3">
      <c r="BM86" s="22">
        <f t="shared" si="67"/>
        <v>0</v>
      </c>
      <c r="BN86" s="23">
        <f t="shared" si="68"/>
        <v>0</v>
      </c>
      <c r="BO86" s="23">
        <f t="shared" si="69"/>
        <v>0</v>
      </c>
      <c r="BP86" s="23"/>
      <c r="BQ86" s="23">
        <f t="shared" si="70"/>
        <v>0</v>
      </c>
      <c r="BR86" s="23">
        <f t="shared" si="71"/>
        <v>1</v>
      </c>
      <c r="BS86" s="23">
        <f t="shared" si="72"/>
        <v>0</v>
      </c>
      <c r="BT86" s="24">
        <f t="shared" si="73"/>
        <v>1</v>
      </c>
    </row>
    <row r="87" spans="65:76" x14ac:dyDescent="0.3">
      <c r="BM87" s="22">
        <f t="shared" si="67"/>
        <v>0</v>
      </c>
      <c r="BN87" s="23">
        <f t="shared" si="68"/>
        <v>0</v>
      </c>
      <c r="BO87" s="23">
        <f t="shared" si="69"/>
        <v>0</v>
      </c>
      <c r="BP87" s="23"/>
      <c r="BQ87" s="23">
        <f t="shared" si="70"/>
        <v>0</v>
      </c>
      <c r="BR87" s="23">
        <f t="shared" si="71"/>
        <v>1</v>
      </c>
      <c r="BS87" s="23">
        <f t="shared" si="72"/>
        <v>0</v>
      </c>
      <c r="BT87" s="24">
        <f t="shared" si="73"/>
        <v>1</v>
      </c>
    </row>
    <row r="88" spans="65:76" x14ac:dyDescent="0.3">
      <c r="BM88" s="22">
        <f t="shared" si="67"/>
        <v>0</v>
      </c>
      <c r="BN88" s="23">
        <f t="shared" si="68"/>
        <v>0</v>
      </c>
      <c r="BO88" s="23">
        <f t="shared" si="69"/>
        <v>0</v>
      </c>
      <c r="BP88" s="23"/>
      <c r="BQ88" s="23">
        <f t="shared" si="70"/>
        <v>0</v>
      </c>
      <c r="BR88" s="23">
        <f t="shared" si="71"/>
        <v>1</v>
      </c>
      <c r="BS88" s="23">
        <f t="shared" si="72"/>
        <v>0</v>
      </c>
      <c r="BT88" s="24">
        <f t="shared" si="73"/>
        <v>1</v>
      </c>
    </row>
    <row r="89" spans="65:76" x14ac:dyDescent="0.3">
      <c r="BM89" s="22">
        <f t="shared" si="67"/>
        <v>0</v>
      </c>
      <c r="BN89" s="23">
        <f t="shared" si="68"/>
        <v>0</v>
      </c>
      <c r="BO89" s="23">
        <f t="shared" si="69"/>
        <v>0</v>
      </c>
      <c r="BP89" s="23"/>
      <c r="BQ89" s="23">
        <f t="shared" si="70"/>
        <v>0</v>
      </c>
      <c r="BR89" s="23">
        <f t="shared" si="71"/>
        <v>1</v>
      </c>
      <c r="BS89" s="23">
        <f t="shared" si="72"/>
        <v>0</v>
      </c>
      <c r="BT89" s="24">
        <f t="shared" si="73"/>
        <v>1</v>
      </c>
    </row>
    <row r="90" spans="65:76" x14ac:dyDescent="0.3">
      <c r="BM90" s="22">
        <f t="shared" si="67"/>
        <v>0</v>
      </c>
      <c r="BN90" s="23">
        <f t="shared" si="68"/>
        <v>0</v>
      </c>
      <c r="BO90" s="23">
        <f t="shared" si="69"/>
        <v>0</v>
      </c>
      <c r="BP90" s="23"/>
      <c r="BQ90" s="23">
        <f t="shared" si="70"/>
        <v>0</v>
      </c>
      <c r="BR90" s="23">
        <f t="shared" si="71"/>
        <v>1</v>
      </c>
      <c r="BS90" s="23">
        <f t="shared" si="72"/>
        <v>0</v>
      </c>
      <c r="BT90" s="24">
        <f t="shared" si="73"/>
        <v>1</v>
      </c>
    </row>
    <row r="91" spans="65:76" ht="15" thickBot="1" x14ac:dyDescent="0.35">
      <c r="BM91" s="25">
        <f t="shared" si="67"/>
        <v>0</v>
      </c>
      <c r="BN91" s="26">
        <f t="shared" si="68"/>
        <v>0</v>
      </c>
      <c r="BO91" s="26">
        <f t="shared" si="69"/>
        <v>0</v>
      </c>
      <c r="BP91" s="26"/>
      <c r="BQ91" s="26">
        <f t="shared" si="70"/>
        <v>0</v>
      </c>
      <c r="BR91" s="26">
        <f t="shared" si="71"/>
        <v>1</v>
      </c>
      <c r="BS91" s="26">
        <f t="shared" si="72"/>
        <v>0</v>
      </c>
      <c r="BT91" s="27">
        <f t="shared" si="73"/>
        <v>1</v>
      </c>
    </row>
    <row r="92" spans="65:76" ht="15" thickBot="1" x14ac:dyDescent="0.35"/>
    <row r="93" spans="65:76" ht="15" thickBot="1" x14ac:dyDescent="0.35">
      <c r="BM93" s="19" t="s">
        <v>30</v>
      </c>
      <c r="BN93" s="20" t="s">
        <v>20</v>
      </c>
      <c r="BO93" s="20" t="s">
        <v>21</v>
      </c>
      <c r="BP93" s="20"/>
      <c r="BQ93" s="178" t="s">
        <v>20</v>
      </c>
      <c r="BR93" s="178"/>
      <c r="BS93" s="178" t="s">
        <v>21</v>
      </c>
      <c r="BT93" s="179"/>
      <c r="BV93" s="79" t="s">
        <v>20</v>
      </c>
      <c r="BW93" s="80" t="s">
        <v>21</v>
      </c>
      <c r="BX93" s="81"/>
    </row>
    <row r="94" spans="65:76" x14ac:dyDescent="0.3">
      <c r="BM94" s="22">
        <f>BM77</f>
        <v>0</v>
      </c>
      <c r="BN94" s="23">
        <f>IF(BM94=$BV$79,$BV$80,BN77)</f>
        <v>0</v>
      </c>
      <c r="BO94" s="23">
        <f>IF(BM94=$BW$79,IF($BX$82=0,0,$BX$82),BO77)</f>
        <v>0</v>
      </c>
      <c r="BP94" s="23"/>
      <c r="BQ94" s="23">
        <f>BN94</f>
        <v>0</v>
      </c>
      <c r="BR94" s="23">
        <f>RANK(BQ94,$BQ$94:$BQ$108,0)</f>
        <v>1</v>
      </c>
      <c r="BS94" s="23">
        <f>BO94</f>
        <v>0</v>
      </c>
      <c r="BT94" s="24">
        <f>RANK(BS94,$BS$94:$BS$108,0)</f>
        <v>1</v>
      </c>
      <c r="BV94" s="82">
        <v>1</v>
      </c>
      <c r="BW94" s="83"/>
      <c r="BX94" s="84"/>
    </row>
    <row r="95" spans="65:76" x14ac:dyDescent="0.3">
      <c r="BM95" s="22">
        <f t="shared" ref="BM95:BM108" si="74">BM78</f>
        <v>0</v>
      </c>
      <c r="BN95" s="23">
        <f t="shared" ref="BN95:BN108" si="75">IF(BM95=$BV$79,$BV$80,BN78)</f>
        <v>0</v>
      </c>
      <c r="BO95" s="23">
        <f>IF(BM95=$BW$79,IF($BX$82=0,0,$BX$82),BO78)</f>
        <v>0</v>
      </c>
      <c r="BP95" s="23"/>
      <c r="BQ95" s="23">
        <f t="shared" ref="BQ95:BQ108" si="76">BN95</f>
        <v>0</v>
      </c>
      <c r="BR95" s="23">
        <f t="shared" ref="BR95:BR108" si="77">RANK(BQ95,$BQ$94:$BQ$108,0)</f>
        <v>1</v>
      </c>
      <c r="BS95" s="23">
        <f t="shared" ref="BS95:BS108" si="78">BO95</f>
        <v>0</v>
      </c>
      <c r="BT95" s="24">
        <f t="shared" ref="BT95:BT108" si="79">RANK(BS95,$BS$94:$BS$108,0)</f>
        <v>1</v>
      </c>
      <c r="BV95" s="82">
        <f>INDEX(BQ94:BQ108,MATCH(BV94,BR94:BR108,0))</f>
        <v>0</v>
      </c>
      <c r="BW95" s="89">
        <f>INDEX(BS94:BS108,MATCH(BV94,BT94:BT108,0))</f>
        <v>0</v>
      </c>
      <c r="BX95" s="84">
        <f>ABS(BV95-BW95)</f>
        <v>0</v>
      </c>
    </row>
    <row r="96" spans="65:76" x14ac:dyDescent="0.3">
      <c r="BM96" s="22">
        <f t="shared" si="74"/>
        <v>0</v>
      </c>
      <c r="BN96" s="23">
        <f t="shared" si="75"/>
        <v>0</v>
      </c>
      <c r="BO96" s="23">
        <f t="shared" ref="BO96:BO108" si="80">IF(BM96=$BW$79,IF($BX$82=0,0,$BX$82),BO79)</f>
        <v>0</v>
      </c>
      <c r="BP96" s="23"/>
      <c r="BQ96" s="23">
        <f t="shared" si="76"/>
        <v>0</v>
      </c>
      <c r="BR96" s="23">
        <f>RANK(BQ96,$BQ$94:$BQ$108,0)</f>
        <v>1</v>
      </c>
      <c r="BS96" s="23">
        <f t="shared" si="78"/>
        <v>0</v>
      </c>
      <c r="BT96" s="24">
        <f t="shared" si="79"/>
        <v>1</v>
      </c>
      <c r="BV96" s="90">
        <f>INDEX(BM94:BM108,MATCH(BV95,BN94:BN108,0))</f>
        <v>0</v>
      </c>
      <c r="BW96" s="85">
        <f>INDEX(BM94:BM108,MATCH(BW95,BO94:BO108,0))</f>
        <v>0</v>
      </c>
      <c r="BX96" s="84"/>
    </row>
    <row r="97" spans="65:76" x14ac:dyDescent="0.3">
      <c r="BM97" s="22">
        <f t="shared" si="74"/>
        <v>0</v>
      </c>
      <c r="BN97" s="23">
        <f t="shared" si="75"/>
        <v>0</v>
      </c>
      <c r="BO97" s="23">
        <f t="shared" si="80"/>
        <v>0</v>
      </c>
      <c r="BP97" s="23"/>
      <c r="BQ97" s="23">
        <f t="shared" si="76"/>
        <v>0</v>
      </c>
      <c r="BR97" s="23">
        <f t="shared" si="77"/>
        <v>1</v>
      </c>
      <c r="BS97" s="23">
        <f t="shared" si="78"/>
        <v>0</v>
      </c>
      <c r="BT97" s="24">
        <f t="shared" si="79"/>
        <v>1</v>
      </c>
      <c r="BV97" s="82">
        <f>IF(BW95&gt;BV95,0,BX95)</f>
        <v>0</v>
      </c>
      <c r="BW97" s="83" t="s">
        <v>27</v>
      </c>
      <c r="BX97" s="84">
        <f>INDEX(BO94:BO108,MATCH(BW96,BM94:BM108,0))</f>
        <v>0</v>
      </c>
    </row>
    <row r="98" spans="65:76" x14ac:dyDescent="0.3">
      <c r="BM98" s="22">
        <f t="shared" si="74"/>
        <v>0</v>
      </c>
      <c r="BN98" s="23">
        <f t="shared" si="75"/>
        <v>0</v>
      </c>
      <c r="BO98" s="23">
        <f t="shared" si="80"/>
        <v>0</v>
      </c>
      <c r="BP98" s="23"/>
      <c r="BQ98" s="23">
        <f t="shared" si="76"/>
        <v>0</v>
      </c>
      <c r="BR98" s="23">
        <f t="shared" si="77"/>
        <v>1</v>
      </c>
      <c r="BS98" s="23">
        <f t="shared" si="78"/>
        <v>0</v>
      </c>
      <c r="BT98" s="24">
        <f t="shared" si="79"/>
        <v>1</v>
      </c>
      <c r="BV98" s="82"/>
      <c r="BW98" s="83" t="s">
        <v>24</v>
      </c>
      <c r="BX98" s="84">
        <f>IF(BV95&gt;BX97,BX97,BV95)</f>
        <v>0</v>
      </c>
    </row>
    <row r="99" spans="65:76" ht="15" thickBot="1" x14ac:dyDescent="0.35">
      <c r="BM99" s="22">
        <f t="shared" si="74"/>
        <v>0</v>
      </c>
      <c r="BN99" s="23">
        <f t="shared" si="75"/>
        <v>0</v>
      </c>
      <c r="BO99" s="23">
        <f t="shared" si="80"/>
        <v>0</v>
      </c>
      <c r="BP99" s="23"/>
      <c r="BQ99" s="23">
        <f t="shared" si="76"/>
        <v>0</v>
      </c>
      <c r="BR99" s="23">
        <f t="shared" si="77"/>
        <v>1</v>
      </c>
      <c r="BS99" s="23">
        <f t="shared" si="78"/>
        <v>0</v>
      </c>
      <c r="BT99" s="24">
        <f t="shared" si="79"/>
        <v>1</v>
      </c>
      <c r="BV99" s="86"/>
      <c r="BW99" s="87" t="s">
        <v>26</v>
      </c>
      <c r="BX99" s="88">
        <f>ABS(BX97-BX98)</f>
        <v>0</v>
      </c>
    </row>
    <row r="100" spans="65:76" x14ac:dyDescent="0.3">
      <c r="BM100" s="22">
        <f t="shared" si="74"/>
        <v>0</v>
      </c>
      <c r="BN100" s="23">
        <f t="shared" si="75"/>
        <v>0</v>
      </c>
      <c r="BO100" s="23">
        <f t="shared" si="80"/>
        <v>0</v>
      </c>
      <c r="BP100" s="23"/>
      <c r="BQ100" s="23">
        <f t="shared" si="76"/>
        <v>0</v>
      </c>
      <c r="BR100" s="23">
        <f t="shared" si="77"/>
        <v>1</v>
      </c>
      <c r="BS100" s="23">
        <f t="shared" si="78"/>
        <v>0</v>
      </c>
      <c r="BT100" s="24">
        <f t="shared" si="79"/>
        <v>1</v>
      </c>
    </row>
    <row r="101" spans="65:76" x14ac:dyDescent="0.3">
      <c r="BM101" s="22">
        <f t="shared" si="74"/>
        <v>0</v>
      </c>
      <c r="BN101" s="23">
        <f t="shared" si="75"/>
        <v>0</v>
      </c>
      <c r="BO101" s="23">
        <f t="shared" si="80"/>
        <v>0</v>
      </c>
      <c r="BP101" s="23"/>
      <c r="BQ101" s="23">
        <f t="shared" si="76"/>
        <v>0</v>
      </c>
      <c r="BR101" s="23">
        <f t="shared" si="77"/>
        <v>1</v>
      </c>
      <c r="BS101" s="23">
        <f t="shared" si="78"/>
        <v>0</v>
      </c>
      <c r="BT101" s="24">
        <f t="shared" si="79"/>
        <v>1</v>
      </c>
    </row>
    <row r="102" spans="65:76" x14ac:dyDescent="0.3">
      <c r="BM102" s="22">
        <f t="shared" si="74"/>
        <v>0</v>
      </c>
      <c r="BN102" s="23">
        <f t="shared" si="75"/>
        <v>0</v>
      </c>
      <c r="BO102" s="23">
        <f>IF(BM102=$BW$79,IF($BX$82=0,0,$BX$82),BO85)</f>
        <v>0</v>
      </c>
      <c r="BP102" s="23"/>
      <c r="BQ102" s="23">
        <f t="shared" si="76"/>
        <v>0</v>
      </c>
      <c r="BR102" s="23">
        <f t="shared" si="77"/>
        <v>1</v>
      </c>
      <c r="BS102" s="23">
        <f t="shared" si="78"/>
        <v>0</v>
      </c>
      <c r="BT102" s="24">
        <f t="shared" si="79"/>
        <v>1</v>
      </c>
    </row>
    <row r="103" spans="65:76" x14ac:dyDescent="0.3">
      <c r="BM103" s="22">
        <f t="shared" si="74"/>
        <v>0</v>
      </c>
      <c r="BN103" s="23">
        <f t="shared" si="75"/>
        <v>0</v>
      </c>
      <c r="BO103" s="23">
        <f t="shared" si="80"/>
        <v>0</v>
      </c>
      <c r="BP103" s="23"/>
      <c r="BQ103" s="23">
        <f t="shared" si="76"/>
        <v>0</v>
      </c>
      <c r="BR103" s="23">
        <f t="shared" si="77"/>
        <v>1</v>
      </c>
      <c r="BS103" s="23">
        <f t="shared" si="78"/>
        <v>0</v>
      </c>
      <c r="BT103" s="24">
        <f t="shared" si="79"/>
        <v>1</v>
      </c>
    </row>
    <row r="104" spans="65:76" x14ac:dyDescent="0.3">
      <c r="BM104" s="22">
        <f t="shared" si="74"/>
        <v>0</v>
      </c>
      <c r="BN104" s="23">
        <f>IF(BM104=$BV$79,$BV$80,BN87)</f>
        <v>0</v>
      </c>
      <c r="BO104" s="23">
        <f t="shared" si="80"/>
        <v>0</v>
      </c>
      <c r="BP104" s="23"/>
      <c r="BQ104" s="23">
        <f t="shared" si="76"/>
        <v>0</v>
      </c>
      <c r="BR104" s="23">
        <f t="shared" si="77"/>
        <v>1</v>
      </c>
      <c r="BS104" s="23">
        <f t="shared" si="78"/>
        <v>0</v>
      </c>
      <c r="BT104" s="24">
        <f>RANK(BS104,$BS$94:$BS$108,0)</f>
        <v>1</v>
      </c>
    </row>
    <row r="105" spans="65:76" x14ac:dyDescent="0.3">
      <c r="BM105" s="22">
        <f t="shared" si="74"/>
        <v>0</v>
      </c>
      <c r="BN105" s="23">
        <f t="shared" si="75"/>
        <v>0</v>
      </c>
      <c r="BO105" s="23">
        <f t="shared" si="80"/>
        <v>0</v>
      </c>
      <c r="BP105" s="23"/>
      <c r="BQ105" s="23">
        <f t="shared" si="76"/>
        <v>0</v>
      </c>
      <c r="BR105" s="23">
        <f>RANK(BQ105,$BQ$94:$BQ$108,0)</f>
        <v>1</v>
      </c>
      <c r="BS105" s="23">
        <f t="shared" si="78"/>
        <v>0</v>
      </c>
      <c r="BT105" s="24">
        <f t="shared" si="79"/>
        <v>1</v>
      </c>
    </row>
    <row r="106" spans="65:76" x14ac:dyDescent="0.3">
      <c r="BM106" s="22">
        <f t="shared" si="74"/>
        <v>0</v>
      </c>
      <c r="BN106" s="23">
        <f t="shared" si="75"/>
        <v>0</v>
      </c>
      <c r="BO106" s="23">
        <f t="shared" si="80"/>
        <v>0</v>
      </c>
      <c r="BP106" s="23"/>
      <c r="BQ106" s="23">
        <f t="shared" si="76"/>
        <v>0</v>
      </c>
      <c r="BR106" s="23">
        <f t="shared" si="77"/>
        <v>1</v>
      </c>
      <c r="BS106" s="23">
        <f t="shared" si="78"/>
        <v>0</v>
      </c>
      <c r="BT106" s="24">
        <f t="shared" si="79"/>
        <v>1</v>
      </c>
    </row>
    <row r="107" spans="65:76" x14ac:dyDescent="0.3">
      <c r="BM107" s="22">
        <f t="shared" si="74"/>
        <v>0</v>
      </c>
      <c r="BN107" s="23">
        <f t="shared" si="75"/>
        <v>0</v>
      </c>
      <c r="BO107" s="23">
        <f t="shared" si="80"/>
        <v>0</v>
      </c>
      <c r="BP107" s="23"/>
      <c r="BQ107" s="23">
        <f t="shared" si="76"/>
        <v>0</v>
      </c>
      <c r="BR107" s="23">
        <f t="shared" si="77"/>
        <v>1</v>
      </c>
      <c r="BS107" s="23">
        <f t="shared" si="78"/>
        <v>0</v>
      </c>
      <c r="BT107" s="24">
        <f t="shared" si="79"/>
        <v>1</v>
      </c>
    </row>
    <row r="108" spans="65:76" ht="15" thickBot="1" x14ac:dyDescent="0.35">
      <c r="BM108" s="25">
        <f t="shared" si="74"/>
        <v>0</v>
      </c>
      <c r="BN108" s="26">
        <f t="shared" si="75"/>
        <v>0</v>
      </c>
      <c r="BO108" s="26">
        <f t="shared" si="80"/>
        <v>0</v>
      </c>
      <c r="BP108" s="26"/>
      <c r="BQ108" s="26">
        <f t="shared" si="76"/>
        <v>0</v>
      </c>
      <c r="BR108" s="26">
        <f t="shared" si="77"/>
        <v>1</v>
      </c>
      <c r="BS108" s="26">
        <f t="shared" si="78"/>
        <v>0</v>
      </c>
      <c r="BT108" s="27">
        <f t="shared" si="79"/>
        <v>1</v>
      </c>
    </row>
    <row r="109" spans="65:76" ht="15" thickBot="1" x14ac:dyDescent="0.35"/>
    <row r="110" spans="65:76" ht="15" thickBot="1" x14ac:dyDescent="0.35">
      <c r="BM110" s="19" t="s">
        <v>31</v>
      </c>
      <c r="BN110" s="20" t="s">
        <v>20</v>
      </c>
      <c r="BO110" s="20" t="s">
        <v>21</v>
      </c>
      <c r="BP110" s="20"/>
      <c r="BQ110" s="178" t="s">
        <v>20</v>
      </c>
      <c r="BR110" s="178"/>
      <c r="BS110" s="178" t="s">
        <v>21</v>
      </c>
      <c r="BT110" s="179"/>
      <c r="BV110" s="79" t="s">
        <v>20</v>
      </c>
      <c r="BW110" s="80" t="s">
        <v>21</v>
      </c>
      <c r="BX110" s="81"/>
    </row>
    <row r="111" spans="65:76" x14ac:dyDescent="0.3">
      <c r="BM111" s="22">
        <f>BM94</f>
        <v>0</v>
      </c>
      <c r="BN111" s="23">
        <f>IF(BM111=$BV$96,$BV$97,BN94)</f>
        <v>0</v>
      </c>
      <c r="BO111" s="23">
        <f>IF(BM111=$BW$96,IF($BX$99=0,0,$BX$99),BO94)</f>
        <v>0</v>
      </c>
      <c r="BP111" s="23"/>
      <c r="BQ111" s="23">
        <f>BN111</f>
        <v>0</v>
      </c>
      <c r="BR111" s="23">
        <f>RANK(BQ111,$BQ$111:$BQ$125,0)</f>
        <v>1</v>
      </c>
      <c r="BS111" s="23">
        <f>BO111</f>
        <v>0</v>
      </c>
      <c r="BT111" s="24">
        <f>RANK(BS111,$BS$111:$BS$125,0)</f>
        <v>1</v>
      </c>
      <c r="BV111" s="82">
        <v>1</v>
      </c>
      <c r="BW111" s="83"/>
      <c r="BX111" s="84"/>
    </row>
    <row r="112" spans="65:76" x14ac:dyDescent="0.3">
      <c r="BM112" s="22">
        <f t="shared" ref="BM112:BM125" si="81">BM95</f>
        <v>0</v>
      </c>
      <c r="BN112" s="23">
        <f t="shared" ref="BN112:BN125" si="82">IF(BM112=$BV$96,$BV$97,BN95)</f>
        <v>0</v>
      </c>
      <c r="BO112" s="23">
        <f t="shared" ref="BO112:BO125" si="83">IF(BM112=$BW$96,IF($BX$99=0,0,$BX$99),BO95)</f>
        <v>0</v>
      </c>
      <c r="BP112" s="23"/>
      <c r="BQ112" s="23">
        <f t="shared" ref="BQ112:BQ125" si="84">BN112</f>
        <v>0</v>
      </c>
      <c r="BR112" s="23">
        <f t="shared" ref="BR112:BR125" si="85">RANK(BQ112,$BQ$111:$BQ$125,0)</f>
        <v>1</v>
      </c>
      <c r="BS112" s="23">
        <f t="shared" ref="BS112:BS125" si="86">BO112</f>
        <v>0</v>
      </c>
      <c r="BT112" s="24">
        <f t="shared" ref="BT112:BT125" si="87">RANK(BS112,$BS$111:$BS$125,0)</f>
        <v>1</v>
      </c>
      <c r="BV112" s="82">
        <f>INDEX(BQ111:BQ125,MATCH(BV111,BR111:BR125,0))</f>
        <v>0</v>
      </c>
      <c r="BW112" s="89">
        <f>INDEX(BS111:BS125,MATCH(BV111,BT111:BT125,0))</f>
        <v>0</v>
      </c>
      <c r="BX112" s="84">
        <f>ABS(BV112-BW112)</f>
        <v>0</v>
      </c>
    </row>
    <row r="113" spans="65:76" x14ac:dyDescent="0.3">
      <c r="BM113" s="22">
        <f t="shared" si="81"/>
        <v>0</v>
      </c>
      <c r="BN113" s="23">
        <f t="shared" si="82"/>
        <v>0</v>
      </c>
      <c r="BO113" s="23">
        <f t="shared" si="83"/>
        <v>0</v>
      </c>
      <c r="BP113" s="23"/>
      <c r="BQ113" s="23">
        <f t="shared" si="84"/>
        <v>0</v>
      </c>
      <c r="BR113" s="23">
        <f t="shared" si="85"/>
        <v>1</v>
      </c>
      <c r="BS113" s="23">
        <f t="shared" si="86"/>
        <v>0</v>
      </c>
      <c r="BT113" s="24">
        <f t="shared" si="87"/>
        <v>1</v>
      </c>
      <c r="BV113" s="90">
        <f>INDEX(BM111:BM125,MATCH(BV112,BN111:BN125,0))</f>
        <v>0</v>
      </c>
      <c r="BW113" s="85">
        <f>INDEX(BM111:BM125,MATCH(BW112,BO111:BO125,0))</f>
        <v>0</v>
      </c>
      <c r="BX113" s="84"/>
    </row>
    <row r="114" spans="65:76" x14ac:dyDescent="0.3">
      <c r="BM114" s="22">
        <f t="shared" si="81"/>
        <v>0</v>
      </c>
      <c r="BN114" s="23">
        <f t="shared" si="82"/>
        <v>0</v>
      </c>
      <c r="BO114" s="23">
        <f t="shared" si="83"/>
        <v>0</v>
      </c>
      <c r="BP114" s="23"/>
      <c r="BQ114" s="23">
        <f t="shared" si="84"/>
        <v>0</v>
      </c>
      <c r="BR114" s="23">
        <f t="shared" si="85"/>
        <v>1</v>
      </c>
      <c r="BS114" s="23">
        <f t="shared" si="86"/>
        <v>0</v>
      </c>
      <c r="BT114" s="24">
        <f t="shared" si="87"/>
        <v>1</v>
      </c>
      <c r="BV114" s="82">
        <f>IF(BW112&gt;BV112,0,BX112)</f>
        <v>0</v>
      </c>
      <c r="BW114" s="83" t="s">
        <v>27</v>
      </c>
      <c r="BX114" s="84">
        <f>INDEX(BO111:BO125,MATCH(BW113,BM111:BM125,0))</f>
        <v>0</v>
      </c>
    </row>
    <row r="115" spans="65:76" x14ac:dyDescent="0.3">
      <c r="BM115" s="22">
        <f t="shared" si="81"/>
        <v>0</v>
      </c>
      <c r="BN115" s="23">
        <f t="shared" si="82"/>
        <v>0</v>
      </c>
      <c r="BO115" s="23">
        <f t="shared" si="83"/>
        <v>0</v>
      </c>
      <c r="BP115" s="23"/>
      <c r="BQ115" s="23">
        <f t="shared" si="84"/>
        <v>0</v>
      </c>
      <c r="BR115" s="23">
        <f t="shared" si="85"/>
        <v>1</v>
      </c>
      <c r="BS115" s="23">
        <f t="shared" si="86"/>
        <v>0</v>
      </c>
      <c r="BT115" s="24">
        <f t="shared" si="87"/>
        <v>1</v>
      </c>
      <c r="BV115" s="82"/>
      <c r="BW115" s="83" t="s">
        <v>24</v>
      </c>
      <c r="BX115" s="84">
        <f>IF(BV112&gt;BX114,BX114,BV112)</f>
        <v>0</v>
      </c>
    </row>
    <row r="116" spans="65:76" ht="15" thickBot="1" x14ac:dyDescent="0.35">
      <c r="BM116" s="22">
        <f t="shared" si="81"/>
        <v>0</v>
      </c>
      <c r="BN116" s="23">
        <f t="shared" si="82"/>
        <v>0</v>
      </c>
      <c r="BO116" s="23">
        <f t="shared" si="83"/>
        <v>0</v>
      </c>
      <c r="BP116" s="23"/>
      <c r="BQ116" s="23">
        <f t="shared" si="84"/>
        <v>0</v>
      </c>
      <c r="BR116" s="23">
        <f t="shared" si="85"/>
        <v>1</v>
      </c>
      <c r="BS116" s="23">
        <f t="shared" si="86"/>
        <v>0</v>
      </c>
      <c r="BT116" s="24">
        <f t="shared" si="87"/>
        <v>1</v>
      </c>
      <c r="BV116" s="86"/>
      <c r="BW116" s="87" t="s">
        <v>26</v>
      </c>
      <c r="BX116" s="88">
        <f>ABS(BX114-BX115)</f>
        <v>0</v>
      </c>
    </row>
    <row r="117" spans="65:76" x14ac:dyDescent="0.3">
      <c r="BM117" s="22">
        <f t="shared" si="81"/>
        <v>0</v>
      </c>
      <c r="BN117" s="23">
        <f t="shared" si="82"/>
        <v>0</v>
      </c>
      <c r="BO117" s="23">
        <f t="shared" si="83"/>
        <v>0</v>
      </c>
      <c r="BP117" s="23"/>
      <c r="BQ117" s="23">
        <f t="shared" si="84"/>
        <v>0</v>
      </c>
      <c r="BR117" s="23">
        <f t="shared" si="85"/>
        <v>1</v>
      </c>
      <c r="BS117" s="23">
        <f t="shared" si="86"/>
        <v>0</v>
      </c>
      <c r="BT117" s="24">
        <f t="shared" si="87"/>
        <v>1</v>
      </c>
    </row>
    <row r="118" spans="65:76" x14ac:dyDescent="0.3">
      <c r="BM118" s="22">
        <f t="shared" si="81"/>
        <v>0</v>
      </c>
      <c r="BN118" s="23">
        <f t="shared" si="82"/>
        <v>0</v>
      </c>
      <c r="BO118" s="23">
        <f t="shared" si="83"/>
        <v>0</v>
      </c>
      <c r="BP118" s="23"/>
      <c r="BQ118" s="23">
        <f t="shared" si="84"/>
        <v>0</v>
      </c>
      <c r="BR118" s="23">
        <f t="shared" si="85"/>
        <v>1</v>
      </c>
      <c r="BS118" s="23">
        <f t="shared" si="86"/>
        <v>0</v>
      </c>
      <c r="BT118" s="24">
        <f t="shared" si="87"/>
        <v>1</v>
      </c>
    </row>
    <row r="119" spans="65:76" x14ac:dyDescent="0.3">
      <c r="BM119" s="22">
        <f t="shared" si="81"/>
        <v>0</v>
      </c>
      <c r="BN119" s="23">
        <f t="shared" si="82"/>
        <v>0</v>
      </c>
      <c r="BO119" s="23">
        <f t="shared" si="83"/>
        <v>0</v>
      </c>
      <c r="BP119" s="23"/>
      <c r="BQ119" s="23">
        <f t="shared" si="84"/>
        <v>0</v>
      </c>
      <c r="BR119" s="23">
        <f t="shared" si="85"/>
        <v>1</v>
      </c>
      <c r="BS119" s="23">
        <f t="shared" si="86"/>
        <v>0</v>
      </c>
      <c r="BT119" s="24">
        <f t="shared" si="87"/>
        <v>1</v>
      </c>
    </row>
    <row r="120" spans="65:76" x14ac:dyDescent="0.3">
      <c r="BM120" s="22">
        <f t="shared" si="81"/>
        <v>0</v>
      </c>
      <c r="BN120" s="23">
        <f t="shared" si="82"/>
        <v>0</v>
      </c>
      <c r="BO120" s="23">
        <f t="shared" si="83"/>
        <v>0</v>
      </c>
      <c r="BP120" s="23"/>
      <c r="BQ120" s="23">
        <f t="shared" si="84"/>
        <v>0</v>
      </c>
      <c r="BR120" s="23">
        <f t="shared" si="85"/>
        <v>1</v>
      </c>
      <c r="BS120" s="23">
        <f t="shared" si="86"/>
        <v>0</v>
      </c>
      <c r="BT120" s="24">
        <f t="shared" si="87"/>
        <v>1</v>
      </c>
    </row>
    <row r="121" spans="65:76" x14ac:dyDescent="0.3">
      <c r="BM121" s="22">
        <f t="shared" si="81"/>
        <v>0</v>
      </c>
      <c r="BN121" s="23">
        <f t="shared" si="82"/>
        <v>0</v>
      </c>
      <c r="BO121" s="23">
        <f t="shared" si="83"/>
        <v>0</v>
      </c>
      <c r="BP121" s="23"/>
      <c r="BQ121" s="23">
        <f t="shared" si="84"/>
        <v>0</v>
      </c>
      <c r="BR121" s="23">
        <f t="shared" si="85"/>
        <v>1</v>
      </c>
      <c r="BS121" s="23">
        <f t="shared" si="86"/>
        <v>0</v>
      </c>
      <c r="BT121" s="24">
        <f t="shared" si="87"/>
        <v>1</v>
      </c>
    </row>
    <row r="122" spans="65:76" x14ac:dyDescent="0.3">
      <c r="BM122" s="22">
        <f t="shared" si="81"/>
        <v>0</v>
      </c>
      <c r="BN122" s="23">
        <f t="shared" si="82"/>
        <v>0</v>
      </c>
      <c r="BO122" s="23">
        <f t="shared" si="83"/>
        <v>0</v>
      </c>
      <c r="BP122" s="23"/>
      <c r="BQ122" s="23">
        <f t="shared" si="84"/>
        <v>0</v>
      </c>
      <c r="BR122" s="23">
        <f t="shared" si="85"/>
        <v>1</v>
      </c>
      <c r="BS122" s="23">
        <f t="shared" si="86"/>
        <v>0</v>
      </c>
      <c r="BT122" s="24">
        <f t="shared" si="87"/>
        <v>1</v>
      </c>
    </row>
    <row r="123" spans="65:76" x14ac:dyDescent="0.3">
      <c r="BM123" s="22">
        <f t="shared" si="81"/>
        <v>0</v>
      </c>
      <c r="BN123" s="23">
        <f t="shared" si="82"/>
        <v>0</v>
      </c>
      <c r="BO123" s="23">
        <f t="shared" si="83"/>
        <v>0</v>
      </c>
      <c r="BP123" s="23"/>
      <c r="BQ123" s="23">
        <f t="shared" si="84"/>
        <v>0</v>
      </c>
      <c r="BR123" s="23">
        <f t="shared" si="85"/>
        <v>1</v>
      </c>
      <c r="BS123" s="23">
        <f t="shared" si="86"/>
        <v>0</v>
      </c>
      <c r="BT123" s="24">
        <f t="shared" si="87"/>
        <v>1</v>
      </c>
    </row>
    <row r="124" spans="65:76" x14ac:dyDescent="0.3">
      <c r="BM124" s="22">
        <f t="shared" si="81"/>
        <v>0</v>
      </c>
      <c r="BN124" s="23">
        <f t="shared" si="82"/>
        <v>0</v>
      </c>
      <c r="BO124" s="23">
        <f t="shared" si="83"/>
        <v>0</v>
      </c>
      <c r="BP124" s="23"/>
      <c r="BQ124" s="23">
        <f t="shared" si="84"/>
        <v>0</v>
      </c>
      <c r="BR124" s="23">
        <f t="shared" si="85"/>
        <v>1</v>
      </c>
      <c r="BS124" s="23">
        <f t="shared" si="86"/>
        <v>0</v>
      </c>
      <c r="BT124" s="24">
        <f t="shared" si="87"/>
        <v>1</v>
      </c>
    </row>
    <row r="125" spans="65:76" ht="15" thickBot="1" x14ac:dyDescent="0.35">
      <c r="BM125" s="25">
        <f t="shared" si="81"/>
        <v>0</v>
      </c>
      <c r="BN125" s="26">
        <f t="shared" si="82"/>
        <v>0</v>
      </c>
      <c r="BO125" s="26">
        <f t="shared" si="83"/>
        <v>0</v>
      </c>
      <c r="BP125" s="26"/>
      <c r="BQ125" s="26">
        <f t="shared" si="84"/>
        <v>0</v>
      </c>
      <c r="BR125" s="26">
        <f t="shared" si="85"/>
        <v>1</v>
      </c>
      <c r="BS125" s="26">
        <f t="shared" si="86"/>
        <v>0</v>
      </c>
      <c r="BT125" s="27">
        <f t="shared" si="87"/>
        <v>1</v>
      </c>
    </row>
    <row r="126" spans="65:76" ht="15" thickBot="1" x14ac:dyDescent="0.35"/>
    <row r="127" spans="65:76" ht="15" thickBot="1" x14ac:dyDescent="0.35">
      <c r="BM127" s="19" t="s">
        <v>32</v>
      </c>
      <c r="BN127" s="20" t="s">
        <v>20</v>
      </c>
      <c r="BO127" s="20" t="s">
        <v>21</v>
      </c>
      <c r="BP127" s="20"/>
      <c r="BQ127" s="178" t="s">
        <v>20</v>
      </c>
      <c r="BR127" s="178"/>
      <c r="BS127" s="178" t="s">
        <v>21</v>
      </c>
      <c r="BT127" s="179"/>
      <c r="BV127" s="79" t="s">
        <v>20</v>
      </c>
      <c r="BW127" s="80" t="s">
        <v>21</v>
      </c>
      <c r="BX127" s="81"/>
    </row>
    <row r="128" spans="65:76" x14ac:dyDescent="0.3">
      <c r="BM128" s="22">
        <f>BM111</f>
        <v>0</v>
      </c>
      <c r="BN128" s="23">
        <f>IF(BM128=$BV$113,$BV$114,BN111)</f>
        <v>0</v>
      </c>
      <c r="BO128" s="23">
        <f>IF(BM128=$BW$113,IF($BX$116=0,0,$BX$116),BO111)</f>
        <v>0</v>
      </c>
      <c r="BP128" s="23"/>
      <c r="BQ128" s="23">
        <f>BN128</f>
        <v>0</v>
      </c>
      <c r="BR128" s="23">
        <f>RANK(BQ128,$BQ$128:$BQ$142,0)</f>
        <v>1</v>
      </c>
      <c r="BS128" s="23">
        <f>BO128</f>
        <v>0</v>
      </c>
      <c r="BT128" s="24">
        <f>RANK(BS128,$BS$128:$BS$142,0)</f>
        <v>1</v>
      </c>
      <c r="BV128" s="82">
        <v>1</v>
      </c>
      <c r="BW128" s="83"/>
      <c r="BX128" s="84"/>
    </row>
    <row r="129" spans="65:76" x14ac:dyDescent="0.3">
      <c r="BM129" s="22">
        <f t="shared" ref="BM129:BM142" si="88">BM112</f>
        <v>0</v>
      </c>
      <c r="BN129" s="23">
        <f t="shared" ref="BN129:BN142" si="89">IF(BM129=$BV$113,$BV$114,BN112)</f>
        <v>0</v>
      </c>
      <c r="BO129" s="23">
        <f t="shared" ref="BO129:BO142" si="90">IF(BM129=$BW$113,IF($BX$116=0,0,$BX$116),BO112)</f>
        <v>0</v>
      </c>
      <c r="BP129" s="23"/>
      <c r="BQ129" s="23">
        <f t="shared" ref="BQ129:BQ142" si="91">BN129</f>
        <v>0</v>
      </c>
      <c r="BR129" s="23">
        <f t="shared" ref="BR129:BR142" si="92">RANK(BQ129,$BQ$128:$BQ$142,0)</f>
        <v>1</v>
      </c>
      <c r="BS129" s="23">
        <f t="shared" ref="BS129:BS142" si="93">BO129</f>
        <v>0</v>
      </c>
      <c r="BT129" s="24">
        <f t="shared" ref="BT129:BT142" si="94">RANK(BS129,$BS$128:$BS$142,0)</f>
        <v>1</v>
      </c>
      <c r="BV129" s="82">
        <f>INDEX(BQ128:BQ142,MATCH(BV128,BR128:BR142,0))</f>
        <v>0</v>
      </c>
      <c r="BW129" s="89">
        <f>INDEX(BS128:BS142,MATCH(BV128,BT128:BT142,0))</f>
        <v>0</v>
      </c>
      <c r="BX129" s="84">
        <f>ABS(BV129-BW129)</f>
        <v>0</v>
      </c>
    </row>
    <row r="130" spans="65:76" x14ac:dyDescent="0.3">
      <c r="BM130" s="22">
        <f t="shared" si="88"/>
        <v>0</v>
      </c>
      <c r="BN130" s="23">
        <f t="shared" si="89"/>
        <v>0</v>
      </c>
      <c r="BO130" s="23">
        <f t="shared" si="90"/>
        <v>0</v>
      </c>
      <c r="BP130" s="23"/>
      <c r="BQ130" s="23">
        <f t="shared" si="91"/>
        <v>0</v>
      </c>
      <c r="BR130" s="23">
        <f t="shared" si="92"/>
        <v>1</v>
      </c>
      <c r="BS130" s="23">
        <f t="shared" si="93"/>
        <v>0</v>
      </c>
      <c r="BT130" s="24">
        <f t="shared" si="94"/>
        <v>1</v>
      </c>
      <c r="BV130" s="90">
        <f>INDEX(BM128:BM142,MATCH(BV129,BN128:BN142,0))</f>
        <v>0</v>
      </c>
      <c r="BW130" s="85">
        <f>INDEX(BM128:BM142,MATCH(BW129,BO128:BO142,0))</f>
        <v>0</v>
      </c>
      <c r="BX130" s="84"/>
    </row>
    <row r="131" spans="65:76" x14ac:dyDescent="0.3">
      <c r="BM131" s="22">
        <f t="shared" si="88"/>
        <v>0</v>
      </c>
      <c r="BN131" s="23">
        <f t="shared" si="89"/>
        <v>0</v>
      </c>
      <c r="BO131" s="23">
        <f t="shared" si="90"/>
        <v>0</v>
      </c>
      <c r="BP131" s="23"/>
      <c r="BQ131" s="23">
        <f t="shared" si="91"/>
        <v>0</v>
      </c>
      <c r="BR131" s="23">
        <f t="shared" si="92"/>
        <v>1</v>
      </c>
      <c r="BS131" s="23">
        <f t="shared" si="93"/>
        <v>0</v>
      </c>
      <c r="BT131" s="24">
        <f t="shared" si="94"/>
        <v>1</v>
      </c>
      <c r="BV131" s="82">
        <f>IF(BW129&gt;BV129,0,BX129)</f>
        <v>0</v>
      </c>
      <c r="BW131" s="83" t="s">
        <v>27</v>
      </c>
      <c r="BX131" s="84">
        <f>INDEX(BO128:BO142,MATCH(BW130,BM128:BM142,0))</f>
        <v>0</v>
      </c>
    </row>
    <row r="132" spans="65:76" x14ac:dyDescent="0.3">
      <c r="BM132" s="22">
        <f t="shared" si="88"/>
        <v>0</v>
      </c>
      <c r="BN132" s="23">
        <f t="shared" si="89"/>
        <v>0</v>
      </c>
      <c r="BO132" s="23">
        <f t="shared" si="90"/>
        <v>0</v>
      </c>
      <c r="BP132" s="23"/>
      <c r="BQ132" s="23">
        <f t="shared" si="91"/>
        <v>0</v>
      </c>
      <c r="BR132" s="23">
        <f t="shared" si="92"/>
        <v>1</v>
      </c>
      <c r="BS132" s="23">
        <f t="shared" si="93"/>
        <v>0</v>
      </c>
      <c r="BT132" s="24">
        <f t="shared" si="94"/>
        <v>1</v>
      </c>
      <c r="BV132" s="82"/>
      <c r="BW132" s="83" t="s">
        <v>24</v>
      </c>
      <c r="BX132" s="84">
        <f>IF(BV129&gt;BX131,BX131,BV129)</f>
        <v>0</v>
      </c>
    </row>
    <row r="133" spans="65:76" ht="15" thickBot="1" x14ac:dyDescent="0.35">
      <c r="BM133" s="22">
        <f t="shared" si="88"/>
        <v>0</v>
      </c>
      <c r="BN133" s="23">
        <f t="shared" si="89"/>
        <v>0</v>
      </c>
      <c r="BO133" s="23">
        <f t="shared" si="90"/>
        <v>0</v>
      </c>
      <c r="BP133" s="23"/>
      <c r="BQ133" s="23">
        <f t="shared" si="91"/>
        <v>0</v>
      </c>
      <c r="BR133" s="23">
        <f t="shared" si="92"/>
        <v>1</v>
      </c>
      <c r="BS133" s="23">
        <f t="shared" si="93"/>
        <v>0</v>
      </c>
      <c r="BT133" s="24">
        <f t="shared" si="94"/>
        <v>1</v>
      </c>
      <c r="BV133" s="86"/>
      <c r="BW133" s="87" t="s">
        <v>26</v>
      </c>
      <c r="BX133" s="88">
        <f>ABS(BX131-BX132)</f>
        <v>0</v>
      </c>
    </row>
    <row r="134" spans="65:76" x14ac:dyDescent="0.3">
      <c r="BM134" s="22">
        <f t="shared" si="88"/>
        <v>0</v>
      </c>
      <c r="BN134" s="23">
        <f t="shared" si="89"/>
        <v>0</v>
      </c>
      <c r="BO134" s="23">
        <f t="shared" si="90"/>
        <v>0</v>
      </c>
      <c r="BP134" s="23"/>
      <c r="BQ134" s="23">
        <f t="shared" si="91"/>
        <v>0</v>
      </c>
      <c r="BR134" s="23">
        <f t="shared" si="92"/>
        <v>1</v>
      </c>
      <c r="BS134" s="23">
        <f t="shared" si="93"/>
        <v>0</v>
      </c>
      <c r="BT134" s="24">
        <f t="shared" si="94"/>
        <v>1</v>
      </c>
    </row>
    <row r="135" spans="65:76" x14ac:dyDescent="0.3">
      <c r="BM135" s="22">
        <f t="shared" si="88"/>
        <v>0</v>
      </c>
      <c r="BN135" s="23">
        <f t="shared" si="89"/>
        <v>0</v>
      </c>
      <c r="BO135" s="23">
        <f t="shared" si="90"/>
        <v>0</v>
      </c>
      <c r="BP135" s="23"/>
      <c r="BQ135" s="23">
        <f t="shared" si="91"/>
        <v>0</v>
      </c>
      <c r="BR135" s="23">
        <f t="shared" si="92"/>
        <v>1</v>
      </c>
      <c r="BS135" s="23">
        <f t="shared" si="93"/>
        <v>0</v>
      </c>
      <c r="BT135" s="24">
        <f t="shared" si="94"/>
        <v>1</v>
      </c>
    </row>
    <row r="136" spans="65:76" x14ac:dyDescent="0.3">
      <c r="BM136" s="22">
        <f t="shared" si="88"/>
        <v>0</v>
      </c>
      <c r="BN136" s="23">
        <f t="shared" si="89"/>
        <v>0</v>
      </c>
      <c r="BO136" s="23">
        <f t="shared" si="90"/>
        <v>0</v>
      </c>
      <c r="BP136" s="23"/>
      <c r="BQ136" s="23">
        <f t="shared" si="91"/>
        <v>0</v>
      </c>
      <c r="BR136" s="23">
        <f t="shared" si="92"/>
        <v>1</v>
      </c>
      <c r="BS136" s="23">
        <f t="shared" si="93"/>
        <v>0</v>
      </c>
      <c r="BT136" s="24">
        <f t="shared" si="94"/>
        <v>1</v>
      </c>
    </row>
    <row r="137" spans="65:76" x14ac:dyDescent="0.3">
      <c r="BM137" s="22">
        <f t="shared" si="88"/>
        <v>0</v>
      </c>
      <c r="BN137" s="23">
        <f t="shared" si="89"/>
        <v>0</v>
      </c>
      <c r="BO137" s="23">
        <f t="shared" si="90"/>
        <v>0</v>
      </c>
      <c r="BP137" s="23"/>
      <c r="BQ137" s="23">
        <f t="shared" si="91"/>
        <v>0</v>
      </c>
      <c r="BR137" s="23">
        <f t="shared" si="92"/>
        <v>1</v>
      </c>
      <c r="BS137" s="23">
        <f t="shared" si="93"/>
        <v>0</v>
      </c>
      <c r="BT137" s="24">
        <f t="shared" si="94"/>
        <v>1</v>
      </c>
    </row>
    <row r="138" spans="65:76" x14ac:dyDescent="0.3">
      <c r="BM138" s="22">
        <f t="shared" si="88"/>
        <v>0</v>
      </c>
      <c r="BN138" s="23">
        <f t="shared" si="89"/>
        <v>0</v>
      </c>
      <c r="BO138" s="23">
        <f t="shared" si="90"/>
        <v>0</v>
      </c>
      <c r="BP138" s="23"/>
      <c r="BQ138" s="23">
        <f t="shared" si="91"/>
        <v>0</v>
      </c>
      <c r="BR138" s="23">
        <f t="shared" si="92"/>
        <v>1</v>
      </c>
      <c r="BS138" s="23">
        <f t="shared" si="93"/>
        <v>0</v>
      </c>
      <c r="BT138" s="24">
        <f t="shared" si="94"/>
        <v>1</v>
      </c>
    </row>
    <row r="139" spans="65:76" x14ac:dyDescent="0.3">
      <c r="BM139" s="22">
        <f t="shared" si="88"/>
        <v>0</v>
      </c>
      <c r="BN139" s="23">
        <f t="shared" si="89"/>
        <v>0</v>
      </c>
      <c r="BO139" s="23">
        <f t="shared" si="90"/>
        <v>0</v>
      </c>
      <c r="BP139" s="23"/>
      <c r="BQ139" s="23">
        <f t="shared" si="91"/>
        <v>0</v>
      </c>
      <c r="BR139" s="23">
        <f t="shared" si="92"/>
        <v>1</v>
      </c>
      <c r="BS139" s="23">
        <f t="shared" si="93"/>
        <v>0</v>
      </c>
      <c r="BT139" s="24">
        <f t="shared" si="94"/>
        <v>1</v>
      </c>
    </row>
    <row r="140" spans="65:76" x14ac:dyDescent="0.3">
      <c r="BM140" s="22">
        <f t="shared" si="88"/>
        <v>0</v>
      </c>
      <c r="BN140" s="23">
        <f t="shared" si="89"/>
        <v>0</v>
      </c>
      <c r="BO140" s="23">
        <f t="shared" si="90"/>
        <v>0</v>
      </c>
      <c r="BP140" s="23"/>
      <c r="BQ140" s="23">
        <f t="shared" si="91"/>
        <v>0</v>
      </c>
      <c r="BR140" s="23">
        <f t="shared" si="92"/>
        <v>1</v>
      </c>
      <c r="BS140" s="23">
        <f t="shared" si="93"/>
        <v>0</v>
      </c>
      <c r="BT140" s="24">
        <f t="shared" si="94"/>
        <v>1</v>
      </c>
    </row>
    <row r="141" spans="65:76" x14ac:dyDescent="0.3">
      <c r="BM141" s="22">
        <f t="shared" si="88"/>
        <v>0</v>
      </c>
      <c r="BN141" s="23">
        <f t="shared" si="89"/>
        <v>0</v>
      </c>
      <c r="BO141" s="23">
        <f t="shared" si="90"/>
        <v>0</v>
      </c>
      <c r="BP141" s="23"/>
      <c r="BQ141" s="23">
        <f t="shared" si="91"/>
        <v>0</v>
      </c>
      <c r="BR141" s="23">
        <f t="shared" si="92"/>
        <v>1</v>
      </c>
      <c r="BS141" s="23">
        <f t="shared" si="93"/>
        <v>0</v>
      </c>
      <c r="BT141" s="24">
        <f t="shared" si="94"/>
        <v>1</v>
      </c>
    </row>
    <row r="142" spans="65:76" ht="15" thickBot="1" x14ac:dyDescent="0.35">
      <c r="BM142" s="25">
        <f t="shared" si="88"/>
        <v>0</v>
      </c>
      <c r="BN142" s="26">
        <f t="shared" si="89"/>
        <v>0</v>
      </c>
      <c r="BO142" s="26">
        <f t="shared" si="90"/>
        <v>0</v>
      </c>
      <c r="BP142" s="26"/>
      <c r="BQ142" s="26">
        <f t="shared" si="91"/>
        <v>0</v>
      </c>
      <c r="BR142" s="26">
        <f t="shared" si="92"/>
        <v>1</v>
      </c>
      <c r="BS142" s="26">
        <f t="shared" si="93"/>
        <v>0</v>
      </c>
      <c r="BT142" s="27">
        <f t="shared" si="94"/>
        <v>1</v>
      </c>
    </row>
    <row r="143" spans="65:76" ht="15" thickBot="1" x14ac:dyDescent="0.35"/>
    <row r="144" spans="65:76" ht="15" thickBot="1" x14ac:dyDescent="0.35">
      <c r="BM144" s="19" t="s">
        <v>33</v>
      </c>
      <c r="BN144" s="20" t="s">
        <v>20</v>
      </c>
      <c r="BO144" s="20" t="s">
        <v>21</v>
      </c>
      <c r="BP144" s="20"/>
      <c r="BQ144" s="178" t="s">
        <v>20</v>
      </c>
      <c r="BR144" s="178"/>
      <c r="BS144" s="178" t="s">
        <v>21</v>
      </c>
      <c r="BT144" s="179"/>
      <c r="BV144" s="79" t="s">
        <v>20</v>
      </c>
      <c r="BW144" s="80" t="s">
        <v>21</v>
      </c>
      <c r="BX144" s="81"/>
    </row>
    <row r="145" spans="65:76" x14ac:dyDescent="0.3">
      <c r="BM145" s="22">
        <f>BM128</f>
        <v>0</v>
      </c>
      <c r="BN145" s="23">
        <f>IF(BM145=$BV$130,$BV$131,BN128)</f>
        <v>0</v>
      </c>
      <c r="BO145" s="23">
        <f>IF(BM145=$BW$130,IF($BX$133=0,0,$BX$133),BO128)</f>
        <v>0</v>
      </c>
      <c r="BP145" s="23"/>
      <c r="BQ145" s="23">
        <f>BN145</f>
        <v>0</v>
      </c>
      <c r="BR145" s="23">
        <f>RANK(BQ145,$BQ$145:$BQ$159,0)</f>
        <v>1</v>
      </c>
      <c r="BS145" s="23">
        <f>BO145</f>
        <v>0</v>
      </c>
      <c r="BT145" s="24">
        <f>RANK(BS145,$BS$145:$BS$159,0)</f>
        <v>1</v>
      </c>
      <c r="BV145" s="82">
        <v>1</v>
      </c>
      <c r="BW145" s="83"/>
      <c r="BX145" s="84"/>
    </row>
    <row r="146" spans="65:76" x14ac:dyDescent="0.3">
      <c r="BM146" s="22">
        <f t="shared" ref="BM146:BM159" si="95">BM129</f>
        <v>0</v>
      </c>
      <c r="BN146" s="23">
        <f t="shared" ref="BN146:BN159" si="96">IF(BM146=$BV$130,$BV$131,BN129)</f>
        <v>0</v>
      </c>
      <c r="BO146" s="23">
        <f t="shared" ref="BO146:BO159" si="97">IF(BM146=$BW$130,IF($BX$133=0,0,$BX$133),BO129)</f>
        <v>0</v>
      </c>
      <c r="BP146" s="23"/>
      <c r="BQ146" s="23">
        <f t="shared" ref="BQ146:BQ159" si="98">BN146</f>
        <v>0</v>
      </c>
      <c r="BR146" s="23">
        <f t="shared" ref="BR146:BR159" si="99">RANK(BQ146,$BQ$145:$BQ$159,0)</f>
        <v>1</v>
      </c>
      <c r="BS146" s="23">
        <f t="shared" ref="BS146:BS159" si="100">BO146</f>
        <v>0</v>
      </c>
      <c r="BT146" s="24">
        <f t="shared" ref="BT146:BT159" si="101">RANK(BS146,$BS$145:$BS$159,0)</f>
        <v>1</v>
      </c>
      <c r="BV146" s="82">
        <f>INDEX(BQ145:BQ159,MATCH(BV145,BR145:BR159,0))</f>
        <v>0</v>
      </c>
      <c r="BW146" s="89">
        <f>INDEX(BS145:BS159,MATCH(BV145,BT145:BT159,0))</f>
        <v>0</v>
      </c>
      <c r="BX146" s="84">
        <f>ABS(BV146-BW146)</f>
        <v>0</v>
      </c>
    </row>
    <row r="147" spans="65:76" x14ac:dyDescent="0.3">
      <c r="BM147" s="22">
        <f t="shared" si="95"/>
        <v>0</v>
      </c>
      <c r="BN147" s="23">
        <f t="shared" si="96"/>
        <v>0</v>
      </c>
      <c r="BO147" s="23">
        <f t="shared" si="97"/>
        <v>0</v>
      </c>
      <c r="BP147" s="23"/>
      <c r="BQ147" s="23">
        <f t="shared" si="98"/>
        <v>0</v>
      </c>
      <c r="BR147" s="23">
        <f t="shared" si="99"/>
        <v>1</v>
      </c>
      <c r="BS147" s="23">
        <f t="shared" si="100"/>
        <v>0</v>
      </c>
      <c r="BT147" s="24">
        <f t="shared" si="101"/>
        <v>1</v>
      </c>
      <c r="BV147" s="90">
        <f>INDEX(BM145:BM159,MATCH(BV146,BN145:BN159,0))</f>
        <v>0</v>
      </c>
      <c r="BW147" s="85">
        <f>INDEX(BM145:BM159,MATCH(BW146,BO145:BO159,0))</f>
        <v>0</v>
      </c>
      <c r="BX147" s="84"/>
    </row>
    <row r="148" spans="65:76" x14ac:dyDescent="0.3">
      <c r="BM148" s="22">
        <f t="shared" si="95"/>
        <v>0</v>
      </c>
      <c r="BN148" s="23">
        <f t="shared" si="96"/>
        <v>0</v>
      </c>
      <c r="BO148" s="23">
        <f t="shared" si="97"/>
        <v>0</v>
      </c>
      <c r="BP148" s="23"/>
      <c r="BQ148" s="23">
        <f t="shared" si="98"/>
        <v>0</v>
      </c>
      <c r="BR148" s="23">
        <f t="shared" si="99"/>
        <v>1</v>
      </c>
      <c r="BS148" s="23">
        <f t="shared" si="100"/>
        <v>0</v>
      </c>
      <c r="BT148" s="24">
        <f t="shared" si="101"/>
        <v>1</v>
      </c>
      <c r="BV148" s="82">
        <f>IF(BW146&gt;BV146,0,BX146)</f>
        <v>0</v>
      </c>
      <c r="BW148" s="83" t="s">
        <v>27</v>
      </c>
      <c r="BX148" s="84">
        <f>INDEX(BO145:BO159,MATCH(BW147,BM145:BM159,0))</f>
        <v>0</v>
      </c>
    </row>
    <row r="149" spans="65:76" x14ac:dyDescent="0.3">
      <c r="BM149" s="22">
        <f t="shared" si="95"/>
        <v>0</v>
      </c>
      <c r="BN149" s="23">
        <f t="shared" si="96"/>
        <v>0</v>
      </c>
      <c r="BO149" s="23">
        <f t="shared" si="97"/>
        <v>0</v>
      </c>
      <c r="BP149" s="23"/>
      <c r="BQ149" s="23">
        <f t="shared" si="98"/>
        <v>0</v>
      </c>
      <c r="BR149" s="23">
        <f t="shared" si="99"/>
        <v>1</v>
      </c>
      <c r="BS149" s="23">
        <f t="shared" si="100"/>
        <v>0</v>
      </c>
      <c r="BT149" s="24">
        <f t="shared" si="101"/>
        <v>1</v>
      </c>
      <c r="BV149" s="82"/>
      <c r="BW149" s="83" t="s">
        <v>24</v>
      </c>
      <c r="BX149" s="84">
        <f>IF(BV146&gt;BX148,BX148,BV146)</f>
        <v>0</v>
      </c>
    </row>
    <row r="150" spans="65:76" ht="15" thickBot="1" x14ac:dyDescent="0.35">
      <c r="BM150" s="22">
        <f t="shared" si="95"/>
        <v>0</v>
      </c>
      <c r="BN150" s="23">
        <f t="shared" si="96"/>
        <v>0</v>
      </c>
      <c r="BO150" s="23">
        <f t="shared" si="97"/>
        <v>0</v>
      </c>
      <c r="BP150" s="23"/>
      <c r="BQ150" s="23">
        <f t="shared" si="98"/>
        <v>0</v>
      </c>
      <c r="BR150" s="23">
        <f t="shared" si="99"/>
        <v>1</v>
      </c>
      <c r="BS150" s="23">
        <f t="shared" si="100"/>
        <v>0</v>
      </c>
      <c r="BT150" s="24">
        <f t="shared" si="101"/>
        <v>1</v>
      </c>
      <c r="BV150" s="86"/>
      <c r="BW150" s="87" t="s">
        <v>26</v>
      </c>
      <c r="BX150" s="88">
        <f>ABS(BX148-BX149)</f>
        <v>0</v>
      </c>
    </row>
    <row r="151" spans="65:76" x14ac:dyDescent="0.3">
      <c r="BM151" s="22">
        <f t="shared" si="95"/>
        <v>0</v>
      </c>
      <c r="BN151" s="23">
        <f t="shared" si="96"/>
        <v>0</v>
      </c>
      <c r="BO151" s="23">
        <f t="shared" si="97"/>
        <v>0</v>
      </c>
      <c r="BP151" s="23"/>
      <c r="BQ151" s="23">
        <f t="shared" si="98"/>
        <v>0</v>
      </c>
      <c r="BR151" s="23">
        <f t="shared" si="99"/>
        <v>1</v>
      </c>
      <c r="BS151" s="23">
        <f t="shared" si="100"/>
        <v>0</v>
      </c>
      <c r="BT151" s="24">
        <f t="shared" si="101"/>
        <v>1</v>
      </c>
    </row>
    <row r="152" spans="65:76" x14ac:dyDescent="0.3">
      <c r="BM152" s="22">
        <f t="shared" si="95"/>
        <v>0</v>
      </c>
      <c r="BN152" s="23">
        <f t="shared" si="96"/>
        <v>0</v>
      </c>
      <c r="BO152" s="23">
        <f t="shared" si="97"/>
        <v>0</v>
      </c>
      <c r="BP152" s="23"/>
      <c r="BQ152" s="23">
        <f t="shared" si="98"/>
        <v>0</v>
      </c>
      <c r="BR152" s="23">
        <f t="shared" si="99"/>
        <v>1</v>
      </c>
      <c r="BS152" s="23">
        <f t="shared" si="100"/>
        <v>0</v>
      </c>
      <c r="BT152" s="24">
        <f t="shared" si="101"/>
        <v>1</v>
      </c>
    </row>
    <row r="153" spans="65:76" x14ac:dyDescent="0.3">
      <c r="BM153" s="22">
        <f t="shared" si="95"/>
        <v>0</v>
      </c>
      <c r="BN153" s="23">
        <f t="shared" si="96"/>
        <v>0</v>
      </c>
      <c r="BO153" s="23">
        <f>IF(BM153=$BW$130,IF($BX$133=0,0,$BX$133),BO136)</f>
        <v>0</v>
      </c>
      <c r="BP153" s="23"/>
      <c r="BQ153" s="23">
        <f t="shared" si="98"/>
        <v>0</v>
      </c>
      <c r="BR153" s="23">
        <f t="shared" si="99"/>
        <v>1</v>
      </c>
      <c r="BS153" s="23">
        <f t="shared" si="100"/>
        <v>0</v>
      </c>
      <c r="BT153" s="24">
        <f t="shared" si="101"/>
        <v>1</v>
      </c>
    </row>
    <row r="154" spans="65:76" x14ac:dyDescent="0.3">
      <c r="BM154" s="22">
        <f t="shared" si="95"/>
        <v>0</v>
      </c>
      <c r="BN154" s="23">
        <f t="shared" si="96"/>
        <v>0</v>
      </c>
      <c r="BO154" s="23">
        <f t="shared" si="97"/>
        <v>0</v>
      </c>
      <c r="BP154" s="23"/>
      <c r="BQ154" s="23">
        <f t="shared" si="98"/>
        <v>0</v>
      </c>
      <c r="BR154" s="23">
        <f t="shared" si="99"/>
        <v>1</v>
      </c>
      <c r="BS154" s="23">
        <f t="shared" si="100"/>
        <v>0</v>
      </c>
      <c r="BT154" s="24">
        <f t="shared" si="101"/>
        <v>1</v>
      </c>
    </row>
    <row r="155" spans="65:76" x14ac:dyDescent="0.3">
      <c r="BM155" s="22">
        <f t="shared" si="95"/>
        <v>0</v>
      </c>
      <c r="BN155" s="23">
        <f t="shared" si="96"/>
        <v>0</v>
      </c>
      <c r="BO155" s="23">
        <f t="shared" si="97"/>
        <v>0</v>
      </c>
      <c r="BP155" s="23"/>
      <c r="BQ155" s="23">
        <f t="shared" si="98"/>
        <v>0</v>
      </c>
      <c r="BR155" s="23">
        <f t="shared" si="99"/>
        <v>1</v>
      </c>
      <c r="BS155" s="23">
        <f t="shared" si="100"/>
        <v>0</v>
      </c>
      <c r="BT155" s="24">
        <f t="shared" si="101"/>
        <v>1</v>
      </c>
    </row>
    <row r="156" spans="65:76" x14ac:dyDescent="0.3">
      <c r="BM156" s="22">
        <f t="shared" si="95"/>
        <v>0</v>
      </c>
      <c r="BN156" s="23">
        <f t="shared" si="96"/>
        <v>0</v>
      </c>
      <c r="BO156" s="23">
        <f t="shared" si="97"/>
        <v>0</v>
      </c>
      <c r="BP156" s="23"/>
      <c r="BQ156" s="23">
        <f t="shared" si="98"/>
        <v>0</v>
      </c>
      <c r="BR156" s="23">
        <f t="shared" si="99"/>
        <v>1</v>
      </c>
      <c r="BS156" s="23">
        <f t="shared" si="100"/>
        <v>0</v>
      </c>
      <c r="BT156" s="24">
        <f t="shared" si="101"/>
        <v>1</v>
      </c>
    </row>
    <row r="157" spans="65:76" x14ac:dyDescent="0.3">
      <c r="BM157" s="22">
        <f t="shared" si="95"/>
        <v>0</v>
      </c>
      <c r="BN157" s="23">
        <f t="shared" si="96"/>
        <v>0</v>
      </c>
      <c r="BO157" s="23">
        <f t="shared" si="97"/>
        <v>0</v>
      </c>
      <c r="BP157" s="23"/>
      <c r="BQ157" s="23">
        <f t="shared" si="98"/>
        <v>0</v>
      </c>
      <c r="BR157" s="23">
        <f t="shared" si="99"/>
        <v>1</v>
      </c>
      <c r="BS157" s="23">
        <f t="shared" si="100"/>
        <v>0</v>
      </c>
      <c r="BT157" s="24">
        <f t="shared" si="101"/>
        <v>1</v>
      </c>
    </row>
    <row r="158" spans="65:76" x14ac:dyDescent="0.3">
      <c r="BM158" s="22">
        <f t="shared" si="95"/>
        <v>0</v>
      </c>
      <c r="BN158" s="23">
        <f t="shared" si="96"/>
        <v>0</v>
      </c>
      <c r="BO158" s="23">
        <f t="shared" si="97"/>
        <v>0</v>
      </c>
      <c r="BP158" s="23"/>
      <c r="BQ158" s="23">
        <f t="shared" si="98"/>
        <v>0</v>
      </c>
      <c r="BR158" s="23">
        <f t="shared" si="99"/>
        <v>1</v>
      </c>
      <c r="BS158" s="23">
        <f t="shared" si="100"/>
        <v>0</v>
      </c>
      <c r="BT158" s="24">
        <f t="shared" si="101"/>
        <v>1</v>
      </c>
    </row>
    <row r="159" spans="65:76" ht="15" thickBot="1" x14ac:dyDescent="0.35">
      <c r="BM159" s="25">
        <f t="shared" si="95"/>
        <v>0</v>
      </c>
      <c r="BN159" s="26">
        <f t="shared" si="96"/>
        <v>0</v>
      </c>
      <c r="BO159" s="26">
        <f t="shared" si="97"/>
        <v>0</v>
      </c>
      <c r="BP159" s="26"/>
      <c r="BQ159" s="26">
        <f t="shared" si="98"/>
        <v>0</v>
      </c>
      <c r="BR159" s="26">
        <f t="shared" si="99"/>
        <v>1</v>
      </c>
      <c r="BS159" s="26">
        <f t="shared" si="100"/>
        <v>0</v>
      </c>
      <c r="BT159" s="27">
        <f t="shared" si="101"/>
        <v>1</v>
      </c>
    </row>
    <row r="160" spans="65:76" ht="15" thickBot="1" x14ac:dyDescent="0.35"/>
    <row r="161" spans="65:76" ht="15" thickBot="1" x14ac:dyDescent="0.35">
      <c r="BM161" s="19" t="s">
        <v>34</v>
      </c>
      <c r="BN161" s="20" t="s">
        <v>20</v>
      </c>
      <c r="BO161" s="20" t="s">
        <v>21</v>
      </c>
      <c r="BP161" s="20"/>
      <c r="BQ161" s="178" t="s">
        <v>20</v>
      </c>
      <c r="BR161" s="178"/>
      <c r="BS161" s="178" t="s">
        <v>21</v>
      </c>
      <c r="BT161" s="179"/>
      <c r="BV161" s="79" t="s">
        <v>20</v>
      </c>
      <c r="BW161" s="80" t="s">
        <v>21</v>
      </c>
      <c r="BX161" s="81"/>
    </row>
    <row r="162" spans="65:76" x14ac:dyDescent="0.3">
      <c r="BM162" s="22">
        <f>BM145</f>
        <v>0</v>
      </c>
      <c r="BN162" s="23">
        <f>IF(BM162=$BV$147,$BV$148,BN145)</f>
        <v>0</v>
      </c>
      <c r="BO162" s="23">
        <f>IF(BM162=$BW$147,IF($BX$150=0,0,$BX$150),BO145)</f>
        <v>0</v>
      </c>
      <c r="BP162" s="23"/>
      <c r="BQ162" s="23">
        <f>BN162</f>
        <v>0</v>
      </c>
      <c r="BR162" s="23">
        <f>RANK(BQ162,$BQ$162:$BQ$176,0)</f>
        <v>1</v>
      </c>
      <c r="BS162" s="23">
        <f>BO162</f>
        <v>0</v>
      </c>
      <c r="BT162" s="24">
        <f>RANK(BS162,$BS$162:$BS$176,0)</f>
        <v>1</v>
      </c>
      <c r="BV162" s="82">
        <v>1</v>
      </c>
      <c r="BW162" s="83"/>
      <c r="BX162" s="84"/>
    </row>
    <row r="163" spans="65:76" x14ac:dyDescent="0.3">
      <c r="BM163" s="22">
        <f t="shared" ref="BM163:BM176" si="102">BM146</f>
        <v>0</v>
      </c>
      <c r="BN163" s="23">
        <f t="shared" ref="BN163:BN176" si="103">IF(BM163=$BV$147,$BV$148,BN146)</f>
        <v>0</v>
      </c>
      <c r="BO163" s="23">
        <f t="shared" ref="BO163:BO176" si="104">IF(BM163=$BW$147,IF($BX$150=0,0,$BX$150),BO146)</f>
        <v>0</v>
      </c>
      <c r="BP163" s="23"/>
      <c r="BQ163" s="23">
        <f t="shared" ref="BQ163:BQ176" si="105">BN163</f>
        <v>0</v>
      </c>
      <c r="BR163" s="23">
        <f t="shared" ref="BR163:BR176" si="106">RANK(BQ163,$BQ$162:$BQ$176,0)</f>
        <v>1</v>
      </c>
      <c r="BS163" s="23">
        <f t="shared" ref="BS163:BS176" si="107">BO163</f>
        <v>0</v>
      </c>
      <c r="BT163" s="24">
        <f t="shared" ref="BT163:BT176" si="108">RANK(BS163,$BS$162:$BS$176,0)</f>
        <v>1</v>
      </c>
      <c r="BV163" s="82">
        <f>INDEX(BQ162:BQ176,MATCH(BV162,BR162:BR176,0))</f>
        <v>0</v>
      </c>
      <c r="BW163" s="89">
        <f>INDEX(BS162:BS176,MATCH(BV162,BT162:BT176,0))</f>
        <v>0</v>
      </c>
      <c r="BX163" s="84">
        <f>ABS(BV163-BW163)</f>
        <v>0</v>
      </c>
    </row>
    <row r="164" spans="65:76" x14ac:dyDescent="0.3">
      <c r="BM164" s="22">
        <f t="shared" si="102"/>
        <v>0</v>
      </c>
      <c r="BN164" s="23">
        <f t="shared" si="103"/>
        <v>0</v>
      </c>
      <c r="BO164" s="23">
        <f t="shared" si="104"/>
        <v>0</v>
      </c>
      <c r="BP164" s="23"/>
      <c r="BQ164" s="23">
        <f t="shared" si="105"/>
        <v>0</v>
      </c>
      <c r="BR164" s="23">
        <f t="shared" si="106"/>
        <v>1</v>
      </c>
      <c r="BS164" s="23">
        <f t="shared" si="107"/>
        <v>0</v>
      </c>
      <c r="BT164" s="24">
        <f t="shared" si="108"/>
        <v>1</v>
      </c>
      <c r="BV164" s="90">
        <f>INDEX(BM162:BM176,MATCH(BV163,BN162:BN176,0))</f>
        <v>0</v>
      </c>
      <c r="BW164" s="85">
        <f>INDEX(BM162:BM176,MATCH(BW163,BO162:BO176,0))</f>
        <v>0</v>
      </c>
      <c r="BX164" s="84"/>
    </row>
    <row r="165" spans="65:76" x14ac:dyDescent="0.3">
      <c r="BM165" s="22">
        <f t="shared" si="102"/>
        <v>0</v>
      </c>
      <c r="BN165" s="23">
        <f t="shared" si="103"/>
        <v>0</v>
      </c>
      <c r="BO165" s="23">
        <f t="shared" si="104"/>
        <v>0</v>
      </c>
      <c r="BP165" s="23"/>
      <c r="BQ165" s="23">
        <f t="shared" si="105"/>
        <v>0</v>
      </c>
      <c r="BR165" s="23">
        <f t="shared" si="106"/>
        <v>1</v>
      </c>
      <c r="BS165" s="23">
        <f t="shared" si="107"/>
        <v>0</v>
      </c>
      <c r="BT165" s="24">
        <f t="shared" si="108"/>
        <v>1</v>
      </c>
      <c r="BV165" s="82">
        <f>IF(BW163&gt;BV163,0,BX163)</f>
        <v>0</v>
      </c>
      <c r="BW165" s="83" t="s">
        <v>27</v>
      </c>
      <c r="BX165" s="84">
        <f>INDEX(BO162:BO176,MATCH(BW164,BM162:BM176,0))</f>
        <v>0</v>
      </c>
    </row>
    <row r="166" spans="65:76" x14ac:dyDescent="0.3">
      <c r="BM166" s="22">
        <f t="shared" si="102"/>
        <v>0</v>
      </c>
      <c r="BN166" s="23">
        <f t="shared" si="103"/>
        <v>0</v>
      </c>
      <c r="BO166" s="23">
        <f t="shared" si="104"/>
        <v>0</v>
      </c>
      <c r="BP166" s="23"/>
      <c r="BQ166" s="23">
        <f t="shared" si="105"/>
        <v>0</v>
      </c>
      <c r="BR166" s="23">
        <f t="shared" si="106"/>
        <v>1</v>
      </c>
      <c r="BS166" s="23">
        <f t="shared" si="107"/>
        <v>0</v>
      </c>
      <c r="BT166" s="24">
        <f t="shared" si="108"/>
        <v>1</v>
      </c>
      <c r="BV166" s="82"/>
      <c r="BW166" s="83" t="s">
        <v>24</v>
      </c>
      <c r="BX166" s="84">
        <f>IF(BV163&gt;BX165,BX165,BV163)</f>
        <v>0</v>
      </c>
    </row>
    <row r="167" spans="65:76" ht="15" thickBot="1" x14ac:dyDescent="0.35">
      <c r="BM167" s="22">
        <f t="shared" si="102"/>
        <v>0</v>
      </c>
      <c r="BN167" s="23">
        <f t="shared" si="103"/>
        <v>0</v>
      </c>
      <c r="BO167" s="23">
        <f t="shared" si="104"/>
        <v>0</v>
      </c>
      <c r="BP167" s="23"/>
      <c r="BQ167" s="23">
        <f t="shared" si="105"/>
        <v>0</v>
      </c>
      <c r="BR167" s="23">
        <f t="shared" si="106"/>
        <v>1</v>
      </c>
      <c r="BS167" s="23">
        <f t="shared" si="107"/>
        <v>0</v>
      </c>
      <c r="BT167" s="24">
        <f t="shared" si="108"/>
        <v>1</v>
      </c>
      <c r="BV167" s="86"/>
      <c r="BW167" s="87" t="s">
        <v>26</v>
      </c>
      <c r="BX167" s="88">
        <f>ABS(BX165-BX166)</f>
        <v>0</v>
      </c>
    </row>
    <row r="168" spans="65:76" x14ac:dyDescent="0.3">
      <c r="BM168" s="22">
        <f t="shared" si="102"/>
        <v>0</v>
      </c>
      <c r="BN168" s="23">
        <f t="shared" si="103"/>
        <v>0</v>
      </c>
      <c r="BO168" s="23">
        <f t="shared" si="104"/>
        <v>0</v>
      </c>
      <c r="BP168" s="23"/>
      <c r="BQ168" s="23">
        <f t="shared" si="105"/>
        <v>0</v>
      </c>
      <c r="BR168" s="23">
        <f t="shared" si="106"/>
        <v>1</v>
      </c>
      <c r="BS168" s="23">
        <f t="shared" si="107"/>
        <v>0</v>
      </c>
      <c r="BT168" s="24">
        <f t="shared" si="108"/>
        <v>1</v>
      </c>
    </row>
    <row r="169" spans="65:76" x14ac:dyDescent="0.3">
      <c r="BM169" s="22">
        <f t="shared" si="102"/>
        <v>0</v>
      </c>
      <c r="BN169" s="23">
        <f t="shared" si="103"/>
        <v>0</v>
      </c>
      <c r="BO169" s="23">
        <f t="shared" si="104"/>
        <v>0</v>
      </c>
      <c r="BP169" s="23"/>
      <c r="BQ169" s="23">
        <f t="shared" si="105"/>
        <v>0</v>
      </c>
      <c r="BR169" s="23">
        <f t="shared" si="106"/>
        <v>1</v>
      </c>
      <c r="BS169" s="23">
        <f t="shared" si="107"/>
        <v>0</v>
      </c>
      <c r="BT169" s="24">
        <f t="shared" si="108"/>
        <v>1</v>
      </c>
    </row>
    <row r="170" spans="65:76" x14ac:dyDescent="0.3">
      <c r="BM170" s="22">
        <f t="shared" si="102"/>
        <v>0</v>
      </c>
      <c r="BN170" s="23">
        <f t="shared" si="103"/>
        <v>0</v>
      </c>
      <c r="BO170" s="23">
        <f t="shared" si="104"/>
        <v>0</v>
      </c>
      <c r="BP170" s="23"/>
      <c r="BQ170" s="23">
        <f t="shared" si="105"/>
        <v>0</v>
      </c>
      <c r="BR170" s="23">
        <f t="shared" si="106"/>
        <v>1</v>
      </c>
      <c r="BS170" s="23">
        <f t="shared" si="107"/>
        <v>0</v>
      </c>
      <c r="BT170" s="24">
        <f t="shared" si="108"/>
        <v>1</v>
      </c>
    </row>
    <row r="171" spans="65:76" x14ac:dyDescent="0.3">
      <c r="BM171" s="22">
        <f t="shared" si="102"/>
        <v>0</v>
      </c>
      <c r="BN171" s="23">
        <f t="shared" si="103"/>
        <v>0</v>
      </c>
      <c r="BO171" s="23">
        <f t="shared" si="104"/>
        <v>0</v>
      </c>
      <c r="BP171" s="23"/>
      <c r="BQ171" s="23">
        <f t="shared" si="105"/>
        <v>0</v>
      </c>
      <c r="BR171" s="23">
        <f t="shared" si="106"/>
        <v>1</v>
      </c>
      <c r="BS171" s="23">
        <f t="shared" si="107"/>
        <v>0</v>
      </c>
      <c r="BT171" s="24">
        <f t="shared" si="108"/>
        <v>1</v>
      </c>
    </row>
    <row r="172" spans="65:76" x14ac:dyDescent="0.3">
      <c r="BM172" s="22">
        <f t="shared" si="102"/>
        <v>0</v>
      </c>
      <c r="BN172" s="23">
        <f t="shared" si="103"/>
        <v>0</v>
      </c>
      <c r="BO172" s="23">
        <f t="shared" si="104"/>
        <v>0</v>
      </c>
      <c r="BP172" s="23"/>
      <c r="BQ172" s="23">
        <f t="shared" si="105"/>
        <v>0</v>
      </c>
      <c r="BR172" s="23">
        <f t="shared" si="106"/>
        <v>1</v>
      </c>
      <c r="BS172" s="23">
        <f t="shared" si="107"/>
        <v>0</v>
      </c>
      <c r="BT172" s="24">
        <f t="shared" si="108"/>
        <v>1</v>
      </c>
    </row>
    <row r="173" spans="65:76" x14ac:dyDescent="0.3">
      <c r="BM173" s="22">
        <f t="shared" si="102"/>
        <v>0</v>
      </c>
      <c r="BN173" s="23">
        <f t="shared" si="103"/>
        <v>0</v>
      </c>
      <c r="BO173" s="23">
        <f t="shared" si="104"/>
        <v>0</v>
      </c>
      <c r="BP173" s="23"/>
      <c r="BQ173" s="23">
        <f t="shared" si="105"/>
        <v>0</v>
      </c>
      <c r="BR173" s="23">
        <f t="shared" si="106"/>
        <v>1</v>
      </c>
      <c r="BS173" s="23">
        <f t="shared" si="107"/>
        <v>0</v>
      </c>
      <c r="BT173" s="24">
        <f t="shared" si="108"/>
        <v>1</v>
      </c>
    </row>
    <row r="174" spans="65:76" x14ac:dyDescent="0.3">
      <c r="BM174" s="22">
        <f t="shared" si="102"/>
        <v>0</v>
      </c>
      <c r="BN174" s="23">
        <f t="shared" si="103"/>
        <v>0</v>
      </c>
      <c r="BO174" s="23">
        <f t="shared" si="104"/>
        <v>0</v>
      </c>
      <c r="BP174" s="23"/>
      <c r="BQ174" s="23">
        <f t="shared" si="105"/>
        <v>0</v>
      </c>
      <c r="BR174" s="23">
        <f t="shared" si="106"/>
        <v>1</v>
      </c>
      <c r="BS174" s="23">
        <f t="shared" si="107"/>
        <v>0</v>
      </c>
      <c r="BT174" s="24">
        <f t="shared" si="108"/>
        <v>1</v>
      </c>
    </row>
    <row r="175" spans="65:76" x14ac:dyDescent="0.3">
      <c r="BM175" s="22">
        <f t="shared" si="102"/>
        <v>0</v>
      </c>
      <c r="BN175" s="23">
        <f t="shared" si="103"/>
        <v>0</v>
      </c>
      <c r="BO175" s="23">
        <f t="shared" si="104"/>
        <v>0</v>
      </c>
      <c r="BP175" s="23"/>
      <c r="BQ175" s="23">
        <f t="shared" si="105"/>
        <v>0</v>
      </c>
      <c r="BR175" s="23">
        <f t="shared" si="106"/>
        <v>1</v>
      </c>
      <c r="BS175" s="23">
        <f t="shared" si="107"/>
        <v>0</v>
      </c>
      <c r="BT175" s="24">
        <f t="shared" si="108"/>
        <v>1</v>
      </c>
    </row>
    <row r="176" spans="65:76" ht="15" thickBot="1" x14ac:dyDescent="0.35">
      <c r="BM176" s="25">
        <f t="shared" si="102"/>
        <v>0</v>
      </c>
      <c r="BN176" s="26">
        <f t="shared" si="103"/>
        <v>0</v>
      </c>
      <c r="BO176" s="26">
        <f t="shared" si="104"/>
        <v>0</v>
      </c>
      <c r="BP176" s="26"/>
      <c r="BQ176" s="26">
        <f t="shared" si="105"/>
        <v>0</v>
      </c>
      <c r="BR176" s="26">
        <f t="shared" si="106"/>
        <v>1</v>
      </c>
      <c r="BS176" s="26">
        <f t="shared" si="107"/>
        <v>0</v>
      </c>
      <c r="BT176" s="27">
        <f t="shared" si="108"/>
        <v>1</v>
      </c>
    </row>
    <row r="177" spans="65:76" ht="15" thickBot="1" x14ac:dyDescent="0.35"/>
    <row r="178" spans="65:76" ht="15" thickBot="1" x14ac:dyDescent="0.35">
      <c r="BM178" s="19" t="s">
        <v>35</v>
      </c>
      <c r="BN178" s="20" t="s">
        <v>20</v>
      </c>
      <c r="BO178" s="20" t="s">
        <v>21</v>
      </c>
      <c r="BP178" s="20"/>
      <c r="BQ178" s="178" t="s">
        <v>20</v>
      </c>
      <c r="BR178" s="178"/>
      <c r="BS178" s="178" t="s">
        <v>21</v>
      </c>
      <c r="BT178" s="179"/>
      <c r="BV178" s="79" t="s">
        <v>20</v>
      </c>
      <c r="BW178" s="80" t="s">
        <v>21</v>
      </c>
      <c r="BX178" s="81"/>
    </row>
    <row r="179" spans="65:76" x14ac:dyDescent="0.3">
      <c r="BM179" s="22">
        <f>BM162</f>
        <v>0</v>
      </c>
      <c r="BN179" s="23">
        <f>IF(BM179=$BV$164,$BV$165,BN162)</f>
        <v>0</v>
      </c>
      <c r="BO179" s="23">
        <f>IF(BM179=$BW$164,IF($BX$167=0,0,$BX$167),BO162)</f>
        <v>0</v>
      </c>
      <c r="BP179" s="23"/>
      <c r="BQ179" s="23">
        <f>BN179</f>
        <v>0</v>
      </c>
      <c r="BR179" s="23">
        <f>RANK(BQ179,$BQ$179:$BQ$193,0)</f>
        <v>1</v>
      </c>
      <c r="BS179" s="23">
        <f>BO179</f>
        <v>0</v>
      </c>
      <c r="BT179" s="24">
        <f>RANK(BS179,$BS$179:$BS$193,0)</f>
        <v>1</v>
      </c>
      <c r="BV179" s="82">
        <v>1</v>
      </c>
      <c r="BW179" s="83"/>
      <c r="BX179" s="84"/>
    </row>
    <row r="180" spans="65:76" x14ac:dyDescent="0.3">
      <c r="BM180" s="22">
        <f t="shared" ref="BM180:BM193" si="109">BM163</f>
        <v>0</v>
      </c>
      <c r="BN180" s="23">
        <f t="shared" ref="BN180:BN193" si="110">IF(BM180=$BV$164,$BV$165,BN163)</f>
        <v>0</v>
      </c>
      <c r="BO180" s="23">
        <f t="shared" ref="BO180:BO193" si="111">IF(BM180=$BW$164,IF($BX$167=0,0,$BX$167),BO163)</f>
        <v>0</v>
      </c>
      <c r="BP180" s="23"/>
      <c r="BQ180" s="23">
        <f t="shared" ref="BQ180:BQ193" si="112">BN180</f>
        <v>0</v>
      </c>
      <c r="BR180" s="23">
        <f t="shared" ref="BR180:BR193" si="113">RANK(BQ180,$BQ$179:$BQ$193,0)</f>
        <v>1</v>
      </c>
      <c r="BS180" s="23">
        <f t="shared" ref="BS180:BS193" si="114">BO180</f>
        <v>0</v>
      </c>
      <c r="BT180" s="24">
        <f t="shared" ref="BT180:BT193" si="115">RANK(BS180,$BS$179:$BS$193,0)</f>
        <v>1</v>
      </c>
      <c r="BV180" s="82">
        <f>INDEX(BQ179:BQ193,MATCH(BV179,BR179:BR193,0))</f>
        <v>0</v>
      </c>
      <c r="BW180" s="89">
        <f>INDEX(BS179:BS193,MATCH(BV179,BT179:BT193,0))</f>
        <v>0</v>
      </c>
      <c r="BX180" s="84">
        <f>ABS(BV180-BW180)</f>
        <v>0</v>
      </c>
    </row>
    <row r="181" spans="65:76" x14ac:dyDescent="0.3">
      <c r="BM181" s="22">
        <f t="shared" si="109"/>
        <v>0</v>
      </c>
      <c r="BN181" s="23">
        <f t="shared" si="110"/>
        <v>0</v>
      </c>
      <c r="BO181" s="23">
        <f t="shared" si="111"/>
        <v>0</v>
      </c>
      <c r="BP181" s="23"/>
      <c r="BQ181" s="23">
        <f t="shared" si="112"/>
        <v>0</v>
      </c>
      <c r="BR181" s="23">
        <f t="shared" si="113"/>
        <v>1</v>
      </c>
      <c r="BS181" s="23">
        <f t="shared" si="114"/>
        <v>0</v>
      </c>
      <c r="BT181" s="24">
        <f t="shared" si="115"/>
        <v>1</v>
      </c>
      <c r="BV181" s="90">
        <f>INDEX(BM179:BM193,MATCH(BV180,BN179:BN193,0))</f>
        <v>0</v>
      </c>
      <c r="BW181" s="85">
        <f>INDEX(BM179:BM193,MATCH(BW180,BO179:BO193,0))</f>
        <v>0</v>
      </c>
      <c r="BX181" s="84"/>
    </row>
    <row r="182" spans="65:76" x14ac:dyDescent="0.3">
      <c r="BM182" s="22">
        <f t="shared" si="109"/>
        <v>0</v>
      </c>
      <c r="BN182" s="23">
        <f t="shared" si="110"/>
        <v>0</v>
      </c>
      <c r="BO182" s="23">
        <f t="shared" si="111"/>
        <v>0</v>
      </c>
      <c r="BP182" s="23"/>
      <c r="BQ182" s="23">
        <f t="shared" si="112"/>
        <v>0</v>
      </c>
      <c r="BR182" s="23">
        <f t="shared" si="113"/>
        <v>1</v>
      </c>
      <c r="BS182" s="23">
        <f t="shared" si="114"/>
        <v>0</v>
      </c>
      <c r="BT182" s="24">
        <f t="shared" si="115"/>
        <v>1</v>
      </c>
      <c r="BV182" s="82">
        <f>IF(BW180&gt;BV180,0,BX180)</f>
        <v>0</v>
      </c>
      <c r="BW182" s="83" t="s">
        <v>27</v>
      </c>
      <c r="BX182" s="84">
        <f>INDEX(BO179:BO193,MATCH(BW181,BM179:BM193,0))</f>
        <v>0</v>
      </c>
    </row>
    <row r="183" spans="65:76" x14ac:dyDescent="0.3">
      <c r="BM183" s="22">
        <f t="shared" si="109"/>
        <v>0</v>
      </c>
      <c r="BN183" s="23">
        <f t="shared" si="110"/>
        <v>0</v>
      </c>
      <c r="BO183" s="23">
        <f t="shared" si="111"/>
        <v>0</v>
      </c>
      <c r="BP183" s="23"/>
      <c r="BQ183" s="23">
        <f t="shared" si="112"/>
        <v>0</v>
      </c>
      <c r="BR183" s="23">
        <f t="shared" si="113"/>
        <v>1</v>
      </c>
      <c r="BS183" s="23">
        <f t="shared" si="114"/>
        <v>0</v>
      </c>
      <c r="BT183" s="24">
        <f t="shared" si="115"/>
        <v>1</v>
      </c>
      <c r="BV183" s="82"/>
      <c r="BW183" s="83" t="s">
        <v>24</v>
      </c>
      <c r="BX183" s="84">
        <f>IF(BV180&gt;BX182,BX182,BV180)</f>
        <v>0</v>
      </c>
    </row>
    <row r="184" spans="65:76" ht="15" thickBot="1" x14ac:dyDescent="0.35">
      <c r="BM184" s="22">
        <f t="shared" si="109"/>
        <v>0</v>
      </c>
      <c r="BN184" s="23">
        <f t="shared" si="110"/>
        <v>0</v>
      </c>
      <c r="BO184" s="23">
        <f t="shared" si="111"/>
        <v>0</v>
      </c>
      <c r="BP184" s="23"/>
      <c r="BQ184" s="23">
        <f t="shared" si="112"/>
        <v>0</v>
      </c>
      <c r="BR184" s="23">
        <f t="shared" si="113"/>
        <v>1</v>
      </c>
      <c r="BS184" s="23">
        <f t="shared" si="114"/>
        <v>0</v>
      </c>
      <c r="BT184" s="24">
        <f t="shared" si="115"/>
        <v>1</v>
      </c>
      <c r="BV184" s="86"/>
      <c r="BW184" s="87" t="s">
        <v>26</v>
      </c>
      <c r="BX184" s="88">
        <f>ABS(BX182-BX183)</f>
        <v>0</v>
      </c>
    </row>
    <row r="185" spans="65:76" x14ac:dyDescent="0.3">
      <c r="BM185" s="22">
        <f t="shared" si="109"/>
        <v>0</v>
      </c>
      <c r="BN185" s="23">
        <f t="shared" si="110"/>
        <v>0</v>
      </c>
      <c r="BO185" s="23">
        <f t="shared" si="111"/>
        <v>0</v>
      </c>
      <c r="BP185" s="23"/>
      <c r="BQ185" s="23">
        <f t="shared" si="112"/>
        <v>0</v>
      </c>
      <c r="BR185" s="23">
        <f t="shared" si="113"/>
        <v>1</v>
      </c>
      <c r="BS185" s="23">
        <f t="shared" si="114"/>
        <v>0</v>
      </c>
      <c r="BT185" s="24">
        <f t="shared" si="115"/>
        <v>1</v>
      </c>
    </row>
    <row r="186" spans="65:76" x14ac:dyDescent="0.3">
      <c r="BM186" s="22">
        <f t="shared" si="109"/>
        <v>0</v>
      </c>
      <c r="BN186" s="23">
        <f t="shared" si="110"/>
        <v>0</v>
      </c>
      <c r="BO186" s="23">
        <f t="shared" si="111"/>
        <v>0</v>
      </c>
      <c r="BP186" s="23"/>
      <c r="BQ186" s="23">
        <f t="shared" si="112"/>
        <v>0</v>
      </c>
      <c r="BR186" s="23">
        <f t="shared" si="113"/>
        <v>1</v>
      </c>
      <c r="BS186" s="23">
        <f t="shared" si="114"/>
        <v>0</v>
      </c>
      <c r="BT186" s="24">
        <f t="shared" si="115"/>
        <v>1</v>
      </c>
    </row>
    <row r="187" spans="65:76" x14ac:dyDescent="0.3">
      <c r="BM187" s="22">
        <f t="shared" si="109"/>
        <v>0</v>
      </c>
      <c r="BN187" s="23">
        <f t="shared" si="110"/>
        <v>0</v>
      </c>
      <c r="BO187" s="23">
        <f t="shared" si="111"/>
        <v>0</v>
      </c>
      <c r="BP187" s="23"/>
      <c r="BQ187" s="23">
        <f t="shared" si="112"/>
        <v>0</v>
      </c>
      <c r="BR187" s="23">
        <f t="shared" si="113"/>
        <v>1</v>
      </c>
      <c r="BS187" s="23">
        <f t="shared" si="114"/>
        <v>0</v>
      </c>
      <c r="BT187" s="24">
        <f t="shared" si="115"/>
        <v>1</v>
      </c>
    </row>
    <row r="188" spans="65:76" x14ac:dyDescent="0.3">
      <c r="BM188" s="22">
        <f t="shared" si="109"/>
        <v>0</v>
      </c>
      <c r="BN188" s="23">
        <f t="shared" si="110"/>
        <v>0</v>
      </c>
      <c r="BO188" s="23">
        <f t="shared" si="111"/>
        <v>0</v>
      </c>
      <c r="BP188" s="23"/>
      <c r="BQ188" s="23">
        <f t="shared" si="112"/>
        <v>0</v>
      </c>
      <c r="BR188" s="23">
        <f t="shared" si="113"/>
        <v>1</v>
      </c>
      <c r="BS188" s="23">
        <f t="shared" si="114"/>
        <v>0</v>
      </c>
      <c r="BT188" s="24">
        <f t="shared" si="115"/>
        <v>1</v>
      </c>
    </row>
    <row r="189" spans="65:76" x14ac:dyDescent="0.3">
      <c r="BM189" s="22">
        <f t="shared" si="109"/>
        <v>0</v>
      </c>
      <c r="BN189" s="23">
        <f t="shared" si="110"/>
        <v>0</v>
      </c>
      <c r="BO189" s="23">
        <f t="shared" si="111"/>
        <v>0</v>
      </c>
      <c r="BP189" s="23"/>
      <c r="BQ189" s="23">
        <f t="shared" si="112"/>
        <v>0</v>
      </c>
      <c r="BR189" s="23">
        <f t="shared" si="113"/>
        <v>1</v>
      </c>
      <c r="BS189" s="23">
        <f t="shared" si="114"/>
        <v>0</v>
      </c>
      <c r="BT189" s="24">
        <f t="shared" si="115"/>
        <v>1</v>
      </c>
    </row>
    <row r="190" spans="65:76" x14ac:dyDescent="0.3">
      <c r="BM190" s="22">
        <f t="shared" si="109"/>
        <v>0</v>
      </c>
      <c r="BN190" s="23">
        <f t="shared" si="110"/>
        <v>0</v>
      </c>
      <c r="BO190" s="23">
        <f t="shared" si="111"/>
        <v>0</v>
      </c>
      <c r="BP190" s="23"/>
      <c r="BQ190" s="23">
        <f t="shared" si="112"/>
        <v>0</v>
      </c>
      <c r="BR190" s="23">
        <f t="shared" si="113"/>
        <v>1</v>
      </c>
      <c r="BS190" s="23">
        <f t="shared" si="114"/>
        <v>0</v>
      </c>
      <c r="BT190" s="24">
        <f t="shared" si="115"/>
        <v>1</v>
      </c>
    </row>
    <row r="191" spans="65:76" x14ac:dyDescent="0.3">
      <c r="BM191" s="22">
        <f t="shared" si="109"/>
        <v>0</v>
      </c>
      <c r="BN191" s="23">
        <f t="shared" si="110"/>
        <v>0</v>
      </c>
      <c r="BO191" s="23">
        <f t="shared" si="111"/>
        <v>0</v>
      </c>
      <c r="BP191" s="23"/>
      <c r="BQ191" s="23">
        <f t="shared" si="112"/>
        <v>0</v>
      </c>
      <c r="BR191" s="23">
        <f t="shared" si="113"/>
        <v>1</v>
      </c>
      <c r="BS191" s="23">
        <f t="shared" si="114"/>
        <v>0</v>
      </c>
      <c r="BT191" s="24">
        <f t="shared" si="115"/>
        <v>1</v>
      </c>
    </row>
    <row r="192" spans="65:76" x14ac:dyDescent="0.3">
      <c r="BM192" s="22">
        <f t="shared" si="109"/>
        <v>0</v>
      </c>
      <c r="BN192" s="23">
        <f t="shared" si="110"/>
        <v>0</v>
      </c>
      <c r="BO192" s="23">
        <f t="shared" si="111"/>
        <v>0</v>
      </c>
      <c r="BP192" s="23"/>
      <c r="BQ192" s="23">
        <f t="shared" si="112"/>
        <v>0</v>
      </c>
      <c r="BR192" s="23">
        <f t="shared" si="113"/>
        <v>1</v>
      </c>
      <c r="BS192" s="23">
        <f t="shared" si="114"/>
        <v>0</v>
      </c>
      <c r="BT192" s="24">
        <f t="shared" si="115"/>
        <v>1</v>
      </c>
    </row>
    <row r="193" spans="65:76" ht="15" thickBot="1" x14ac:dyDescent="0.35">
      <c r="BM193" s="25">
        <f t="shared" si="109"/>
        <v>0</v>
      </c>
      <c r="BN193" s="26">
        <f t="shared" si="110"/>
        <v>0</v>
      </c>
      <c r="BO193" s="26">
        <f t="shared" si="111"/>
        <v>0</v>
      </c>
      <c r="BP193" s="26"/>
      <c r="BQ193" s="26">
        <f t="shared" si="112"/>
        <v>0</v>
      </c>
      <c r="BR193" s="26">
        <f t="shared" si="113"/>
        <v>1</v>
      </c>
      <c r="BS193" s="26">
        <f t="shared" si="114"/>
        <v>0</v>
      </c>
      <c r="BT193" s="27">
        <f t="shared" si="115"/>
        <v>1</v>
      </c>
    </row>
    <row r="194" spans="65:76" ht="15" thickBot="1" x14ac:dyDescent="0.35"/>
    <row r="195" spans="65:76" ht="15" thickBot="1" x14ac:dyDescent="0.35">
      <c r="BM195" s="19" t="s">
        <v>36</v>
      </c>
      <c r="BN195" s="20" t="s">
        <v>20</v>
      </c>
      <c r="BO195" s="20" t="s">
        <v>21</v>
      </c>
      <c r="BP195" s="20"/>
      <c r="BQ195" s="178" t="s">
        <v>20</v>
      </c>
      <c r="BR195" s="178"/>
      <c r="BS195" s="178" t="s">
        <v>21</v>
      </c>
      <c r="BT195" s="179"/>
      <c r="BV195" s="79" t="s">
        <v>20</v>
      </c>
      <c r="BW195" s="80" t="s">
        <v>21</v>
      </c>
      <c r="BX195" s="81"/>
    </row>
    <row r="196" spans="65:76" x14ac:dyDescent="0.3">
      <c r="BM196" s="22">
        <f>BM179</f>
        <v>0</v>
      </c>
      <c r="BN196" s="23">
        <f>IF(BM196=$BV$181,$BV$182,BN179)</f>
        <v>0</v>
      </c>
      <c r="BO196" s="23">
        <f>IF(BM196=$BW$181,IF($BX$184=0,0,$BX$184),BO179)</f>
        <v>0</v>
      </c>
      <c r="BP196" s="23"/>
      <c r="BQ196" s="23">
        <f>BN196</f>
        <v>0</v>
      </c>
      <c r="BR196" s="23">
        <f>RANK(BQ196,$BQ$196:$BQ$210,0)</f>
        <v>1</v>
      </c>
      <c r="BS196" s="23">
        <f>BO196</f>
        <v>0</v>
      </c>
      <c r="BT196" s="24">
        <f>RANK(BS196,$BS$196:$BS$210,0)</f>
        <v>1</v>
      </c>
      <c r="BV196" s="82">
        <v>1</v>
      </c>
      <c r="BW196" s="83"/>
      <c r="BX196" s="84"/>
    </row>
    <row r="197" spans="65:76" x14ac:dyDescent="0.3">
      <c r="BM197" s="22">
        <f t="shared" ref="BM197:BM210" si="116">BM180</f>
        <v>0</v>
      </c>
      <c r="BN197" s="23">
        <f t="shared" ref="BN197:BN210" si="117">IF(BM197=$BV$181,$BV$182,BN180)</f>
        <v>0</v>
      </c>
      <c r="BO197" s="23">
        <f t="shared" ref="BO197:BO210" si="118">IF(BM197=$BW$181,IF($BX$184=0,0,$BX$184),BO180)</f>
        <v>0</v>
      </c>
      <c r="BP197" s="23"/>
      <c r="BQ197" s="23">
        <f t="shared" ref="BQ197:BQ210" si="119">BN197</f>
        <v>0</v>
      </c>
      <c r="BR197" s="23">
        <f t="shared" ref="BR197:BR210" si="120">RANK(BQ197,$BQ$196:$BQ$210,0)</f>
        <v>1</v>
      </c>
      <c r="BS197" s="23">
        <f t="shared" ref="BS197:BS210" si="121">BO197</f>
        <v>0</v>
      </c>
      <c r="BT197" s="24">
        <f t="shared" ref="BT197:BT210" si="122">RANK(BS197,$BS$196:$BS$210,0)</f>
        <v>1</v>
      </c>
      <c r="BV197" s="82">
        <f>INDEX(BQ196:BQ210,MATCH(BV196,BR196:BR210,0))</f>
        <v>0</v>
      </c>
      <c r="BW197" s="89">
        <f>INDEX(BS196:BS210,MATCH(BV196,BT196:BT210,0))</f>
        <v>0</v>
      </c>
      <c r="BX197" s="84">
        <f>ABS(BV197-BW197)</f>
        <v>0</v>
      </c>
    </row>
    <row r="198" spans="65:76" x14ac:dyDescent="0.3">
      <c r="BM198" s="22">
        <f t="shared" si="116"/>
        <v>0</v>
      </c>
      <c r="BN198" s="23">
        <f t="shared" si="117"/>
        <v>0</v>
      </c>
      <c r="BO198" s="23">
        <f t="shared" si="118"/>
        <v>0</v>
      </c>
      <c r="BP198" s="23"/>
      <c r="BQ198" s="23">
        <f t="shared" si="119"/>
        <v>0</v>
      </c>
      <c r="BR198" s="23">
        <f t="shared" si="120"/>
        <v>1</v>
      </c>
      <c r="BS198" s="23">
        <f t="shared" si="121"/>
        <v>0</v>
      </c>
      <c r="BT198" s="24">
        <f t="shared" si="122"/>
        <v>1</v>
      </c>
      <c r="BV198" s="90">
        <f>INDEX(BM196:BM210,MATCH(BV197,BN196:BN210,0))</f>
        <v>0</v>
      </c>
      <c r="BW198" s="85">
        <f>INDEX(BM196:BM210,MATCH(BW197,BO196:BO210,0))</f>
        <v>0</v>
      </c>
      <c r="BX198" s="84"/>
    </row>
    <row r="199" spans="65:76" x14ac:dyDescent="0.3">
      <c r="BM199" s="22">
        <f t="shared" si="116"/>
        <v>0</v>
      </c>
      <c r="BN199" s="23">
        <f t="shared" si="117"/>
        <v>0</v>
      </c>
      <c r="BO199" s="23">
        <f t="shared" si="118"/>
        <v>0</v>
      </c>
      <c r="BP199" s="23"/>
      <c r="BQ199" s="23">
        <f t="shared" si="119"/>
        <v>0</v>
      </c>
      <c r="BR199" s="23">
        <f t="shared" si="120"/>
        <v>1</v>
      </c>
      <c r="BS199" s="23">
        <f t="shared" si="121"/>
        <v>0</v>
      </c>
      <c r="BT199" s="24">
        <f t="shared" si="122"/>
        <v>1</v>
      </c>
      <c r="BV199" s="82">
        <f>IF(BW197&gt;BV197,0,BX197)</f>
        <v>0</v>
      </c>
      <c r="BW199" s="83" t="s">
        <v>27</v>
      </c>
      <c r="BX199" s="84">
        <f>INDEX(BO196:BO210,MATCH(BW198,BM196:BM210,0))</f>
        <v>0</v>
      </c>
    </row>
    <row r="200" spans="65:76" x14ac:dyDescent="0.3">
      <c r="BM200" s="22">
        <f t="shared" si="116"/>
        <v>0</v>
      </c>
      <c r="BN200" s="23">
        <f t="shared" si="117"/>
        <v>0</v>
      </c>
      <c r="BO200" s="23">
        <f t="shared" si="118"/>
        <v>0</v>
      </c>
      <c r="BP200" s="23"/>
      <c r="BQ200" s="23">
        <f t="shared" si="119"/>
        <v>0</v>
      </c>
      <c r="BR200" s="23">
        <f t="shared" si="120"/>
        <v>1</v>
      </c>
      <c r="BS200" s="23">
        <f t="shared" si="121"/>
        <v>0</v>
      </c>
      <c r="BT200" s="24">
        <f t="shared" si="122"/>
        <v>1</v>
      </c>
      <c r="BV200" s="82"/>
      <c r="BW200" s="83" t="s">
        <v>24</v>
      </c>
      <c r="BX200" s="84">
        <f>IF(BV197&gt;BX199,BX199,BV197)</f>
        <v>0</v>
      </c>
    </row>
    <row r="201" spans="65:76" ht="15" thickBot="1" x14ac:dyDescent="0.35">
      <c r="BM201" s="22">
        <f t="shared" si="116"/>
        <v>0</v>
      </c>
      <c r="BN201" s="23">
        <f t="shared" si="117"/>
        <v>0</v>
      </c>
      <c r="BO201" s="23">
        <f t="shared" si="118"/>
        <v>0</v>
      </c>
      <c r="BP201" s="23"/>
      <c r="BQ201" s="23">
        <f t="shared" si="119"/>
        <v>0</v>
      </c>
      <c r="BR201" s="23">
        <f t="shared" si="120"/>
        <v>1</v>
      </c>
      <c r="BS201" s="23">
        <f t="shared" si="121"/>
        <v>0</v>
      </c>
      <c r="BT201" s="24">
        <f t="shared" si="122"/>
        <v>1</v>
      </c>
      <c r="BV201" s="86"/>
      <c r="BW201" s="87" t="s">
        <v>26</v>
      </c>
      <c r="BX201" s="88">
        <f>ABS(BX199-BX200)</f>
        <v>0</v>
      </c>
    </row>
    <row r="202" spans="65:76" x14ac:dyDescent="0.3">
      <c r="BM202" s="22">
        <f t="shared" si="116"/>
        <v>0</v>
      </c>
      <c r="BN202" s="23">
        <f t="shared" si="117"/>
        <v>0</v>
      </c>
      <c r="BO202" s="23">
        <f t="shared" si="118"/>
        <v>0</v>
      </c>
      <c r="BP202" s="23"/>
      <c r="BQ202" s="23">
        <f t="shared" si="119"/>
        <v>0</v>
      </c>
      <c r="BR202" s="23">
        <f t="shared" si="120"/>
        <v>1</v>
      </c>
      <c r="BS202" s="23">
        <f t="shared" si="121"/>
        <v>0</v>
      </c>
      <c r="BT202" s="24">
        <f t="shared" si="122"/>
        <v>1</v>
      </c>
    </row>
    <row r="203" spans="65:76" x14ac:dyDescent="0.3">
      <c r="BM203" s="22">
        <f t="shared" si="116"/>
        <v>0</v>
      </c>
      <c r="BN203" s="23">
        <f t="shared" si="117"/>
        <v>0</v>
      </c>
      <c r="BO203" s="23">
        <f t="shared" si="118"/>
        <v>0</v>
      </c>
      <c r="BP203" s="23"/>
      <c r="BQ203" s="23">
        <f t="shared" si="119"/>
        <v>0</v>
      </c>
      <c r="BR203" s="23">
        <f t="shared" si="120"/>
        <v>1</v>
      </c>
      <c r="BS203" s="23">
        <f t="shared" si="121"/>
        <v>0</v>
      </c>
      <c r="BT203" s="24">
        <f t="shared" si="122"/>
        <v>1</v>
      </c>
    </row>
    <row r="204" spans="65:76" x14ac:dyDescent="0.3">
      <c r="BM204" s="22">
        <f t="shared" si="116"/>
        <v>0</v>
      </c>
      <c r="BN204" s="23">
        <f t="shared" si="117"/>
        <v>0</v>
      </c>
      <c r="BO204" s="23">
        <f t="shared" si="118"/>
        <v>0</v>
      </c>
      <c r="BP204" s="23"/>
      <c r="BQ204" s="23">
        <f t="shared" si="119"/>
        <v>0</v>
      </c>
      <c r="BR204" s="23">
        <f t="shared" si="120"/>
        <v>1</v>
      </c>
      <c r="BS204" s="23">
        <f t="shared" si="121"/>
        <v>0</v>
      </c>
      <c r="BT204" s="24">
        <f t="shared" si="122"/>
        <v>1</v>
      </c>
    </row>
    <row r="205" spans="65:76" x14ac:dyDescent="0.3">
      <c r="BM205" s="22">
        <f t="shared" si="116"/>
        <v>0</v>
      </c>
      <c r="BN205" s="23">
        <f t="shared" si="117"/>
        <v>0</v>
      </c>
      <c r="BO205" s="23">
        <f t="shared" si="118"/>
        <v>0</v>
      </c>
      <c r="BP205" s="23"/>
      <c r="BQ205" s="23">
        <f t="shared" si="119"/>
        <v>0</v>
      </c>
      <c r="BR205" s="23">
        <f t="shared" si="120"/>
        <v>1</v>
      </c>
      <c r="BS205" s="23">
        <f t="shared" si="121"/>
        <v>0</v>
      </c>
      <c r="BT205" s="24">
        <f t="shared" si="122"/>
        <v>1</v>
      </c>
    </row>
    <row r="206" spans="65:76" x14ac:dyDescent="0.3">
      <c r="BM206" s="22">
        <f t="shared" si="116"/>
        <v>0</v>
      </c>
      <c r="BN206" s="23">
        <f t="shared" si="117"/>
        <v>0</v>
      </c>
      <c r="BO206" s="23">
        <f t="shared" si="118"/>
        <v>0</v>
      </c>
      <c r="BP206" s="23"/>
      <c r="BQ206" s="23">
        <f t="shared" si="119"/>
        <v>0</v>
      </c>
      <c r="BR206" s="23">
        <f t="shared" si="120"/>
        <v>1</v>
      </c>
      <c r="BS206" s="23">
        <f t="shared" si="121"/>
        <v>0</v>
      </c>
      <c r="BT206" s="24">
        <f t="shared" si="122"/>
        <v>1</v>
      </c>
    </row>
    <row r="207" spans="65:76" x14ac:dyDescent="0.3">
      <c r="BM207" s="22">
        <f t="shared" si="116"/>
        <v>0</v>
      </c>
      <c r="BN207" s="23">
        <f t="shared" si="117"/>
        <v>0</v>
      </c>
      <c r="BO207" s="23">
        <f t="shared" si="118"/>
        <v>0</v>
      </c>
      <c r="BP207" s="23"/>
      <c r="BQ207" s="23">
        <f t="shared" si="119"/>
        <v>0</v>
      </c>
      <c r="BR207" s="23">
        <f t="shared" si="120"/>
        <v>1</v>
      </c>
      <c r="BS207" s="23">
        <f t="shared" si="121"/>
        <v>0</v>
      </c>
      <c r="BT207" s="24">
        <f t="shared" si="122"/>
        <v>1</v>
      </c>
    </row>
    <row r="208" spans="65:76" x14ac:dyDescent="0.3">
      <c r="BM208" s="22">
        <f t="shared" si="116"/>
        <v>0</v>
      </c>
      <c r="BN208" s="23">
        <f t="shared" si="117"/>
        <v>0</v>
      </c>
      <c r="BO208" s="23">
        <f t="shared" si="118"/>
        <v>0</v>
      </c>
      <c r="BP208" s="23"/>
      <c r="BQ208" s="23">
        <f t="shared" si="119"/>
        <v>0</v>
      </c>
      <c r="BR208" s="23">
        <f t="shared" si="120"/>
        <v>1</v>
      </c>
      <c r="BS208" s="23">
        <f t="shared" si="121"/>
        <v>0</v>
      </c>
      <c r="BT208" s="24">
        <f t="shared" si="122"/>
        <v>1</v>
      </c>
    </row>
    <row r="209" spans="65:76" x14ac:dyDescent="0.3">
      <c r="BM209" s="22">
        <f t="shared" si="116"/>
        <v>0</v>
      </c>
      <c r="BN209" s="23">
        <f t="shared" si="117"/>
        <v>0</v>
      </c>
      <c r="BO209" s="23">
        <f t="shared" si="118"/>
        <v>0</v>
      </c>
      <c r="BP209" s="23"/>
      <c r="BQ209" s="23">
        <f t="shared" si="119"/>
        <v>0</v>
      </c>
      <c r="BR209" s="23">
        <f t="shared" si="120"/>
        <v>1</v>
      </c>
      <c r="BS209" s="23">
        <f t="shared" si="121"/>
        <v>0</v>
      </c>
      <c r="BT209" s="24">
        <f t="shared" si="122"/>
        <v>1</v>
      </c>
    </row>
    <row r="210" spans="65:76" ht="15" thickBot="1" x14ac:dyDescent="0.35">
      <c r="BM210" s="25">
        <f t="shared" si="116"/>
        <v>0</v>
      </c>
      <c r="BN210" s="26">
        <f t="shared" si="117"/>
        <v>0</v>
      </c>
      <c r="BO210" s="26">
        <f t="shared" si="118"/>
        <v>0</v>
      </c>
      <c r="BP210" s="26"/>
      <c r="BQ210" s="26">
        <f t="shared" si="119"/>
        <v>0</v>
      </c>
      <c r="BR210" s="26">
        <f t="shared" si="120"/>
        <v>1</v>
      </c>
      <c r="BS210" s="26">
        <f t="shared" si="121"/>
        <v>0</v>
      </c>
      <c r="BT210" s="27">
        <f t="shared" si="122"/>
        <v>1</v>
      </c>
    </row>
    <row r="211" spans="65:76" ht="15" thickBot="1" x14ac:dyDescent="0.35"/>
    <row r="212" spans="65:76" ht="15" thickBot="1" x14ac:dyDescent="0.35">
      <c r="BM212" s="19" t="s">
        <v>37</v>
      </c>
      <c r="BN212" s="20" t="s">
        <v>20</v>
      </c>
      <c r="BO212" s="20" t="s">
        <v>21</v>
      </c>
      <c r="BP212" s="20"/>
      <c r="BQ212" s="178" t="s">
        <v>20</v>
      </c>
      <c r="BR212" s="178"/>
      <c r="BS212" s="178" t="s">
        <v>21</v>
      </c>
      <c r="BT212" s="179"/>
      <c r="BV212" s="79" t="s">
        <v>20</v>
      </c>
      <c r="BW212" s="80" t="s">
        <v>21</v>
      </c>
      <c r="BX212" s="81"/>
    </row>
    <row r="213" spans="65:76" x14ac:dyDescent="0.3">
      <c r="BM213" s="22">
        <f>BM196</f>
        <v>0</v>
      </c>
      <c r="BN213" s="23">
        <f>IF(BM213=$BV$198,$BV$199,BN196)</f>
        <v>0</v>
      </c>
      <c r="BO213" s="23">
        <f>IF(BM213=$BW$198,IF($BX$201=0,0,$BX$201),BO196)</f>
        <v>0</v>
      </c>
      <c r="BP213" s="23"/>
      <c r="BQ213" s="23">
        <f>BN213</f>
        <v>0</v>
      </c>
      <c r="BR213" s="23">
        <f>RANK(BQ213,$BQ$213:$BQ$227,0)</f>
        <v>1</v>
      </c>
      <c r="BS213" s="23">
        <f>BO213</f>
        <v>0</v>
      </c>
      <c r="BT213" s="24">
        <f>RANK(BS213,$BS$213:$BS$227,0)</f>
        <v>1</v>
      </c>
      <c r="BV213" s="82">
        <v>1</v>
      </c>
      <c r="BW213" s="83"/>
      <c r="BX213" s="84"/>
    </row>
    <row r="214" spans="65:76" x14ac:dyDescent="0.3">
      <c r="BM214" s="22">
        <f t="shared" ref="BM214:BM227" si="123">BM197</f>
        <v>0</v>
      </c>
      <c r="BN214" s="23">
        <f t="shared" ref="BN214:BN227" si="124">IF(BM214=$BV$198,$BV$199,BN197)</f>
        <v>0</v>
      </c>
      <c r="BO214" s="23">
        <f t="shared" ref="BO214:BO227" si="125">IF(BM214=$BW$198,IF($BX$201=0,0,$BX$201),BO197)</f>
        <v>0</v>
      </c>
      <c r="BP214" s="23"/>
      <c r="BQ214" s="23">
        <f t="shared" ref="BQ214:BQ227" si="126">BN214</f>
        <v>0</v>
      </c>
      <c r="BR214" s="23">
        <f t="shared" ref="BR214:BR227" si="127">RANK(BQ214,$BQ$213:$BQ$227,0)</f>
        <v>1</v>
      </c>
      <c r="BS214" s="23">
        <f t="shared" ref="BS214:BS227" si="128">BO214</f>
        <v>0</v>
      </c>
      <c r="BT214" s="24">
        <f t="shared" ref="BT214:BT227" si="129">RANK(BS214,$BS$213:$BS$227,0)</f>
        <v>1</v>
      </c>
      <c r="BV214" s="82">
        <f>INDEX(BQ213:BQ227,MATCH(BV213,BR213:BR227,0))</f>
        <v>0</v>
      </c>
      <c r="BW214" s="89">
        <f>INDEX(BS213:BS227,MATCH(BV213,BT213:BT227,0))</f>
        <v>0</v>
      </c>
      <c r="BX214" s="84">
        <f>ABS(BV214-BW214)</f>
        <v>0</v>
      </c>
    </row>
    <row r="215" spans="65:76" x14ac:dyDescent="0.3">
      <c r="BM215" s="22">
        <f t="shared" si="123"/>
        <v>0</v>
      </c>
      <c r="BN215" s="23">
        <f t="shared" si="124"/>
        <v>0</v>
      </c>
      <c r="BO215" s="23">
        <f t="shared" si="125"/>
        <v>0</v>
      </c>
      <c r="BP215" s="23"/>
      <c r="BQ215" s="23">
        <f t="shared" si="126"/>
        <v>0</v>
      </c>
      <c r="BR215" s="23">
        <f t="shared" si="127"/>
        <v>1</v>
      </c>
      <c r="BS215" s="23">
        <f t="shared" si="128"/>
        <v>0</v>
      </c>
      <c r="BT215" s="24">
        <f t="shared" si="129"/>
        <v>1</v>
      </c>
      <c r="BV215" s="90">
        <f>INDEX(BM213:BM227,MATCH(BV214,BN213:BN227,0))</f>
        <v>0</v>
      </c>
      <c r="BW215" s="85">
        <f>INDEX(BM213:BM227,MATCH(BW214,BO213:BO227,0))</f>
        <v>0</v>
      </c>
      <c r="BX215" s="84"/>
    </row>
    <row r="216" spans="65:76" x14ac:dyDescent="0.3">
      <c r="BM216" s="22">
        <f t="shared" si="123"/>
        <v>0</v>
      </c>
      <c r="BN216" s="23">
        <f t="shared" si="124"/>
        <v>0</v>
      </c>
      <c r="BO216" s="23">
        <f t="shared" si="125"/>
        <v>0</v>
      </c>
      <c r="BP216" s="23"/>
      <c r="BQ216" s="23">
        <f t="shared" si="126"/>
        <v>0</v>
      </c>
      <c r="BR216" s="23">
        <f t="shared" si="127"/>
        <v>1</v>
      </c>
      <c r="BS216" s="23">
        <f t="shared" si="128"/>
        <v>0</v>
      </c>
      <c r="BT216" s="24">
        <f t="shared" si="129"/>
        <v>1</v>
      </c>
      <c r="BV216" s="82">
        <f>IF(BW214&gt;BV214,0,BX214)</f>
        <v>0</v>
      </c>
      <c r="BW216" s="83" t="s">
        <v>27</v>
      </c>
      <c r="BX216" s="84">
        <f>INDEX(BO213:BO227,MATCH(BW215,BM213:BM227,0))</f>
        <v>0</v>
      </c>
    </row>
    <row r="217" spans="65:76" x14ac:dyDescent="0.3">
      <c r="BM217" s="22">
        <f t="shared" si="123"/>
        <v>0</v>
      </c>
      <c r="BN217" s="23">
        <f t="shared" si="124"/>
        <v>0</v>
      </c>
      <c r="BO217" s="23">
        <f t="shared" si="125"/>
        <v>0</v>
      </c>
      <c r="BP217" s="23"/>
      <c r="BQ217" s="23">
        <f t="shared" si="126"/>
        <v>0</v>
      </c>
      <c r="BR217" s="23">
        <f t="shared" si="127"/>
        <v>1</v>
      </c>
      <c r="BS217" s="23">
        <f t="shared" si="128"/>
        <v>0</v>
      </c>
      <c r="BT217" s="24">
        <f t="shared" si="129"/>
        <v>1</v>
      </c>
      <c r="BV217" s="82"/>
      <c r="BW217" s="83" t="s">
        <v>24</v>
      </c>
      <c r="BX217" s="84">
        <f>IF(BV214&gt;BX216,BX216,BV214)</f>
        <v>0</v>
      </c>
    </row>
    <row r="218" spans="65:76" ht="15" thickBot="1" x14ac:dyDescent="0.35">
      <c r="BM218" s="22">
        <f t="shared" si="123"/>
        <v>0</v>
      </c>
      <c r="BN218" s="23">
        <f t="shared" si="124"/>
        <v>0</v>
      </c>
      <c r="BO218" s="23">
        <f t="shared" si="125"/>
        <v>0</v>
      </c>
      <c r="BP218" s="23"/>
      <c r="BQ218" s="23">
        <f t="shared" si="126"/>
        <v>0</v>
      </c>
      <c r="BR218" s="23">
        <f t="shared" si="127"/>
        <v>1</v>
      </c>
      <c r="BS218" s="23">
        <f t="shared" si="128"/>
        <v>0</v>
      </c>
      <c r="BT218" s="24">
        <f t="shared" si="129"/>
        <v>1</v>
      </c>
      <c r="BV218" s="86"/>
      <c r="BW218" s="87" t="s">
        <v>26</v>
      </c>
      <c r="BX218" s="88">
        <f>ABS(BX216-BX217)</f>
        <v>0</v>
      </c>
    </row>
    <row r="219" spans="65:76" x14ac:dyDescent="0.3">
      <c r="BM219" s="22">
        <f t="shared" si="123"/>
        <v>0</v>
      </c>
      <c r="BN219" s="23">
        <f t="shared" si="124"/>
        <v>0</v>
      </c>
      <c r="BO219" s="23">
        <f t="shared" si="125"/>
        <v>0</v>
      </c>
      <c r="BP219" s="23"/>
      <c r="BQ219" s="23">
        <f t="shared" si="126"/>
        <v>0</v>
      </c>
      <c r="BR219" s="23">
        <f t="shared" si="127"/>
        <v>1</v>
      </c>
      <c r="BS219" s="23">
        <f t="shared" si="128"/>
        <v>0</v>
      </c>
      <c r="BT219" s="24">
        <f t="shared" si="129"/>
        <v>1</v>
      </c>
    </row>
    <row r="220" spans="65:76" x14ac:dyDescent="0.3">
      <c r="BM220" s="22">
        <f t="shared" si="123"/>
        <v>0</v>
      </c>
      <c r="BN220" s="23">
        <f t="shared" si="124"/>
        <v>0</v>
      </c>
      <c r="BO220" s="23">
        <f t="shared" si="125"/>
        <v>0</v>
      </c>
      <c r="BP220" s="23"/>
      <c r="BQ220" s="23">
        <f t="shared" si="126"/>
        <v>0</v>
      </c>
      <c r="BR220" s="23">
        <f t="shared" si="127"/>
        <v>1</v>
      </c>
      <c r="BS220" s="23">
        <f t="shared" si="128"/>
        <v>0</v>
      </c>
      <c r="BT220" s="24">
        <f t="shared" si="129"/>
        <v>1</v>
      </c>
    </row>
    <row r="221" spans="65:76" x14ac:dyDescent="0.3">
      <c r="BM221" s="22">
        <f t="shared" si="123"/>
        <v>0</v>
      </c>
      <c r="BN221" s="23">
        <f t="shared" si="124"/>
        <v>0</v>
      </c>
      <c r="BO221" s="23">
        <f t="shared" si="125"/>
        <v>0</v>
      </c>
      <c r="BP221" s="23"/>
      <c r="BQ221" s="23">
        <f t="shared" si="126"/>
        <v>0</v>
      </c>
      <c r="BR221" s="23">
        <f t="shared" si="127"/>
        <v>1</v>
      </c>
      <c r="BS221" s="23">
        <f t="shared" si="128"/>
        <v>0</v>
      </c>
      <c r="BT221" s="24">
        <f t="shared" si="129"/>
        <v>1</v>
      </c>
    </row>
    <row r="222" spans="65:76" x14ac:dyDescent="0.3">
      <c r="BM222" s="22">
        <f t="shared" si="123"/>
        <v>0</v>
      </c>
      <c r="BN222" s="23">
        <f t="shared" si="124"/>
        <v>0</v>
      </c>
      <c r="BO222" s="23">
        <f t="shared" si="125"/>
        <v>0</v>
      </c>
      <c r="BP222" s="23"/>
      <c r="BQ222" s="23">
        <f t="shared" si="126"/>
        <v>0</v>
      </c>
      <c r="BR222" s="23">
        <f t="shared" si="127"/>
        <v>1</v>
      </c>
      <c r="BS222" s="23">
        <f t="shared" si="128"/>
        <v>0</v>
      </c>
      <c r="BT222" s="24">
        <f t="shared" si="129"/>
        <v>1</v>
      </c>
    </row>
    <row r="223" spans="65:76" x14ac:dyDescent="0.3">
      <c r="BM223" s="22">
        <f t="shared" si="123"/>
        <v>0</v>
      </c>
      <c r="BN223" s="23">
        <f t="shared" si="124"/>
        <v>0</v>
      </c>
      <c r="BO223" s="23">
        <f t="shared" si="125"/>
        <v>0</v>
      </c>
      <c r="BP223" s="23"/>
      <c r="BQ223" s="23">
        <f t="shared" si="126"/>
        <v>0</v>
      </c>
      <c r="BR223" s="23">
        <f t="shared" si="127"/>
        <v>1</v>
      </c>
      <c r="BS223" s="23">
        <f t="shared" si="128"/>
        <v>0</v>
      </c>
      <c r="BT223" s="24">
        <f t="shared" si="129"/>
        <v>1</v>
      </c>
    </row>
    <row r="224" spans="65:76" x14ac:dyDescent="0.3">
      <c r="BM224" s="22">
        <f t="shared" si="123"/>
        <v>0</v>
      </c>
      <c r="BN224" s="23">
        <f t="shared" si="124"/>
        <v>0</v>
      </c>
      <c r="BO224" s="23">
        <f t="shared" si="125"/>
        <v>0</v>
      </c>
      <c r="BP224" s="23"/>
      <c r="BQ224" s="23">
        <f t="shared" si="126"/>
        <v>0</v>
      </c>
      <c r="BR224" s="23">
        <f t="shared" si="127"/>
        <v>1</v>
      </c>
      <c r="BS224" s="23">
        <f t="shared" si="128"/>
        <v>0</v>
      </c>
      <c r="BT224" s="24">
        <f t="shared" si="129"/>
        <v>1</v>
      </c>
    </row>
    <row r="225" spans="65:76" x14ac:dyDescent="0.3">
      <c r="BM225" s="22">
        <f t="shared" si="123"/>
        <v>0</v>
      </c>
      <c r="BN225" s="23">
        <f t="shared" si="124"/>
        <v>0</v>
      </c>
      <c r="BO225" s="23">
        <f t="shared" si="125"/>
        <v>0</v>
      </c>
      <c r="BP225" s="23"/>
      <c r="BQ225" s="23">
        <f t="shared" si="126"/>
        <v>0</v>
      </c>
      <c r="BR225" s="23">
        <f t="shared" si="127"/>
        <v>1</v>
      </c>
      <c r="BS225" s="23">
        <f t="shared" si="128"/>
        <v>0</v>
      </c>
      <c r="BT225" s="24">
        <f t="shared" si="129"/>
        <v>1</v>
      </c>
    </row>
    <row r="226" spans="65:76" x14ac:dyDescent="0.3">
      <c r="BM226" s="22">
        <f t="shared" si="123"/>
        <v>0</v>
      </c>
      <c r="BN226" s="23">
        <f t="shared" si="124"/>
        <v>0</v>
      </c>
      <c r="BO226" s="23">
        <f t="shared" si="125"/>
        <v>0</v>
      </c>
      <c r="BP226" s="23"/>
      <c r="BQ226" s="23">
        <f t="shared" si="126"/>
        <v>0</v>
      </c>
      <c r="BR226" s="23">
        <f t="shared" si="127"/>
        <v>1</v>
      </c>
      <c r="BS226" s="23">
        <f t="shared" si="128"/>
        <v>0</v>
      </c>
      <c r="BT226" s="24">
        <f t="shared" si="129"/>
        <v>1</v>
      </c>
    </row>
    <row r="227" spans="65:76" ht="15" thickBot="1" x14ac:dyDescent="0.35">
      <c r="BM227" s="25">
        <f t="shared" si="123"/>
        <v>0</v>
      </c>
      <c r="BN227" s="26">
        <f t="shared" si="124"/>
        <v>0</v>
      </c>
      <c r="BO227" s="26">
        <f t="shared" si="125"/>
        <v>0</v>
      </c>
      <c r="BP227" s="26"/>
      <c r="BQ227" s="26">
        <f t="shared" si="126"/>
        <v>0</v>
      </c>
      <c r="BR227" s="26">
        <f t="shared" si="127"/>
        <v>1</v>
      </c>
      <c r="BS227" s="26">
        <f t="shared" si="128"/>
        <v>0</v>
      </c>
      <c r="BT227" s="27">
        <f t="shared" si="129"/>
        <v>1</v>
      </c>
    </row>
    <row r="228" spans="65:76" ht="15" thickBot="1" x14ac:dyDescent="0.35"/>
    <row r="229" spans="65:76" ht="15" thickBot="1" x14ac:dyDescent="0.35">
      <c r="BM229" s="19" t="s">
        <v>38</v>
      </c>
      <c r="BN229" s="20" t="s">
        <v>20</v>
      </c>
      <c r="BO229" s="20" t="s">
        <v>21</v>
      </c>
      <c r="BP229" s="20"/>
      <c r="BQ229" s="178" t="s">
        <v>20</v>
      </c>
      <c r="BR229" s="178"/>
      <c r="BS229" s="178" t="s">
        <v>21</v>
      </c>
      <c r="BT229" s="179"/>
      <c r="BV229" s="79" t="s">
        <v>20</v>
      </c>
      <c r="BW229" s="80" t="s">
        <v>21</v>
      </c>
      <c r="BX229" s="81"/>
    </row>
    <row r="230" spans="65:76" x14ac:dyDescent="0.3">
      <c r="BM230" s="22">
        <f>BM213</f>
        <v>0</v>
      </c>
      <c r="BN230" s="23">
        <f>IF(BM230=$BV$215,$BV$216,BN213)</f>
        <v>0</v>
      </c>
      <c r="BO230" s="23">
        <f>IF(BM230=$BW$215,IF($BX$218=0,0,$BX$218),BO213)</f>
        <v>0</v>
      </c>
      <c r="BP230" s="23"/>
      <c r="BQ230" s="23">
        <f>BN230</f>
        <v>0</v>
      </c>
      <c r="BR230" s="23">
        <f>RANK(BQ230,$BQ$230:$BQ$244,0)</f>
        <v>1</v>
      </c>
      <c r="BS230" s="23">
        <f>BO230</f>
        <v>0</v>
      </c>
      <c r="BT230" s="24">
        <f>RANK(BS230,$BS$230:$BS$244,0)</f>
        <v>1</v>
      </c>
      <c r="BV230" s="82">
        <v>1</v>
      </c>
      <c r="BW230" s="83"/>
      <c r="BX230" s="84"/>
    </row>
    <row r="231" spans="65:76" x14ac:dyDescent="0.3">
      <c r="BM231" s="22">
        <f t="shared" ref="BM231:BM244" si="130">BM214</f>
        <v>0</v>
      </c>
      <c r="BN231" s="23">
        <f t="shared" ref="BN231:BN244" si="131">IF(BM231=$BV$215,$BV$216,BN214)</f>
        <v>0</v>
      </c>
      <c r="BO231" s="23">
        <f t="shared" ref="BO231:BO244" si="132">IF(BM231=$BW$215,IF($BX$218=0,0,$BX$218),BO214)</f>
        <v>0</v>
      </c>
      <c r="BP231" s="23"/>
      <c r="BQ231" s="23">
        <f t="shared" ref="BQ231:BQ244" si="133">BN231</f>
        <v>0</v>
      </c>
      <c r="BR231" s="23">
        <f t="shared" ref="BR231:BR244" si="134">RANK(BQ231,$BQ$230:$BQ$244,0)</f>
        <v>1</v>
      </c>
      <c r="BS231" s="23">
        <f t="shared" ref="BS231:BS244" si="135">BO231</f>
        <v>0</v>
      </c>
      <c r="BT231" s="24">
        <f t="shared" ref="BT231:BT244" si="136">RANK(BS231,$BS$230:$BS$244,0)</f>
        <v>1</v>
      </c>
      <c r="BV231" s="82">
        <f>INDEX(BQ230:BQ244,MATCH(BV230,BR230:BR244,0))</f>
        <v>0</v>
      </c>
      <c r="BW231" s="89">
        <f>INDEX(BS230:BS244,MATCH(BV230,BT230:BT244,0))</f>
        <v>0</v>
      </c>
      <c r="BX231" s="84">
        <f>ABS(BV231-BW231)</f>
        <v>0</v>
      </c>
    </row>
    <row r="232" spans="65:76" x14ac:dyDescent="0.3">
      <c r="BM232" s="22">
        <f t="shared" si="130"/>
        <v>0</v>
      </c>
      <c r="BN232" s="23">
        <f t="shared" si="131"/>
        <v>0</v>
      </c>
      <c r="BO232" s="23">
        <f t="shared" si="132"/>
        <v>0</v>
      </c>
      <c r="BP232" s="23"/>
      <c r="BQ232" s="23">
        <f t="shared" si="133"/>
        <v>0</v>
      </c>
      <c r="BR232" s="23">
        <f t="shared" si="134"/>
        <v>1</v>
      </c>
      <c r="BS232" s="23">
        <f t="shared" si="135"/>
        <v>0</v>
      </c>
      <c r="BT232" s="24">
        <f t="shared" si="136"/>
        <v>1</v>
      </c>
      <c r="BV232" s="90">
        <f>INDEX(BM230:BM244,MATCH(BV231,BN230:BN244,0))</f>
        <v>0</v>
      </c>
      <c r="BW232" s="85">
        <f>INDEX(BM230:BM244,MATCH(BW231,BO230:BO244,0))</f>
        <v>0</v>
      </c>
      <c r="BX232" s="84"/>
    </row>
    <row r="233" spans="65:76" x14ac:dyDescent="0.3">
      <c r="BM233" s="22">
        <f t="shared" si="130"/>
        <v>0</v>
      </c>
      <c r="BN233" s="23">
        <f t="shared" si="131"/>
        <v>0</v>
      </c>
      <c r="BO233" s="23">
        <f t="shared" si="132"/>
        <v>0</v>
      </c>
      <c r="BP233" s="23"/>
      <c r="BQ233" s="23">
        <f t="shared" si="133"/>
        <v>0</v>
      </c>
      <c r="BR233" s="23">
        <f t="shared" si="134"/>
        <v>1</v>
      </c>
      <c r="BS233" s="23">
        <f t="shared" si="135"/>
        <v>0</v>
      </c>
      <c r="BT233" s="24">
        <f t="shared" si="136"/>
        <v>1</v>
      </c>
      <c r="BV233" s="82">
        <f>IF(BW231&gt;BV231,0,BX231)</f>
        <v>0</v>
      </c>
      <c r="BW233" s="83" t="s">
        <v>27</v>
      </c>
      <c r="BX233" s="84">
        <f>INDEX(BO230:BO244,MATCH(BW232,BM230:BM244,0))</f>
        <v>0</v>
      </c>
    </row>
    <row r="234" spans="65:76" x14ac:dyDescent="0.3">
      <c r="BM234" s="22">
        <f t="shared" si="130"/>
        <v>0</v>
      </c>
      <c r="BN234" s="23">
        <f t="shared" si="131"/>
        <v>0</v>
      </c>
      <c r="BO234" s="23">
        <f t="shared" si="132"/>
        <v>0</v>
      </c>
      <c r="BP234" s="23"/>
      <c r="BQ234" s="23">
        <f t="shared" si="133"/>
        <v>0</v>
      </c>
      <c r="BR234" s="23">
        <f t="shared" si="134"/>
        <v>1</v>
      </c>
      <c r="BS234" s="23">
        <f t="shared" si="135"/>
        <v>0</v>
      </c>
      <c r="BT234" s="24">
        <f t="shared" si="136"/>
        <v>1</v>
      </c>
      <c r="BV234" s="82"/>
      <c r="BW234" s="83" t="s">
        <v>24</v>
      </c>
      <c r="BX234" s="84">
        <f>IF(BV231&gt;BX233,BX233,BV231)</f>
        <v>0</v>
      </c>
    </row>
    <row r="235" spans="65:76" ht="15" thickBot="1" x14ac:dyDescent="0.35">
      <c r="BM235" s="22">
        <f t="shared" si="130"/>
        <v>0</v>
      </c>
      <c r="BN235" s="23">
        <f t="shared" si="131"/>
        <v>0</v>
      </c>
      <c r="BO235" s="23">
        <f t="shared" si="132"/>
        <v>0</v>
      </c>
      <c r="BP235" s="23"/>
      <c r="BQ235" s="23">
        <f t="shared" si="133"/>
        <v>0</v>
      </c>
      <c r="BR235" s="23">
        <f t="shared" si="134"/>
        <v>1</v>
      </c>
      <c r="BS235" s="23">
        <f t="shared" si="135"/>
        <v>0</v>
      </c>
      <c r="BT235" s="24">
        <f t="shared" si="136"/>
        <v>1</v>
      </c>
      <c r="BV235" s="86"/>
      <c r="BW235" s="87" t="s">
        <v>26</v>
      </c>
      <c r="BX235" s="88">
        <f>ABS(BX233-BX234)</f>
        <v>0</v>
      </c>
    </row>
    <row r="236" spans="65:76" x14ac:dyDescent="0.3">
      <c r="BM236" s="22">
        <f t="shared" si="130"/>
        <v>0</v>
      </c>
      <c r="BN236" s="23">
        <f t="shared" si="131"/>
        <v>0</v>
      </c>
      <c r="BO236" s="23">
        <f t="shared" si="132"/>
        <v>0</v>
      </c>
      <c r="BP236" s="23"/>
      <c r="BQ236" s="23">
        <f t="shared" si="133"/>
        <v>0</v>
      </c>
      <c r="BR236" s="23">
        <f t="shared" si="134"/>
        <v>1</v>
      </c>
      <c r="BS236" s="23">
        <f t="shared" si="135"/>
        <v>0</v>
      </c>
      <c r="BT236" s="24">
        <f t="shared" si="136"/>
        <v>1</v>
      </c>
    </row>
    <row r="237" spans="65:76" x14ac:dyDescent="0.3">
      <c r="BM237" s="22">
        <f t="shared" si="130"/>
        <v>0</v>
      </c>
      <c r="BN237" s="23">
        <f t="shared" si="131"/>
        <v>0</v>
      </c>
      <c r="BO237" s="23">
        <f t="shared" si="132"/>
        <v>0</v>
      </c>
      <c r="BP237" s="23"/>
      <c r="BQ237" s="23">
        <f t="shared" si="133"/>
        <v>0</v>
      </c>
      <c r="BR237" s="23">
        <f t="shared" si="134"/>
        <v>1</v>
      </c>
      <c r="BS237" s="23">
        <f t="shared" si="135"/>
        <v>0</v>
      </c>
      <c r="BT237" s="24">
        <f t="shared" si="136"/>
        <v>1</v>
      </c>
    </row>
    <row r="238" spans="65:76" x14ac:dyDescent="0.3">
      <c r="BM238" s="22">
        <f t="shared" si="130"/>
        <v>0</v>
      </c>
      <c r="BN238" s="23">
        <f t="shared" si="131"/>
        <v>0</v>
      </c>
      <c r="BO238" s="23">
        <f t="shared" si="132"/>
        <v>0</v>
      </c>
      <c r="BP238" s="23"/>
      <c r="BQ238" s="23">
        <f t="shared" si="133"/>
        <v>0</v>
      </c>
      <c r="BR238" s="23">
        <f t="shared" si="134"/>
        <v>1</v>
      </c>
      <c r="BS238" s="23">
        <f t="shared" si="135"/>
        <v>0</v>
      </c>
      <c r="BT238" s="24">
        <f t="shared" si="136"/>
        <v>1</v>
      </c>
    </row>
    <row r="239" spans="65:76" x14ac:dyDescent="0.3">
      <c r="BM239" s="22">
        <f t="shared" si="130"/>
        <v>0</v>
      </c>
      <c r="BN239" s="23">
        <f t="shared" si="131"/>
        <v>0</v>
      </c>
      <c r="BO239" s="23">
        <f t="shared" si="132"/>
        <v>0</v>
      </c>
      <c r="BP239" s="23"/>
      <c r="BQ239" s="23">
        <f t="shared" si="133"/>
        <v>0</v>
      </c>
      <c r="BR239" s="23">
        <f t="shared" si="134"/>
        <v>1</v>
      </c>
      <c r="BS239" s="23">
        <f t="shared" si="135"/>
        <v>0</v>
      </c>
      <c r="BT239" s="24">
        <f t="shared" si="136"/>
        <v>1</v>
      </c>
    </row>
    <row r="240" spans="65:76" x14ac:dyDescent="0.3">
      <c r="BM240" s="22">
        <f t="shared" si="130"/>
        <v>0</v>
      </c>
      <c r="BN240" s="23">
        <f t="shared" si="131"/>
        <v>0</v>
      </c>
      <c r="BO240" s="23">
        <f t="shared" si="132"/>
        <v>0</v>
      </c>
      <c r="BP240" s="23"/>
      <c r="BQ240" s="23">
        <f t="shared" si="133"/>
        <v>0</v>
      </c>
      <c r="BR240" s="23">
        <f t="shared" si="134"/>
        <v>1</v>
      </c>
      <c r="BS240" s="23">
        <f t="shared" si="135"/>
        <v>0</v>
      </c>
      <c r="BT240" s="24">
        <f t="shared" si="136"/>
        <v>1</v>
      </c>
    </row>
    <row r="241" spans="65:76" x14ac:dyDescent="0.3">
      <c r="BM241" s="22">
        <f t="shared" si="130"/>
        <v>0</v>
      </c>
      <c r="BN241" s="23">
        <f t="shared" si="131"/>
        <v>0</v>
      </c>
      <c r="BO241" s="23">
        <f t="shared" si="132"/>
        <v>0</v>
      </c>
      <c r="BP241" s="23"/>
      <c r="BQ241" s="23">
        <f t="shared" si="133"/>
        <v>0</v>
      </c>
      <c r="BR241" s="23">
        <f t="shared" si="134"/>
        <v>1</v>
      </c>
      <c r="BS241" s="23">
        <f t="shared" si="135"/>
        <v>0</v>
      </c>
      <c r="BT241" s="24">
        <f t="shared" si="136"/>
        <v>1</v>
      </c>
    </row>
    <row r="242" spans="65:76" x14ac:dyDescent="0.3">
      <c r="BM242" s="22">
        <f t="shared" si="130"/>
        <v>0</v>
      </c>
      <c r="BN242" s="23">
        <f t="shared" si="131"/>
        <v>0</v>
      </c>
      <c r="BO242" s="23">
        <f t="shared" si="132"/>
        <v>0</v>
      </c>
      <c r="BP242" s="23"/>
      <c r="BQ242" s="23">
        <f t="shared" si="133"/>
        <v>0</v>
      </c>
      <c r="BR242" s="23">
        <f t="shared" si="134"/>
        <v>1</v>
      </c>
      <c r="BS242" s="23">
        <f t="shared" si="135"/>
        <v>0</v>
      </c>
      <c r="BT242" s="24">
        <f t="shared" si="136"/>
        <v>1</v>
      </c>
    </row>
    <row r="243" spans="65:76" x14ac:dyDescent="0.3">
      <c r="BM243" s="22">
        <f t="shared" si="130"/>
        <v>0</v>
      </c>
      <c r="BN243" s="23">
        <f t="shared" si="131"/>
        <v>0</v>
      </c>
      <c r="BO243" s="23">
        <f t="shared" si="132"/>
        <v>0</v>
      </c>
      <c r="BP243" s="23"/>
      <c r="BQ243" s="23">
        <f t="shared" si="133"/>
        <v>0</v>
      </c>
      <c r="BR243" s="23">
        <f t="shared" si="134"/>
        <v>1</v>
      </c>
      <c r="BS243" s="23">
        <f t="shared" si="135"/>
        <v>0</v>
      </c>
      <c r="BT243" s="24">
        <f t="shared" si="136"/>
        <v>1</v>
      </c>
    </row>
    <row r="244" spans="65:76" ht="15" thickBot="1" x14ac:dyDescent="0.35">
      <c r="BM244" s="25">
        <f t="shared" si="130"/>
        <v>0</v>
      </c>
      <c r="BN244" s="26">
        <f t="shared" si="131"/>
        <v>0</v>
      </c>
      <c r="BO244" s="26">
        <f t="shared" si="132"/>
        <v>0</v>
      </c>
      <c r="BP244" s="26"/>
      <c r="BQ244" s="26">
        <f t="shared" si="133"/>
        <v>0</v>
      </c>
      <c r="BR244" s="26">
        <f t="shared" si="134"/>
        <v>1</v>
      </c>
      <c r="BS244" s="26">
        <f t="shared" si="135"/>
        <v>0</v>
      </c>
      <c r="BT244" s="27">
        <f t="shared" si="136"/>
        <v>1</v>
      </c>
    </row>
    <row r="245" spans="65:76" ht="15" thickBot="1" x14ac:dyDescent="0.35"/>
    <row r="246" spans="65:76" ht="15" thickBot="1" x14ac:dyDescent="0.35">
      <c r="BM246" s="19" t="s">
        <v>39</v>
      </c>
      <c r="BN246" s="20" t="s">
        <v>20</v>
      </c>
      <c r="BO246" s="20" t="s">
        <v>21</v>
      </c>
      <c r="BP246" s="20"/>
      <c r="BQ246" s="178" t="s">
        <v>20</v>
      </c>
      <c r="BR246" s="178"/>
      <c r="BS246" s="178" t="s">
        <v>21</v>
      </c>
      <c r="BT246" s="179"/>
      <c r="BV246" s="79" t="s">
        <v>20</v>
      </c>
      <c r="BW246" s="80" t="s">
        <v>21</v>
      </c>
      <c r="BX246" s="81"/>
    </row>
    <row r="247" spans="65:76" x14ac:dyDescent="0.3">
      <c r="BM247" s="22">
        <f>BM230</f>
        <v>0</v>
      </c>
      <c r="BN247" s="23">
        <f>IF(BM247=$BV$232,$BV$233,BN230)</f>
        <v>0</v>
      </c>
      <c r="BO247" s="23">
        <f>IF(BM247=$BW$232,IF($BX$235=0,0,$BX$235),BO230)</f>
        <v>0</v>
      </c>
      <c r="BP247" s="23"/>
      <c r="BQ247" s="23">
        <f>BN247</f>
        <v>0</v>
      </c>
      <c r="BR247" s="23">
        <f>RANK(BQ247,$BQ$247:$BQ$261,0)</f>
        <v>1</v>
      </c>
      <c r="BS247" s="23">
        <f>BO247</f>
        <v>0</v>
      </c>
      <c r="BT247" s="24">
        <f>RANK(BS247,$BS$247:$BS$261,0)</f>
        <v>1</v>
      </c>
      <c r="BV247" s="82">
        <v>1</v>
      </c>
      <c r="BW247" s="83"/>
      <c r="BX247" s="84"/>
    </row>
    <row r="248" spans="65:76" x14ac:dyDescent="0.3">
      <c r="BM248" s="22">
        <f t="shared" ref="BM248:BM261" si="137">BM231</f>
        <v>0</v>
      </c>
      <c r="BN248" s="23">
        <f t="shared" ref="BN248:BN261" si="138">IF(BM248=$BV$232,$BV$233,BN231)</f>
        <v>0</v>
      </c>
      <c r="BO248" s="23">
        <f t="shared" ref="BO248:BO261" si="139">IF(BM248=$BW$232,IF($BX$235=0,0,$BX$235),BO231)</f>
        <v>0</v>
      </c>
      <c r="BP248" s="23"/>
      <c r="BQ248" s="23">
        <f t="shared" ref="BQ248:BQ261" si="140">BN248</f>
        <v>0</v>
      </c>
      <c r="BR248" s="23">
        <f t="shared" ref="BR248:BR261" si="141">RANK(BQ248,$BQ$247:$BQ$261,0)</f>
        <v>1</v>
      </c>
      <c r="BS248" s="23">
        <f t="shared" ref="BS248:BS261" si="142">BO248</f>
        <v>0</v>
      </c>
      <c r="BT248" s="24">
        <f t="shared" ref="BT248:BT261" si="143">RANK(BS248,$BS$247:$BS$261,0)</f>
        <v>1</v>
      </c>
      <c r="BV248" s="82">
        <f>INDEX(BQ247:BQ261,MATCH(BV247,BR247:BR261,0))</f>
        <v>0</v>
      </c>
      <c r="BW248" s="89">
        <f>INDEX(BS247:BS261,MATCH(BV247,BT247:BT261,0))</f>
        <v>0</v>
      </c>
      <c r="BX248" s="84">
        <f>ABS(BV248-BW248)</f>
        <v>0</v>
      </c>
    </row>
    <row r="249" spans="65:76" x14ac:dyDescent="0.3">
      <c r="BM249" s="22">
        <f t="shared" si="137"/>
        <v>0</v>
      </c>
      <c r="BN249" s="23">
        <f t="shared" si="138"/>
        <v>0</v>
      </c>
      <c r="BO249" s="23">
        <f t="shared" si="139"/>
        <v>0</v>
      </c>
      <c r="BP249" s="23"/>
      <c r="BQ249" s="23">
        <f t="shared" si="140"/>
        <v>0</v>
      </c>
      <c r="BR249" s="23">
        <f t="shared" si="141"/>
        <v>1</v>
      </c>
      <c r="BS249" s="23">
        <f t="shared" si="142"/>
        <v>0</v>
      </c>
      <c r="BT249" s="24">
        <f t="shared" si="143"/>
        <v>1</v>
      </c>
      <c r="BV249" s="90">
        <f>INDEX(BM247:BM261,MATCH(BV248,BN247:BN261,0))</f>
        <v>0</v>
      </c>
      <c r="BW249" s="85">
        <f>INDEX(BM247:BM261,MATCH(BW248,BO247:BO261,0))</f>
        <v>0</v>
      </c>
      <c r="BX249" s="84"/>
    </row>
    <row r="250" spans="65:76" x14ac:dyDescent="0.3">
      <c r="BM250" s="22">
        <f t="shared" si="137"/>
        <v>0</v>
      </c>
      <c r="BN250" s="23">
        <f t="shared" si="138"/>
        <v>0</v>
      </c>
      <c r="BO250" s="23">
        <f t="shared" si="139"/>
        <v>0</v>
      </c>
      <c r="BP250" s="23"/>
      <c r="BQ250" s="23">
        <f t="shared" si="140"/>
        <v>0</v>
      </c>
      <c r="BR250" s="23">
        <f t="shared" si="141"/>
        <v>1</v>
      </c>
      <c r="BS250" s="23">
        <f t="shared" si="142"/>
        <v>0</v>
      </c>
      <c r="BT250" s="24">
        <f t="shared" si="143"/>
        <v>1</v>
      </c>
      <c r="BV250" s="82">
        <f>IF(BW248&gt;BV248,0,BX248)</f>
        <v>0</v>
      </c>
      <c r="BW250" s="83" t="s">
        <v>27</v>
      </c>
      <c r="BX250" s="84">
        <f>INDEX(BO247:BO261,MATCH(BW249,BM247:BM261,0))</f>
        <v>0</v>
      </c>
    </row>
    <row r="251" spans="65:76" x14ac:dyDescent="0.3">
      <c r="BM251" s="22">
        <f t="shared" si="137"/>
        <v>0</v>
      </c>
      <c r="BN251" s="23">
        <f t="shared" si="138"/>
        <v>0</v>
      </c>
      <c r="BO251" s="23">
        <f t="shared" si="139"/>
        <v>0</v>
      </c>
      <c r="BP251" s="23"/>
      <c r="BQ251" s="23">
        <f t="shared" si="140"/>
        <v>0</v>
      </c>
      <c r="BR251" s="23">
        <f t="shared" si="141"/>
        <v>1</v>
      </c>
      <c r="BS251" s="23">
        <f t="shared" si="142"/>
        <v>0</v>
      </c>
      <c r="BT251" s="24">
        <f t="shared" si="143"/>
        <v>1</v>
      </c>
      <c r="BV251" s="82"/>
      <c r="BW251" s="83" t="s">
        <v>24</v>
      </c>
      <c r="BX251" s="84">
        <f>IF(BV248&gt;BX250,BX250,BV248)</f>
        <v>0</v>
      </c>
    </row>
    <row r="252" spans="65:76" ht="15" thickBot="1" x14ac:dyDescent="0.35">
      <c r="BM252" s="22">
        <f t="shared" si="137"/>
        <v>0</v>
      </c>
      <c r="BN252" s="23">
        <f t="shared" si="138"/>
        <v>0</v>
      </c>
      <c r="BO252" s="23">
        <f t="shared" si="139"/>
        <v>0</v>
      </c>
      <c r="BP252" s="23"/>
      <c r="BQ252" s="23">
        <f t="shared" si="140"/>
        <v>0</v>
      </c>
      <c r="BR252" s="23">
        <f t="shared" si="141"/>
        <v>1</v>
      </c>
      <c r="BS252" s="23">
        <f t="shared" si="142"/>
        <v>0</v>
      </c>
      <c r="BT252" s="24">
        <f t="shared" si="143"/>
        <v>1</v>
      </c>
      <c r="BV252" s="86"/>
      <c r="BW252" s="87" t="s">
        <v>26</v>
      </c>
      <c r="BX252" s="88">
        <f>ABS(BX250-BX251)</f>
        <v>0</v>
      </c>
    </row>
    <row r="253" spans="65:76" x14ac:dyDescent="0.3">
      <c r="BM253" s="22">
        <f t="shared" si="137"/>
        <v>0</v>
      </c>
      <c r="BN253" s="23">
        <f t="shared" si="138"/>
        <v>0</v>
      </c>
      <c r="BO253" s="23">
        <f t="shared" si="139"/>
        <v>0</v>
      </c>
      <c r="BP253" s="23"/>
      <c r="BQ253" s="23">
        <f t="shared" si="140"/>
        <v>0</v>
      </c>
      <c r="BR253" s="23">
        <f t="shared" si="141"/>
        <v>1</v>
      </c>
      <c r="BS253" s="23">
        <f t="shared" si="142"/>
        <v>0</v>
      </c>
      <c r="BT253" s="24">
        <f t="shared" si="143"/>
        <v>1</v>
      </c>
    </row>
    <row r="254" spans="65:76" x14ac:dyDescent="0.3">
      <c r="BM254" s="22">
        <f t="shared" si="137"/>
        <v>0</v>
      </c>
      <c r="BN254" s="23">
        <f t="shared" si="138"/>
        <v>0</v>
      </c>
      <c r="BO254" s="23">
        <f t="shared" si="139"/>
        <v>0</v>
      </c>
      <c r="BP254" s="23"/>
      <c r="BQ254" s="23">
        <f t="shared" si="140"/>
        <v>0</v>
      </c>
      <c r="BR254" s="23">
        <f t="shared" si="141"/>
        <v>1</v>
      </c>
      <c r="BS254" s="23">
        <f t="shared" si="142"/>
        <v>0</v>
      </c>
      <c r="BT254" s="24">
        <f t="shared" si="143"/>
        <v>1</v>
      </c>
    </row>
    <row r="255" spans="65:76" x14ac:dyDescent="0.3">
      <c r="BM255" s="22">
        <f t="shared" si="137"/>
        <v>0</v>
      </c>
      <c r="BN255" s="23">
        <f t="shared" si="138"/>
        <v>0</v>
      </c>
      <c r="BO255" s="23">
        <f t="shared" si="139"/>
        <v>0</v>
      </c>
      <c r="BP255" s="23"/>
      <c r="BQ255" s="23">
        <f t="shared" si="140"/>
        <v>0</v>
      </c>
      <c r="BR255" s="23">
        <f t="shared" si="141"/>
        <v>1</v>
      </c>
      <c r="BS255" s="23">
        <f t="shared" si="142"/>
        <v>0</v>
      </c>
      <c r="BT255" s="24">
        <f t="shared" si="143"/>
        <v>1</v>
      </c>
    </row>
    <row r="256" spans="65:76" x14ac:dyDescent="0.3">
      <c r="BM256" s="22">
        <f t="shared" si="137"/>
        <v>0</v>
      </c>
      <c r="BN256" s="23">
        <f t="shared" si="138"/>
        <v>0</v>
      </c>
      <c r="BO256" s="23">
        <f t="shared" si="139"/>
        <v>0</v>
      </c>
      <c r="BP256" s="23"/>
      <c r="BQ256" s="23">
        <f t="shared" si="140"/>
        <v>0</v>
      </c>
      <c r="BR256" s="23">
        <f t="shared" si="141"/>
        <v>1</v>
      </c>
      <c r="BS256" s="23">
        <f t="shared" si="142"/>
        <v>0</v>
      </c>
      <c r="BT256" s="24">
        <f t="shared" si="143"/>
        <v>1</v>
      </c>
    </row>
    <row r="257" spans="65:76" x14ac:dyDescent="0.3">
      <c r="BM257" s="22">
        <f t="shared" si="137"/>
        <v>0</v>
      </c>
      <c r="BN257" s="23">
        <f t="shared" si="138"/>
        <v>0</v>
      </c>
      <c r="BO257" s="23">
        <f t="shared" si="139"/>
        <v>0</v>
      </c>
      <c r="BP257" s="23"/>
      <c r="BQ257" s="23">
        <f t="shared" si="140"/>
        <v>0</v>
      </c>
      <c r="BR257" s="23">
        <f t="shared" si="141"/>
        <v>1</v>
      </c>
      <c r="BS257" s="23">
        <f t="shared" si="142"/>
        <v>0</v>
      </c>
      <c r="BT257" s="24">
        <f t="shared" si="143"/>
        <v>1</v>
      </c>
    </row>
    <row r="258" spans="65:76" x14ac:dyDescent="0.3">
      <c r="BM258" s="22">
        <f t="shared" si="137"/>
        <v>0</v>
      </c>
      <c r="BN258" s="23">
        <f t="shared" si="138"/>
        <v>0</v>
      </c>
      <c r="BO258" s="23">
        <f t="shared" si="139"/>
        <v>0</v>
      </c>
      <c r="BP258" s="23"/>
      <c r="BQ258" s="23">
        <f t="shared" si="140"/>
        <v>0</v>
      </c>
      <c r="BR258" s="23">
        <f t="shared" si="141"/>
        <v>1</v>
      </c>
      <c r="BS258" s="23">
        <f t="shared" si="142"/>
        <v>0</v>
      </c>
      <c r="BT258" s="24">
        <f t="shared" si="143"/>
        <v>1</v>
      </c>
    </row>
    <row r="259" spans="65:76" x14ac:dyDescent="0.3">
      <c r="BM259" s="22">
        <f t="shared" si="137"/>
        <v>0</v>
      </c>
      <c r="BN259" s="23">
        <f t="shared" si="138"/>
        <v>0</v>
      </c>
      <c r="BO259" s="23">
        <f t="shared" si="139"/>
        <v>0</v>
      </c>
      <c r="BP259" s="23"/>
      <c r="BQ259" s="23">
        <f t="shared" si="140"/>
        <v>0</v>
      </c>
      <c r="BR259" s="23">
        <f t="shared" si="141"/>
        <v>1</v>
      </c>
      <c r="BS259" s="23">
        <f t="shared" si="142"/>
        <v>0</v>
      </c>
      <c r="BT259" s="24">
        <f t="shared" si="143"/>
        <v>1</v>
      </c>
    </row>
    <row r="260" spans="65:76" x14ac:dyDescent="0.3">
      <c r="BM260" s="22">
        <f t="shared" si="137"/>
        <v>0</v>
      </c>
      <c r="BN260" s="23">
        <f t="shared" si="138"/>
        <v>0</v>
      </c>
      <c r="BO260" s="23">
        <f t="shared" si="139"/>
        <v>0</v>
      </c>
      <c r="BP260" s="23"/>
      <c r="BQ260" s="23">
        <f t="shared" si="140"/>
        <v>0</v>
      </c>
      <c r="BR260" s="23">
        <f t="shared" si="141"/>
        <v>1</v>
      </c>
      <c r="BS260" s="23">
        <f t="shared" si="142"/>
        <v>0</v>
      </c>
      <c r="BT260" s="24">
        <f t="shared" si="143"/>
        <v>1</v>
      </c>
    </row>
    <row r="261" spans="65:76" ht="15" thickBot="1" x14ac:dyDescent="0.35">
      <c r="BM261" s="25">
        <f t="shared" si="137"/>
        <v>0</v>
      </c>
      <c r="BN261" s="26">
        <f t="shared" si="138"/>
        <v>0</v>
      </c>
      <c r="BO261" s="26">
        <f t="shared" si="139"/>
        <v>0</v>
      </c>
      <c r="BP261" s="26"/>
      <c r="BQ261" s="26">
        <f t="shared" si="140"/>
        <v>0</v>
      </c>
      <c r="BR261" s="26">
        <f t="shared" si="141"/>
        <v>1</v>
      </c>
      <c r="BS261" s="26">
        <f t="shared" si="142"/>
        <v>0</v>
      </c>
      <c r="BT261" s="27">
        <f t="shared" si="143"/>
        <v>1</v>
      </c>
    </row>
    <row r="262" spans="65:76" ht="15" thickBot="1" x14ac:dyDescent="0.35"/>
    <row r="263" spans="65:76" ht="15" thickBot="1" x14ac:dyDescent="0.35">
      <c r="BM263" s="19" t="s">
        <v>40</v>
      </c>
      <c r="BN263" s="20" t="s">
        <v>20</v>
      </c>
      <c r="BO263" s="20" t="s">
        <v>21</v>
      </c>
      <c r="BP263" s="20"/>
      <c r="BQ263" s="178" t="s">
        <v>20</v>
      </c>
      <c r="BR263" s="178"/>
      <c r="BS263" s="178" t="s">
        <v>21</v>
      </c>
      <c r="BT263" s="179"/>
      <c r="BV263" s="79" t="s">
        <v>20</v>
      </c>
      <c r="BW263" s="80" t="s">
        <v>21</v>
      </c>
      <c r="BX263" s="81"/>
    </row>
    <row r="264" spans="65:76" x14ac:dyDescent="0.3">
      <c r="BM264" s="22">
        <f>BM247</f>
        <v>0</v>
      </c>
      <c r="BN264" s="23">
        <f>IF(BM264=$BV$249,$BV$250,BN247)</f>
        <v>0</v>
      </c>
      <c r="BO264" s="23">
        <f>IF(BM264=$BW$249,IF($BX$252=0,0,$BX$252),BO247)</f>
        <v>0</v>
      </c>
      <c r="BP264" s="23"/>
      <c r="BQ264" s="23">
        <f>BN264</f>
        <v>0</v>
      </c>
      <c r="BR264" s="23">
        <f>RANK(BQ264,$BQ$264:$BQ$278,0)</f>
        <v>1</v>
      </c>
      <c r="BS264" s="23">
        <f>BO264</f>
        <v>0</v>
      </c>
      <c r="BT264" s="24">
        <f>RANK(BS264,$BS$264:$BS$278,0)</f>
        <v>1</v>
      </c>
      <c r="BV264" s="82">
        <v>1</v>
      </c>
      <c r="BW264" s="83"/>
      <c r="BX264" s="84"/>
    </row>
    <row r="265" spans="65:76" x14ac:dyDescent="0.3">
      <c r="BM265" s="22">
        <f t="shared" ref="BM265:BM278" si="144">BM248</f>
        <v>0</v>
      </c>
      <c r="BN265" s="23">
        <f t="shared" ref="BN265:BN278" si="145">IF(BM265=$BV$249,$BV$250,BN248)</f>
        <v>0</v>
      </c>
      <c r="BO265" s="23">
        <f t="shared" ref="BO265:BO278" si="146">IF(BM265=$BW$249,IF($BX$252=0,0,$BX$252),BO248)</f>
        <v>0</v>
      </c>
      <c r="BP265" s="23"/>
      <c r="BQ265" s="23">
        <f t="shared" ref="BQ265:BQ278" si="147">BN265</f>
        <v>0</v>
      </c>
      <c r="BR265" s="23">
        <f t="shared" ref="BR265:BR278" si="148">RANK(BQ265,$BQ$264:$BQ$278,0)</f>
        <v>1</v>
      </c>
      <c r="BS265" s="23">
        <f t="shared" ref="BS265:BS278" si="149">BO265</f>
        <v>0</v>
      </c>
      <c r="BT265" s="24">
        <f t="shared" ref="BT265:BT278" si="150">RANK(BS265,$BS$264:$BS$278,0)</f>
        <v>1</v>
      </c>
      <c r="BV265" s="82">
        <f>INDEX(BQ264:BQ278,MATCH(BV264,BR264:BR278,0))</f>
        <v>0</v>
      </c>
      <c r="BW265" s="83">
        <f>INDEX(BS264:BS278,MATCH(BV264,BT264:BT278,0))</f>
        <v>0</v>
      </c>
      <c r="BX265" s="84">
        <f>ABS(BV265-BW265)</f>
        <v>0</v>
      </c>
    </row>
    <row r="266" spans="65:76" x14ac:dyDescent="0.3">
      <c r="BM266" s="22">
        <f t="shared" si="144"/>
        <v>0</v>
      </c>
      <c r="BN266" s="23">
        <f t="shared" si="145"/>
        <v>0</v>
      </c>
      <c r="BO266" s="23">
        <f t="shared" si="146"/>
        <v>0</v>
      </c>
      <c r="BP266" s="23"/>
      <c r="BQ266" s="23">
        <f t="shared" si="147"/>
        <v>0</v>
      </c>
      <c r="BR266" s="23">
        <f t="shared" si="148"/>
        <v>1</v>
      </c>
      <c r="BS266" s="23">
        <f t="shared" si="149"/>
        <v>0</v>
      </c>
      <c r="BT266" s="24">
        <f t="shared" si="150"/>
        <v>1</v>
      </c>
      <c r="BV266" s="82">
        <f>INDEX(BM264:BM278,MATCH(BV265,BN264:BN278,0))</f>
        <v>0</v>
      </c>
      <c r="BW266" s="83">
        <f>INDEX(BM264:BM278,MATCH(BW265,BO264:BO278,0))</f>
        <v>0</v>
      </c>
      <c r="BX266" s="84"/>
    </row>
    <row r="267" spans="65:76" x14ac:dyDescent="0.3">
      <c r="BM267" s="22">
        <f t="shared" si="144"/>
        <v>0</v>
      </c>
      <c r="BN267" s="23">
        <f t="shared" si="145"/>
        <v>0</v>
      </c>
      <c r="BO267" s="23">
        <f t="shared" si="146"/>
        <v>0</v>
      </c>
      <c r="BP267" s="23"/>
      <c r="BQ267" s="23">
        <f t="shared" si="147"/>
        <v>0</v>
      </c>
      <c r="BR267" s="23">
        <f t="shared" si="148"/>
        <v>1</v>
      </c>
      <c r="BS267" s="23">
        <f t="shared" si="149"/>
        <v>0</v>
      </c>
      <c r="BT267" s="24">
        <f t="shared" si="150"/>
        <v>1</v>
      </c>
      <c r="BV267" s="82">
        <f>IF(BW265&gt;BV265,0,BX265)</f>
        <v>0</v>
      </c>
      <c r="BW267" s="83" t="s">
        <v>27</v>
      </c>
      <c r="BX267" s="84">
        <f>INDEX(BO264:BO278,MATCH(BW266,BM264:BM278,0))</f>
        <v>0</v>
      </c>
    </row>
    <row r="268" spans="65:76" x14ac:dyDescent="0.3">
      <c r="BM268" s="22">
        <f t="shared" si="144"/>
        <v>0</v>
      </c>
      <c r="BN268" s="23">
        <f t="shared" si="145"/>
        <v>0</v>
      </c>
      <c r="BO268" s="23">
        <f t="shared" si="146"/>
        <v>0</v>
      </c>
      <c r="BP268" s="23"/>
      <c r="BQ268" s="23">
        <f t="shared" si="147"/>
        <v>0</v>
      </c>
      <c r="BR268" s="23">
        <f t="shared" si="148"/>
        <v>1</v>
      </c>
      <c r="BS268" s="23">
        <f t="shared" si="149"/>
        <v>0</v>
      </c>
      <c r="BT268" s="24">
        <f t="shared" si="150"/>
        <v>1</v>
      </c>
      <c r="BV268" s="82"/>
      <c r="BW268" s="83" t="s">
        <v>24</v>
      </c>
      <c r="BX268" s="84">
        <f>IF(BV265&gt;BX267,BX267,BV265)</f>
        <v>0</v>
      </c>
    </row>
    <row r="269" spans="65:76" ht="15" thickBot="1" x14ac:dyDescent="0.35">
      <c r="BM269" s="22">
        <f t="shared" si="144"/>
        <v>0</v>
      </c>
      <c r="BN269" s="23">
        <f t="shared" si="145"/>
        <v>0</v>
      </c>
      <c r="BO269" s="23">
        <f t="shared" si="146"/>
        <v>0</v>
      </c>
      <c r="BP269" s="23"/>
      <c r="BQ269" s="23">
        <f t="shared" si="147"/>
        <v>0</v>
      </c>
      <c r="BR269" s="23">
        <f t="shared" si="148"/>
        <v>1</v>
      </c>
      <c r="BS269" s="23">
        <f t="shared" si="149"/>
        <v>0</v>
      </c>
      <c r="BT269" s="24">
        <f t="shared" si="150"/>
        <v>1</v>
      </c>
      <c r="BV269" s="86"/>
      <c r="BW269" s="87" t="s">
        <v>26</v>
      </c>
      <c r="BX269" s="88">
        <f>ABS(BX267-BX268)</f>
        <v>0</v>
      </c>
    </row>
    <row r="270" spans="65:76" x14ac:dyDescent="0.3">
      <c r="BM270" s="22">
        <f t="shared" si="144"/>
        <v>0</v>
      </c>
      <c r="BN270" s="23">
        <f t="shared" si="145"/>
        <v>0</v>
      </c>
      <c r="BO270" s="23">
        <f t="shared" si="146"/>
        <v>0</v>
      </c>
      <c r="BP270" s="23"/>
      <c r="BQ270" s="23">
        <f t="shared" si="147"/>
        <v>0</v>
      </c>
      <c r="BR270" s="23">
        <f t="shared" si="148"/>
        <v>1</v>
      </c>
      <c r="BS270" s="23">
        <f t="shared" si="149"/>
        <v>0</v>
      </c>
      <c r="BT270" s="24">
        <f t="shared" si="150"/>
        <v>1</v>
      </c>
    </row>
    <row r="271" spans="65:76" x14ac:dyDescent="0.3">
      <c r="BM271" s="22">
        <f t="shared" si="144"/>
        <v>0</v>
      </c>
      <c r="BN271" s="23">
        <f t="shared" si="145"/>
        <v>0</v>
      </c>
      <c r="BO271" s="23">
        <f t="shared" si="146"/>
        <v>0</v>
      </c>
      <c r="BP271" s="23"/>
      <c r="BQ271" s="23">
        <f t="shared" si="147"/>
        <v>0</v>
      </c>
      <c r="BR271" s="23">
        <f t="shared" si="148"/>
        <v>1</v>
      </c>
      <c r="BS271" s="23">
        <f t="shared" si="149"/>
        <v>0</v>
      </c>
      <c r="BT271" s="24">
        <f t="shared" si="150"/>
        <v>1</v>
      </c>
    </row>
    <row r="272" spans="65:76" x14ac:dyDescent="0.3">
      <c r="BM272" s="22">
        <f t="shared" si="144"/>
        <v>0</v>
      </c>
      <c r="BN272" s="23">
        <f t="shared" si="145"/>
        <v>0</v>
      </c>
      <c r="BO272" s="23">
        <f t="shared" si="146"/>
        <v>0</v>
      </c>
      <c r="BP272" s="23"/>
      <c r="BQ272" s="23">
        <f t="shared" si="147"/>
        <v>0</v>
      </c>
      <c r="BR272" s="23">
        <f t="shared" si="148"/>
        <v>1</v>
      </c>
      <c r="BS272" s="23">
        <f t="shared" si="149"/>
        <v>0</v>
      </c>
      <c r="BT272" s="24">
        <f t="shared" si="150"/>
        <v>1</v>
      </c>
    </row>
    <row r="273" spans="65:72" x14ac:dyDescent="0.3">
      <c r="BM273" s="22">
        <f t="shared" si="144"/>
        <v>0</v>
      </c>
      <c r="BN273" s="23">
        <f t="shared" si="145"/>
        <v>0</v>
      </c>
      <c r="BO273" s="23">
        <f t="shared" si="146"/>
        <v>0</v>
      </c>
      <c r="BP273" s="23"/>
      <c r="BQ273" s="23">
        <f t="shared" si="147"/>
        <v>0</v>
      </c>
      <c r="BR273" s="23">
        <f t="shared" si="148"/>
        <v>1</v>
      </c>
      <c r="BS273" s="23">
        <f t="shared" si="149"/>
        <v>0</v>
      </c>
      <c r="BT273" s="24">
        <f t="shared" si="150"/>
        <v>1</v>
      </c>
    </row>
    <row r="274" spans="65:72" x14ac:dyDescent="0.3">
      <c r="BM274" s="22">
        <f t="shared" si="144"/>
        <v>0</v>
      </c>
      <c r="BN274" s="23">
        <f t="shared" si="145"/>
        <v>0</v>
      </c>
      <c r="BO274" s="23">
        <f t="shared" si="146"/>
        <v>0</v>
      </c>
      <c r="BP274" s="23"/>
      <c r="BQ274" s="23">
        <f t="shared" si="147"/>
        <v>0</v>
      </c>
      <c r="BR274" s="23">
        <f t="shared" si="148"/>
        <v>1</v>
      </c>
      <c r="BS274" s="23">
        <f t="shared" si="149"/>
        <v>0</v>
      </c>
      <c r="BT274" s="24">
        <f t="shared" si="150"/>
        <v>1</v>
      </c>
    </row>
    <row r="275" spans="65:72" x14ac:dyDescent="0.3">
      <c r="BM275" s="22">
        <f t="shared" si="144"/>
        <v>0</v>
      </c>
      <c r="BN275" s="23">
        <f t="shared" si="145"/>
        <v>0</v>
      </c>
      <c r="BO275" s="23">
        <f t="shared" si="146"/>
        <v>0</v>
      </c>
      <c r="BP275" s="23"/>
      <c r="BQ275" s="23">
        <f t="shared" si="147"/>
        <v>0</v>
      </c>
      <c r="BR275" s="23">
        <f t="shared" si="148"/>
        <v>1</v>
      </c>
      <c r="BS275" s="23">
        <f t="shared" si="149"/>
        <v>0</v>
      </c>
      <c r="BT275" s="24">
        <f t="shared" si="150"/>
        <v>1</v>
      </c>
    </row>
    <row r="276" spans="65:72" x14ac:dyDescent="0.3">
      <c r="BM276" s="22">
        <f t="shared" si="144"/>
        <v>0</v>
      </c>
      <c r="BN276" s="23">
        <f t="shared" si="145"/>
        <v>0</v>
      </c>
      <c r="BO276" s="23">
        <f t="shared" si="146"/>
        <v>0</v>
      </c>
      <c r="BP276" s="23"/>
      <c r="BQ276" s="23">
        <f t="shared" si="147"/>
        <v>0</v>
      </c>
      <c r="BR276" s="23">
        <f t="shared" si="148"/>
        <v>1</v>
      </c>
      <c r="BS276" s="23">
        <f t="shared" si="149"/>
        <v>0</v>
      </c>
      <c r="BT276" s="24">
        <f t="shared" si="150"/>
        <v>1</v>
      </c>
    </row>
    <row r="277" spans="65:72" x14ac:dyDescent="0.3">
      <c r="BM277" s="22">
        <f t="shared" si="144"/>
        <v>0</v>
      </c>
      <c r="BN277" s="23">
        <f t="shared" si="145"/>
        <v>0</v>
      </c>
      <c r="BO277" s="23">
        <f t="shared" si="146"/>
        <v>0</v>
      </c>
      <c r="BP277" s="23"/>
      <c r="BQ277" s="23">
        <f t="shared" si="147"/>
        <v>0</v>
      </c>
      <c r="BR277" s="23">
        <f t="shared" si="148"/>
        <v>1</v>
      </c>
      <c r="BS277" s="23">
        <f t="shared" si="149"/>
        <v>0</v>
      </c>
      <c r="BT277" s="24">
        <f t="shared" si="150"/>
        <v>1</v>
      </c>
    </row>
    <row r="278" spans="65:72" ht="15" thickBot="1" x14ac:dyDescent="0.35">
      <c r="BM278" s="25">
        <f t="shared" si="144"/>
        <v>0</v>
      </c>
      <c r="BN278" s="26">
        <f t="shared" si="145"/>
        <v>0</v>
      </c>
      <c r="BO278" s="26">
        <f t="shared" si="146"/>
        <v>0</v>
      </c>
      <c r="BP278" s="26"/>
      <c r="BQ278" s="26">
        <f t="shared" si="147"/>
        <v>0</v>
      </c>
      <c r="BR278" s="26">
        <f t="shared" si="148"/>
        <v>1</v>
      </c>
      <c r="BS278" s="26">
        <f t="shared" si="149"/>
        <v>0</v>
      </c>
      <c r="BT278" s="27">
        <f t="shared" si="150"/>
        <v>1</v>
      </c>
    </row>
  </sheetData>
  <autoFilter ref="CA5:CB20" xr:uid="{B6D0193F-122F-4A39-8493-AAC1D323D566}">
    <sortState xmlns:xlrd2="http://schemas.microsoft.com/office/spreadsheetml/2017/richdata2" ref="CA6:CB20">
      <sortCondition descending="1" ref="CB5:CB20"/>
    </sortState>
  </autoFilter>
  <mergeCells count="32">
    <mergeCell ref="BQ6:BR6"/>
    <mergeCell ref="BS6:BT6"/>
    <mergeCell ref="BQ25:BR25"/>
    <mergeCell ref="BS25:BT25"/>
    <mergeCell ref="BQ42:BR42"/>
    <mergeCell ref="BS42:BT42"/>
    <mergeCell ref="BQ59:BR59"/>
    <mergeCell ref="BS59:BT59"/>
    <mergeCell ref="BQ76:BR76"/>
    <mergeCell ref="BS76:BT76"/>
    <mergeCell ref="BQ93:BR93"/>
    <mergeCell ref="BS93:BT93"/>
    <mergeCell ref="BQ161:BR161"/>
    <mergeCell ref="BS161:BT161"/>
    <mergeCell ref="BQ110:BR110"/>
    <mergeCell ref="BS110:BT110"/>
    <mergeCell ref="BQ127:BR127"/>
    <mergeCell ref="BS127:BT127"/>
    <mergeCell ref="BQ144:BR144"/>
    <mergeCell ref="BS144:BT144"/>
    <mergeCell ref="BQ178:BR178"/>
    <mergeCell ref="BS178:BT178"/>
    <mergeCell ref="BQ195:BR195"/>
    <mergeCell ref="BS195:BT195"/>
    <mergeCell ref="BQ212:BR212"/>
    <mergeCell ref="BS212:BT212"/>
    <mergeCell ref="BQ229:BR229"/>
    <mergeCell ref="BS229:BT229"/>
    <mergeCell ref="BQ246:BR246"/>
    <mergeCell ref="BS246:BT246"/>
    <mergeCell ref="BQ263:BR263"/>
    <mergeCell ref="BS263:BT263"/>
  </mergeCells>
  <conditionalFormatting sqref="BN7:BN21">
    <cfRule type="colorScale" priority="32">
      <colorScale>
        <cfvo type="min"/>
        <cfvo type="percentile" val="50"/>
        <cfvo type="max"/>
        <color rgb="FF63BE7B"/>
        <color rgb="FFFFEB84"/>
        <color rgb="FFF8696B"/>
      </colorScale>
    </cfRule>
  </conditionalFormatting>
  <conditionalFormatting sqref="BO7:BO21">
    <cfRule type="colorScale" priority="31">
      <colorScale>
        <cfvo type="min"/>
        <cfvo type="percentile" val="50"/>
        <cfvo type="max"/>
        <color rgb="FF63BE7B"/>
        <color rgb="FFFFEB84"/>
        <color rgb="FFF8696B"/>
      </colorScale>
    </cfRule>
  </conditionalFormatting>
  <conditionalFormatting sqref="BN26:BN40">
    <cfRule type="colorScale" priority="30">
      <colorScale>
        <cfvo type="min"/>
        <cfvo type="percentile" val="50"/>
        <cfvo type="max"/>
        <color rgb="FF63BE7B"/>
        <color rgb="FFFFEB84"/>
        <color rgb="FFF8696B"/>
      </colorScale>
    </cfRule>
  </conditionalFormatting>
  <conditionalFormatting sqref="BO26:BO40">
    <cfRule type="colorScale" priority="29">
      <colorScale>
        <cfvo type="min"/>
        <cfvo type="percentile" val="50"/>
        <cfvo type="max"/>
        <color rgb="FF63BE7B"/>
        <color rgb="FFFFEB84"/>
        <color rgb="FFF8696B"/>
      </colorScale>
    </cfRule>
  </conditionalFormatting>
  <conditionalFormatting sqref="BN43:BN57">
    <cfRule type="colorScale" priority="28">
      <colorScale>
        <cfvo type="min"/>
        <cfvo type="percentile" val="50"/>
        <cfvo type="max"/>
        <color rgb="FF63BE7B"/>
        <color rgb="FFFFEB84"/>
        <color rgb="FFF8696B"/>
      </colorScale>
    </cfRule>
  </conditionalFormatting>
  <conditionalFormatting sqref="BO43:BO57">
    <cfRule type="colorScale" priority="27">
      <colorScale>
        <cfvo type="min"/>
        <cfvo type="percentile" val="50"/>
        <cfvo type="max"/>
        <color rgb="FF63BE7B"/>
        <color rgb="FFFFEB84"/>
        <color rgb="FFF8696B"/>
      </colorScale>
    </cfRule>
  </conditionalFormatting>
  <conditionalFormatting sqref="BN60:BN74">
    <cfRule type="colorScale" priority="26">
      <colorScale>
        <cfvo type="min"/>
        <cfvo type="percentile" val="50"/>
        <cfvo type="max"/>
        <color rgb="FF63BE7B"/>
        <color rgb="FFFFEB84"/>
        <color rgb="FFF8696B"/>
      </colorScale>
    </cfRule>
  </conditionalFormatting>
  <conditionalFormatting sqref="BO60:BO74">
    <cfRule type="colorScale" priority="25">
      <colorScale>
        <cfvo type="min"/>
        <cfvo type="percentile" val="50"/>
        <cfvo type="max"/>
        <color rgb="FF63BE7B"/>
        <color rgb="FFFFEB84"/>
        <color rgb="FFF8696B"/>
      </colorScale>
    </cfRule>
  </conditionalFormatting>
  <conditionalFormatting sqref="BN77:BN91">
    <cfRule type="colorScale" priority="24">
      <colorScale>
        <cfvo type="min"/>
        <cfvo type="percentile" val="50"/>
        <cfvo type="max"/>
        <color rgb="FF63BE7B"/>
        <color rgb="FFFFEB84"/>
        <color rgb="FFF8696B"/>
      </colorScale>
    </cfRule>
  </conditionalFormatting>
  <conditionalFormatting sqref="BO77:BO91">
    <cfRule type="colorScale" priority="23">
      <colorScale>
        <cfvo type="min"/>
        <cfvo type="percentile" val="50"/>
        <cfvo type="max"/>
        <color rgb="FF63BE7B"/>
        <color rgb="FFFFEB84"/>
        <color rgb="FFF8696B"/>
      </colorScale>
    </cfRule>
  </conditionalFormatting>
  <conditionalFormatting sqref="BN94:BN108">
    <cfRule type="colorScale" priority="22">
      <colorScale>
        <cfvo type="min"/>
        <cfvo type="percentile" val="50"/>
        <cfvo type="max"/>
        <color rgb="FF63BE7B"/>
        <color rgb="FFFFEB84"/>
        <color rgb="FFF8696B"/>
      </colorScale>
    </cfRule>
  </conditionalFormatting>
  <conditionalFormatting sqref="BO94:BO108">
    <cfRule type="colorScale" priority="21">
      <colorScale>
        <cfvo type="min"/>
        <cfvo type="percentile" val="50"/>
        <cfvo type="max"/>
        <color rgb="FF63BE7B"/>
        <color rgb="FFFFEB84"/>
        <color rgb="FFF8696B"/>
      </colorScale>
    </cfRule>
  </conditionalFormatting>
  <conditionalFormatting sqref="BN111:BN125">
    <cfRule type="colorScale" priority="20">
      <colorScale>
        <cfvo type="min"/>
        <cfvo type="percentile" val="50"/>
        <cfvo type="max"/>
        <color rgb="FF63BE7B"/>
        <color rgb="FFFFEB84"/>
        <color rgb="FFF8696B"/>
      </colorScale>
    </cfRule>
  </conditionalFormatting>
  <conditionalFormatting sqref="BO111:BO125">
    <cfRule type="colorScale" priority="19">
      <colorScale>
        <cfvo type="min"/>
        <cfvo type="percentile" val="50"/>
        <cfvo type="max"/>
        <color rgb="FF63BE7B"/>
        <color rgb="FFFFEB84"/>
        <color rgb="FFF8696B"/>
      </colorScale>
    </cfRule>
  </conditionalFormatting>
  <conditionalFormatting sqref="BN128:BN142">
    <cfRule type="colorScale" priority="18">
      <colorScale>
        <cfvo type="min"/>
        <cfvo type="percentile" val="50"/>
        <cfvo type="max"/>
        <color rgb="FF63BE7B"/>
        <color rgb="FFFFEB84"/>
        <color rgb="FFF8696B"/>
      </colorScale>
    </cfRule>
  </conditionalFormatting>
  <conditionalFormatting sqref="BO128:BO142">
    <cfRule type="colorScale" priority="17">
      <colorScale>
        <cfvo type="min"/>
        <cfvo type="percentile" val="50"/>
        <cfvo type="max"/>
        <color rgb="FF63BE7B"/>
        <color rgb="FFFFEB84"/>
        <color rgb="FFF8696B"/>
      </colorScale>
    </cfRule>
  </conditionalFormatting>
  <conditionalFormatting sqref="BN145:BN159">
    <cfRule type="colorScale" priority="16">
      <colorScale>
        <cfvo type="min"/>
        <cfvo type="percentile" val="50"/>
        <cfvo type="max"/>
        <color rgb="FF63BE7B"/>
        <color rgb="FFFFEB84"/>
        <color rgb="FFF8696B"/>
      </colorScale>
    </cfRule>
  </conditionalFormatting>
  <conditionalFormatting sqref="BO145:BO159">
    <cfRule type="colorScale" priority="15">
      <colorScale>
        <cfvo type="min"/>
        <cfvo type="percentile" val="50"/>
        <cfvo type="max"/>
        <color rgb="FF63BE7B"/>
        <color rgb="FFFFEB84"/>
        <color rgb="FFF8696B"/>
      </colorScale>
    </cfRule>
  </conditionalFormatting>
  <conditionalFormatting sqref="BN162:BN176">
    <cfRule type="colorScale" priority="14">
      <colorScale>
        <cfvo type="min"/>
        <cfvo type="percentile" val="50"/>
        <cfvo type="max"/>
        <color rgb="FF63BE7B"/>
        <color rgb="FFFFEB84"/>
        <color rgb="FFF8696B"/>
      </colorScale>
    </cfRule>
  </conditionalFormatting>
  <conditionalFormatting sqref="BO162:BO176">
    <cfRule type="colorScale" priority="13">
      <colorScale>
        <cfvo type="min"/>
        <cfvo type="percentile" val="50"/>
        <cfvo type="max"/>
        <color rgb="FF63BE7B"/>
        <color rgb="FFFFEB84"/>
        <color rgb="FFF8696B"/>
      </colorScale>
    </cfRule>
  </conditionalFormatting>
  <conditionalFormatting sqref="BN179:BN193">
    <cfRule type="colorScale" priority="12">
      <colorScale>
        <cfvo type="min"/>
        <cfvo type="percentile" val="50"/>
        <cfvo type="max"/>
        <color rgb="FF63BE7B"/>
        <color rgb="FFFFEB84"/>
        <color rgb="FFF8696B"/>
      </colorScale>
    </cfRule>
  </conditionalFormatting>
  <conditionalFormatting sqref="BO179:BO193">
    <cfRule type="colorScale" priority="11">
      <colorScale>
        <cfvo type="min"/>
        <cfvo type="percentile" val="50"/>
        <cfvo type="max"/>
        <color rgb="FF63BE7B"/>
        <color rgb="FFFFEB84"/>
        <color rgb="FFF8696B"/>
      </colorScale>
    </cfRule>
  </conditionalFormatting>
  <conditionalFormatting sqref="BN196:BN210">
    <cfRule type="colorScale" priority="10">
      <colorScale>
        <cfvo type="min"/>
        <cfvo type="percentile" val="50"/>
        <cfvo type="max"/>
        <color rgb="FF63BE7B"/>
        <color rgb="FFFFEB84"/>
        <color rgb="FFF8696B"/>
      </colorScale>
    </cfRule>
  </conditionalFormatting>
  <conditionalFormatting sqref="BO196:BO210">
    <cfRule type="colorScale" priority="9">
      <colorScale>
        <cfvo type="min"/>
        <cfvo type="percentile" val="50"/>
        <cfvo type="max"/>
        <color rgb="FF63BE7B"/>
        <color rgb="FFFFEB84"/>
        <color rgb="FFF8696B"/>
      </colorScale>
    </cfRule>
  </conditionalFormatting>
  <conditionalFormatting sqref="BN213:BN227">
    <cfRule type="colorScale" priority="8">
      <colorScale>
        <cfvo type="min"/>
        <cfvo type="percentile" val="50"/>
        <cfvo type="max"/>
        <color rgb="FF63BE7B"/>
        <color rgb="FFFFEB84"/>
        <color rgb="FFF8696B"/>
      </colorScale>
    </cfRule>
  </conditionalFormatting>
  <conditionalFormatting sqref="BO213:BO227">
    <cfRule type="colorScale" priority="7">
      <colorScale>
        <cfvo type="min"/>
        <cfvo type="percentile" val="50"/>
        <cfvo type="max"/>
        <color rgb="FF63BE7B"/>
        <color rgb="FFFFEB84"/>
        <color rgb="FFF8696B"/>
      </colorScale>
    </cfRule>
  </conditionalFormatting>
  <conditionalFormatting sqref="BN230:BN244">
    <cfRule type="colorScale" priority="6">
      <colorScale>
        <cfvo type="min"/>
        <cfvo type="percentile" val="50"/>
        <cfvo type="max"/>
        <color rgb="FF63BE7B"/>
        <color rgb="FFFFEB84"/>
        <color rgb="FFF8696B"/>
      </colorScale>
    </cfRule>
  </conditionalFormatting>
  <conditionalFormatting sqref="BO230:BO244">
    <cfRule type="colorScale" priority="5">
      <colorScale>
        <cfvo type="min"/>
        <cfvo type="percentile" val="50"/>
        <cfvo type="max"/>
        <color rgb="FF63BE7B"/>
        <color rgb="FFFFEB84"/>
        <color rgb="FFF8696B"/>
      </colorScale>
    </cfRule>
  </conditionalFormatting>
  <conditionalFormatting sqref="BN247:BN261">
    <cfRule type="colorScale" priority="4">
      <colorScale>
        <cfvo type="min"/>
        <cfvo type="percentile" val="50"/>
        <cfvo type="max"/>
        <color rgb="FF63BE7B"/>
        <color rgb="FFFFEB84"/>
        <color rgb="FFF8696B"/>
      </colorScale>
    </cfRule>
  </conditionalFormatting>
  <conditionalFormatting sqref="BO247:BO261">
    <cfRule type="colorScale" priority="3">
      <colorScale>
        <cfvo type="min"/>
        <cfvo type="percentile" val="50"/>
        <cfvo type="max"/>
        <color rgb="FF63BE7B"/>
        <color rgb="FFFFEB84"/>
        <color rgb="FFF8696B"/>
      </colorScale>
    </cfRule>
  </conditionalFormatting>
  <conditionalFormatting sqref="BN264:BN278">
    <cfRule type="colorScale" priority="2">
      <colorScale>
        <cfvo type="min"/>
        <cfvo type="percentile" val="50"/>
        <cfvo type="max"/>
        <color rgb="FF63BE7B"/>
        <color rgb="FFFFEB84"/>
        <color rgb="FFF8696B"/>
      </colorScale>
    </cfRule>
  </conditionalFormatting>
  <conditionalFormatting sqref="BO264:BO278">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Instructions</vt:lpstr>
      <vt:lpstr>Input</vt:lpstr>
      <vt:lpstr>Output</vt:lpstr>
      <vt:lpstr>Back 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Javed Nihaz</dc:creator>
  <cp:lastModifiedBy>Javed Nihaz</cp:lastModifiedBy>
  <dcterms:created xsi:type="dcterms:W3CDTF">2019-08-30T14:06:35Z</dcterms:created>
  <dcterms:modified xsi:type="dcterms:W3CDTF">2020-05-18T06:24:02Z</dcterms:modified>
</cp:coreProperties>
</file>