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9050" yWindow="1455" windowWidth="19140" windowHeight="16455" activeTab="8"/>
  </bookViews>
  <sheets>
    <sheet name="Каталог коорд" sheetId="14" r:id="rId1"/>
    <sheet name="Титул" sheetId="1" r:id="rId2"/>
    <sheet name="Содерж" sheetId="2" r:id="rId3"/>
    <sheet name="Пояснительная" sheetId="18" r:id="rId4"/>
    <sheet name="Исх данные" sheetId="3" r:id="rId5"/>
    <sheet name="обр" sheetId="9" r:id="rId6"/>
    <sheet name="изм" sheetId="19" r:id="rId7"/>
    <sheet name="доступ" sheetId="8" r:id="rId8"/>
    <sheet name="заключение" sheetId="23" r:id="rId9"/>
    <sheet name="Лист1" sheetId="22" r:id="rId10"/>
  </sheets>
  <definedNames>
    <definedName name="nch" localSheetId="0">'Каталог коорд'!#REF!</definedName>
    <definedName name="Print_Area" localSheetId="3">Пояснительная!$A$1:$I$26</definedName>
    <definedName name="Print_Titles" localSheetId="6">изм!$1:$3</definedName>
    <definedName name="Print_Titles" localSheetId="4">'Исх данные'!$1:$1</definedName>
    <definedName name="Print_Titles" localSheetId="5">обр!$1:$3</definedName>
    <definedName name="Print_Titles" localSheetId="3">Пояснительная!$1:$3</definedName>
    <definedName name="_xlnm.Print_Titles" localSheetId="5">обр!$1:$3</definedName>
  </definedNames>
  <calcPr calcId="124519"/>
</workbook>
</file>

<file path=xl/calcChain.xml><?xml version="1.0" encoding="utf-8"?>
<calcChain xmlns="http://schemas.openxmlformats.org/spreadsheetml/2006/main">
  <c r="J40" i="9"/>
  <c r="H40"/>
  <c r="B40"/>
  <c r="A40"/>
  <c r="B39"/>
  <c r="A39"/>
  <c r="J38"/>
  <c r="H38"/>
  <c r="A38"/>
  <c r="J37"/>
  <c r="A37"/>
  <c r="J51"/>
  <c r="H51"/>
  <c r="B51"/>
  <c r="A51"/>
  <c r="J50"/>
  <c r="H50"/>
  <c r="B50"/>
  <c r="A50"/>
  <c r="J49"/>
  <c r="H49"/>
  <c r="B49"/>
  <c r="A49"/>
  <c r="J48"/>
  <c r="H48"/>
  <c r="B48"/>
  <c r="A48"/>
  <c r="J47"/>
  <c r="H47"/>
  <c r="B47"/>
  <c r="A47"/>
  <c r="J46"/>
  <c r="H46"/>
  <c r="B46"/>
  <c r="A46"/>
  <c r="J45"/>
  <c r="H45"/>
  <c r="B45"/>
  <c r="A45"/>
  <c r="J44"/>
  <c r="H44"/>
  <c r="B44"/>
  <c r="A44"/>
  <c r="J43"/>
  <c r="H43"/>
  <c r="B43"/>
  <c r="A43"/>
  <c r="J42"/>
  <c r="H42"/>
  <c r="B42"/>
  <c r="A42"/>
  <c r="J41"/>
  <c r="H41"/>
  <c r="B41"/>
  <c r="A41"/>
  <c r="J36"/>
  <c r="H36"/>
  <c r="B36"/>
  <c r="A36"/>
  <c r="J23"/>
  <c r="H23"/>
  <c r="B23"/>
  <c r="A23"/>
  <c r="B22"/>
  <c r="A22"/>
  <c r="J21"/>
  <c r="H21"/>
  <c r="A21"/>
  <c r="J20"/>
  <c r="A20"/>
  <c r="J33"/>
  <c r="H33"/>
  <c r="B33"/>
  <c r="A33"/>
  <c r="J32"/>
  <c r="H32"/>
  <c r="B32"/>
  <c r="A32"/>
  <c r="J31"/>
  <c r="H31"/>
  <c r="B31"/>
  <c r="A31"/>
  <c r="J30"/>
  <c r="H30"/>
  <c r="B30"/>
  <c r="A30"/>
  <c r="J29"/>
  <c r="H29"/>
  <c r="B29"/>
  <c r="A29"/>
  <c r="J28"/>
  <c r="H28"/>
  <c r="B28"/>
  <c r="A28"/>
  <c r="J27"/>
  <c r="H27"/>
  <c r="B27"/>
  <c r="A27"/>
  <c r="J26"/>
  <c r="H26"/>
  <c r="B26"/>
  <c r="A26"/>
  <c r="J25"/>
  <c r="H25"/>
  <c r="B25"/>
  <c r="A25"/>
  <c r="H26" i="18"/>
  <c r="F25"/>
  <c r="G20"/>
  <c r="F20"/>
  <c r="F24"/>
  <c r="J35" i="9"/>
  <c r="H35"/>
  <c r="B35"/>
  <c r="A35"/>
  <c r="J34"/>
  <c r="H34"/>
  <c r="B34"/>
  <c r="A34"/>
  <c r="J24"/>
  <c r="H24"/>
  <c r="B24"/>
  <c r="A24"/>
  <c r="J19"/>
  <c r="H19"/>
  <c r="B19"/>
  <c r="A19"/>
  <c r="J18"/>
  <c r="H18"/>
  <c r="B18"/>
  <c r="A18"/>
  <c r="J17"/>
  <c r="H17"/>
  <c r="B17"/>
  <c r="A17"/>
  <c r="J16"/>
  <c r="H16"/>
  <c r="B16"/>
  <c r="A16"/>
  <c r="J15"/>
  <c r="H15"/>
  <c r="B15"/>
  <c r="A15"/>
  <c r="J14"/>
  <c r="H14"/>
  <c r="B14"/>
  <c r="A14"/>
  <c r="J12"/>
  <c r="B13"/>
  <c r="A13"/>
  <c r="H12"/>
  <c r="A12"/>
  <c r="A11"/>
  <c r="J11"/>
  <c r="I9"/>
  <c r="I8"/>
  <c r="M14" i="19"/>
  <c r="B14"/>
  <c r="M13"/>
  <c r="B13"/>
  <c r="E19" i="18" l="1"/>
  <c r="G19" s="1"/>
  <c r="I7" i="9"/>
  <c r="B10" i="8"/>
  <c r="B9"/>
  <c r="I14" i="18"/>
  <c r="I13"/>
  <c r="B8" i="8"/>
  <c r="B12" i="19"/>
  <c r="M12"/>
  <c r="A24" i="1"/>
  <c r="A4" i="22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233" s="1"/>
  <c r="A234" s="1"/>
  <c r="A235" s="1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53" s="1"/>
  <c r="A254" s="1"/>
  <c r="A255" s="1"/>
  <c r="A256" s="1"/>
  <c r="A257" s="1"/>
  <c r="A258" s="1"/>
  <c r="A259" s="1"/>
  <c r="A260" s="1"/>
  <c r="A261" s="1"/>
  <c r="A262" s="1"/>
  <c r="A263" s="1"/>
  <c r="A264" s="1"/>
  <c r="A265" s="1"/>
  <c r="A266" s="1"/>
  <c r="A267" s="1"/>
  <c r="A268" s="1"/>
  <c r="A269" s="1"/>
  <c r="A270" s="1"/>
  <c r="A271" s="1"/>
  <c r="A272" s="1"/>
  <c r="A273" s="1"/>
  <c r="A274" s="1"/>
  <c r="A275" s="1"/>
  <c r="A276" s="1"/>
  <c r="A277" s="1"/>
  <c r="A278" s="1"/>
  <c r="A279" s="1"/>
  <c r="A280" s="1"/>
  <c r="A281" s="1"/>
  <c r="A282" s="1"/>
  <c r="A283" s="1"/>
  <c r="A284" s="1"/>
  <c r="A285" s="1"/>
  <c r="A286" s="1"/>
  <c r="A287" s="1"/>
  <c r="A288" s="1"/>
  <c r="A289" s="1"/>
  <c r="A290" s="1"/>
  <c r="A291" s="1"/>
  <c r="A292" s="1"/>
  <c r="A293" s="1"/>
  <c r="A294" s="1"/>
  <c r="A295" s="1"/>
  <c r="A296" s="1"/>
  <c r="A297" s="1"/>
  <c r="A298" s="1"/>
  <c r="A299" s="1"/>
  <c r="A300" s="1"/>
  <c r="A301" s="1"/>
  <c r="A302" s="1"/>
  <c r="A303" s="1"/>
  <c r="A304" s="1"/>
  <c r="A305" s="1"/>
  <c r="A306" s="1"/>
  <c r="A307" s="1"/>
  <c r="A308" s="1"/>
  <c r="A309" s="1"/>
  <c r="A310" s="1"/>
  <c r="A311" s="1"/>
  <c r="A312" s="1"/>
  <c r="A313" s="1"/>
  <c r="A314" s="1"/>
  <c r="A315" s="1"/>
  <c r="A316" s="1"/>
  <c r="A317" s="1"/>
  <c r="A318" s="1"/>
  <c r="A319" s="1"/>
  <c r="A320" s="1"/>
  <c r="A321" s="1"/>
  <c r="A322" s="1"/>
  <c r="A323" s="1"/>
  <c r="A324" s="1"/>
  <c r="A325" s="1"/>
  <c r="A326" s="1"/>
  <c r="A327" s="1"/>
  <c r="A328" s="1"/>
  <c r="A329" s="1"/>
  <c r="A330" s="1"/>
  <c r="A331" s="1"/>
  <c r="A332" s="1"/>
  <c r="A333" s="1"/>
  <c r="A334" s="1"/>
  <c r="A335" s="1"/>
  <c r="A336" s="1"/>
  <c r="A337" s="1"/>
  <c r="A338" s="1"/>
  <c r="A339" s="1"/>
  <c r="A340" s="1"/>
  <c r="A341" s="1"/>
  <c r="A342" s="1"/>
  <c r="A343" s="1"/>
  <c r="A344" s="1"/>
  <c r="A345" s="1"/>
  <c r="A346" s="1"/>
  <c r="A347" s="1"/>
  <c r="A348" s="1"/>
  <c r="A349" s="1"/>
  <c r="A350" s="1"/>
  <c r="A351" s="1"/>
  <c r="A352" s="1"/>
  <c r="A353" s="1"/>
  <c r="A354" s="1"/>
  <c r="A355" s="1"/>
  <c r="B7" i="8"/>
  <c r="I8" i="19"/>
  <c r="B8"/>
  <c r="I7"/>
  <c r="B7"/>
  <c r="I6"/>
  <c r="B6"/>
  <c r="I5"/>
  <c r="B5"/>
  <c r="I4"/>
  <c r="B4"/>
  <c r="H25" i="18" l="1"/>
  <c r="K14" i="19" l="1"/>
  <c r="K13"/>
  <c r="K12"/>
</calcChain>
</file>

<file path=xl/sharedStrings.xml><?xml version="1.0" encoding="utf-8"?>
<sst xmlns="http://schemas.openxmlformats.org/spreadsheetml/2006/main" count="1667" uniqueCount="513">
  <si>
    <t>Титульный лист</t>
  </si>
  <si>
    <t>(фамилия, имя, отчество (при наличии отчества) физического лица, полное наименование юридического лица, органа государственной власти, органа местного самоуправления, иностранного юридического лица с указанием страны его регистрации (инкорпорации)</t>
  </si>
  <si>
    <t>Место для оттиска печати заказчика кадастровых работ</t>
  </si>
  <si>
    <t>Место для оттиска печати кадастрового инженера</t>
  </si>
  <si>
    <t xml:space="preserve">Всего листов </t>
  </si>
  <si>
    <t>Дата:</t>
  </si>
  <si>
    <r>
      <t xml:space="preserve">Фамилия, имя, отчество </t>
    </r>
    <r>
      <rPr>
        <sz val="8"/>
        <color indexed="8"/>
        <rFont val="Times New Roman"/>
        <family val="1"/>
        <charset val="204"/>
      </rPr>
      <t xml:space="preserve">(при наличии отчества)                                            </t>
    </r>
  </si>
  <si>
    <t>Контактный телефон</t>
  </si>
  <si>
    <t>Содержание</t>
  </si>
  <si>
    <t>№ п/п</t>
  </si>
  <si>
    <t>Номера листов</t>
  </si>
  <si>
    <t>Исходные данные</t>
  </si>
  <si>
    <t>Наименование документа</t>
  </si>
  <si>
    <t>Реквизиты документа</t>
  </si>
  <si>
    <t>Кадастровый номер земельного участка</t>
  </si>
  <si>
    <t xml:space="preserve">Лист № </t>
  </si>
  <si>
    <t>Лист №</t>
  </si>
  <si>
    <t>Кадастровый номер или обозначение земельного участка, для которого обеспечивается доступ</t>
  </si>
  <si>
    <t>Кадастровый номер или обозначение земельного участка, посредством которого обеспечивается доступ</t>
  </si>
  <si>
    <t>-</t>
  </si>
  <si>
    <t>Почтовый адрес и адрес электронной почты, по которым осуществляется связь с кадастровым инженером:</t>
  </si>
  <si>
    <t>от</t>
  </si>
  <si>
    <t>№</t>
  </si>
  <si>
    <t>Сведения об образуемых земельных участках и их частях</t>
  </si>
  <si>
    <t>Обозначение земельного участка</t>
  </si>
  <si>
    <t>№ квалификационного аттестата кадастрового инженера</t>
  </si>
  <si>
    <t>29-10-51</t>
  </si>
  <si>
    <t>+ 7 909 55 22 052, 8(818-32)7-15-83</t>
  </si>
  <si>
    <t>Зуев Андрей Николаевич индивидуальный предприниматель</t>
  </si>
  <si>
    <r>
      <t>Площадь, (Р), м</t>
    </r>
    <r>
      <rPr>
        <vertAlign val="superscript"/>
        <sz val="8"/>
        <rFont val="Arial Cyr"/>
        <charset val="204"/>
      </rPr>
      <t>2</t>
    </r>
  </si>
  <si>
    <t>Подпись ___________________________А.Н. Зуев</t>
  </si>
  <si>
    <t>ПРОЕКТ МЕЖЕВАНИЯ ЗЕМЕЛЬНЫХ УЧАСТКОВ</t>
  </si>
  <si>
    <t xml:space="preserve">    ________</t>
  </si>
  <si>
    <t>Разделы проекта межевания</t>
  </si>
  <si>
    <t>Пояснительная записка</t>
  </si>
  <si>
    <t xml:space="preserve">Сведения об обеспечении доступа к образуемым или измененным земельным участкам </t>
  </si>
  <si>
    <t>Проектный план</t>
  </si>
  <si>
    <t>1. Перечень документов, использованных при подготовке проекта межевания</t>
  </si>
  <si>
    <t>Сведения об измененных  земельных участках и их частях</t>
  </si>
  <si>
    <t xml:space="preserve">Сокращенное наименование юридического лица, если кадастровый инженер является работником юридического лица </t>
  </si>
  <si>
    <t>Кадастровая выписка о земельном участке</t>
  </si>
  <si>
    <t>4. Сведения о кадастровом инженере:</t>
  </si>
  <si>
    <t>3. Сведения о заказчике работ по подготовке проекта межевания:</t>
  </si>
  <si>
    <t>5. Проект межевания земельных участков утвержден:</t>
  </si>
  <si>
    <t>1. Список образуемых земельных участков:</t>
  </si>
  <si>
    <t>Площадь, (Р), м2</t>
  </si>
  <si>
    <t>Сведения о правообладателях</t>
  </si>
  <si>
    <t>2. Сведения о частях границ образуемых земельных участков:</t>
  </si>
  <si>
    <t>1. Список измененных земельных участков:</t>
  </si>
  <si>
    <t>Обозначение образуемого земельного участка</t>
  </si>
  <si>
    <t>Кадастровые номера земельных участков, входящих в состав измененного земельного участка, из которых образованы земельные участки</t>
  </si>
  <si>
    <t>Кадастровый номер измененного земельного участка</t>
  </si>
  <si>
    <t>Характеристика части (в том числе содержание ограничения (обременения) прав)</t>
  </si>
  <si>
    <t>Обозначение части</t>
  </si>
  <si>
    <t>Общая долевая</t>
  </si>
  <si>
    <t>Общая долевая собственность</t>
  </si>
  <si>
    <t>Приложение</t>
  </si>
  <si>
    <t>Сведения о правах</t>
  </si>
  <si>
    <t>№ контура</t>
  </si>
  <si>
    <t>Площадь контура, га</t>
  </si>
  <si>
    <t>Площадь землеотвода, га</t>
  </si>
  <si>
    <t>Расчетные данные</t>
  </si>
  <si>
    <t>среднее-районная норма на 1 долю бесплатной передачи земли в собственность граждан, баллогектар*</t>
  </si>
  <si>
    <r>
      <t>Площадь, (Р), м</t>
    </r>
    <r>
      <rPr>
        <vertAlign val="superscript"/>
        <sz val="10"/>
        <rFont val="Times New Roman"/>
        <family val="1"/>
        <charset val="204"/>
      </rPr>
      <t>2</t>
    </r>
  </si>
  <si>
    <t>29:15:000000:5</t>
  </si>
  <si>
    <t>Молчанова Анна Никитична</t>
  </si>
  <si>
    <t>Размер доли: 6,1 га</t>
  </si>
  <si>
    <t>Молчанова Мария Михайловна</t>
  </si>
  <si>
    <t>Макаридина Нина Ивановна</t>
  </si>
  <si>
    <t>Орлова Мария Федоровна</t>
  </si>
  <si>
    <t>Овсянникова Христина Витальевна</t>
  </si>
  <si>
    <t>Пронина Нина Александровна</t>
  </si>
  <si>
    <t>Пропалова Анастасия Константиновна</t>
  </si>
  <si>
    <t>Павловкис Екатерина Философовна</t>
  </si>
  <si>
    <t>Пирогова Анна Андреевна</t>
  </si>
  <si>
    <t>Соловьева Екатерина Константиновна</t>
  </si>
  <si>
    <t>Соловьев Василий Михайлович</t>
  </si>
  <si>
    <t>Шокина Клавдия Федоровна</t>
  </si>
  <si>
    <t>Шокин Николай Егорович</t>
  </si>
  <si>
    <t>Шокина Демна Степановна</t>
  </si>
  <si>
    <t>Колесников Владимир Павлович</t>
  </si>
  <si>
    <t>Будилова Екатерина Николаевна</t>
  </si>
  <si>
    <t>Буч Роза Юлиановна</t>
  </si>
  <si>
    <t>Боброва Анна Александровна</t>
  </si>
  <si>
    <t>Баженова Александра Петровна</t>
  </si>
  <si>
    <t>Виноградова Александра Ивановна</t>
  </si>
  <si>
    <t>Виноградов Анатолий Иванович</t>
  </si>
  <si>
    <t>Казаков Павел Дмитриевич</t>
  </si>
  <si>
    <t>Короткова Лидия Васильевна</t>
  </si>
  <si>
    <t>Казакова Парасковья Дмитриевна</t>
  </si>
  <si>
    <t>Лопатина Александра Дмитриевна</t>
  </si>
  <si>
    <t>Макаридин Павел Григорьевич</t>
  </si>
  <si>
    <t>Макаридина Александра Харитоновна</t>
  </si>
  <si>
    <t>Никулина Евгения Петровна</t>
  </si>
  <si>
    <t>Оксова Венера Дмитриевна</t>
  </si>
  <si>
    <t>Парамонова Валентина Ивановна</t>
  </si>
  <si>
    <t>Поздеева Степанида Николаевна</t>
  </si>
  <si>
    <t>Тогенов Василий Васильевич</t>
  </si>
  <si>
    <t>Будилов Николай Александрович</t>
  </si>
  <si>
    <t>Лопатина Зинаида Ивановна</t>
  </si>
  <si>
    <t>Казакова Валентина Афанасьевна</t>
  </si>
  <si>
    <t>Друганина Сентябрина Петровна</t>
  </si>
  <si>
    <t>Крицина Екатерина Андреевна</t>
  </si>
  <si>
    <t>Комиссарова Алефтина Николаевна</t>
  </si>
  <si>
    <t>Селянкин Михаил Прокопьевич</t>
  </si>
  <si>
    <t>Смирнова Евдокия Семеновна</t>
  </si>
  <si>
    <t>Смирнова Анимаиса Ивановна</t>
  </si>
  <si>
    <t>Сандровская Мария Ильинична</t>
  </si>
  <si>
    <t>Суханова Татьяна Яковлевна</t>
  </si>
  <si>
    <t>Третьякова Мария Федоровна</t>
  </si>
  <si>
    <t>Рыжов Михаил Иванович</t>
  </si>
  <si>
    <t>Кузнецова Наталья Викторовна</t>
  </si>
  <si>
    <t>Размер доли: 67,7 га</t>
  </si>
  <si>
    <t>Корчевская Вера Николаевна</t>
  </si>
  <si>
    <t>Лаптева Анастасия Петровна</t>
  </si>
  <si>
    <t>Ляпин Иван Андреевич</t>
  </si>
  <si>
    <t>Маркова Евгения Яковлевна</t>
  </si>
  <si>
    <t>Малышева Зинаида Павловна</t>
  </si>
  <si>
    <t>Малышев Николай Сергеевич</t>
  </si>
  <si>
    <t>Пряникова Нина Андреевна</t>
  </si>
  <si>
    <t>Червова Лидия Ивановна</t>
  </si>
  <si>
    <t>Червов Владимир Васильевич</t>
  </si>
  <si>
    <t>Шмагановская Мария Степановна</t>
  </si>
  <si>
    <t>Бармина Евдокия Алексеевна</t>
  </si>
  <si>
    <t>Антонова Анастасия Кирилловна</t>
  </si>
  <si>
    <t>Бобров Рюрик Васильевич</t>
  </si>
  <si>
    <t>Бестужая Анна Ивановна</t>
  </si>
  <si>
    <t>Абрамов Лев Ефимович</t>
  </si>
  <si>
    <t>Вагнер Эльза Гуговна</t>
  </si>
  <si>
    <t>Вагнер Борис Фридрихович</t>
  </si>
  <si>
    <t>Гладких Мария Павловна</t>
  </si>
  <si>
    <t>Воронина Валентина Григорьевна</t>
  </si>
  <si>
    <t>Размер доли: 73,29 га</t>
  </si>
  <si>
    <t>Попов Николай Николаевич</t>
  </si>
  <si>
    <t>Завьялова Ольга Николаевна</t>
  </si>
  <si>
    <t>Жильченко Александра Макаровна</t>
  </si>
  <si>
    <t>Кралько Анастасия Якимовна</t>
  </si>
  <si>
    <t>Карельская Зоя Матвеевна</t>
  </si>
  <si>
    <t>Кунавина Евдокия Павловна</t>
  </si>
  <si>
    <t>Корелов Леонид Куприянович</t>
  </si>
  <si>
    <t>Кузнецова Любовь Николаевна</t>
  </si>
  <si>
    <t>Карпенко Александра Александровна</t>
  </si>
  <si>
    <t>Куделина Анфиса Захаровна</t>
  </si>
  <si>
    <t>Мальгина Надежда Петровна</t>
  </si>
  <si>
    <t>Макарова Вера Петровна</t>
  </si>
  <si>
    <t>Молчанова Анна Никифоровна</t>
  </si>
  <si>
    <t>Нога Федор Иванович</t>
  </si>
  <si>
    <t>Пирогова Лидия Александровна</t>
  </si>
  <si>
    <t>Панфилова Александра Федоровна</t>
  </si>
  <si>
    <t>Петраченко Анна Федоровна</t>
  </si>
  <si>
    <t>Самкова Ольга Филипповна</t>
  </si>
  <si>
    <t>Сыропоршнева Антонина Павловна</t>
  </si>
  <si>
    <t>Смирнова Клавдия Дмитриевна</t>
  </si>
  <si>
    <t>Ткачук Вера Ивановна</t>
  </si>
  <si>
    <t>Чуркина Демна Яковлевна</t>
  </si>
  <si>
    <t>Чуркина Ольга Ефимовна</t>
  </si>
  <si>
    <t>Шокина Анна Андрияновна</t>
  </si>
  <si>
    <t>Щукина Анна Ильинична</t>
  </si>
  <si>
    <t>Яблоков Николай Александрович</t>
  </si>
  <si>
    <t>Тикин Валентин Александрович</t>
  </si>
  <si>
    <t>Куделина Антонина Самойловна</t>
  </si>
  <si>
    <t>Кисель Анастасия Григорьевна</t>
  </si>
  <si>
    <t>Кузнецова Клавдия Константиновна</t>
  </si>
  <si>
    <t>Личкова Анастасия Константиновна</t>
  </si>
  <si>
    <t>Зайкова Мария Николаевна</t>
  </si>
  <si>
    <t>Соболева Нина Михайловна</t>
  </si>
  <si>
    <t>Корнякова Светлана Ивановна</t>
  </si>
  <si>
    <t>Кувшинов Леонид Николаевич</t>
  </si>
  <si>
    <t>Терликов Николай Алексеевич</t>
  </si>
  <si>
    <t>Титов Николай Афанасьевич</t>
  </si>
  <si>
    <t>Яблокова Нина Михайловна</t>
  </si>
  <si>
    <t>Малых Таисья Феоктистовна</t>
  </si>
  <si>
    <t>Шульгин Александр Андреевич</t>
  </si>
  <si>
    <t>Щукин Михаил Михайлович</t>
  </si>
  <si>
    <t>Молчанова Валентина Михайловна</t>
  </si>
  <si>
    <t>Королев Яков Дмитриевич</t>
  </si>
  <si>
    <t>Гладких Екатерина Ивановна</t>
  </si>
  <si>
    <t>Бобров Николай Александрович</t>
  </si>
  <si>
    <t>Орлов Сергей Михайлович</t>
  </si>
  <si>
    <t>Скуратовский Леонид Борисович</t>
  </si>
  <si>
    <t>Скуратовская Нина Михайловна</t>
  </si>
  <si>
    <t>Досева Лидия Михайловна</t>
  </si>
  <si>
    <t>Маркова Надежда Федоровна</t>
  </si>
  <si>
    <t>Назарова Анна Алексеевна</t>
  </si>
  <si>
    <t>Тунегов Виктор Иванович</t>
  </si>
  <si>
    <t>Пирогова Галина Витальевна</t>
  </si>
  <si>
    <t>Короткое Александр Александрович</t>
  </si>
  <si>
    <t>Короткова Светлана Ивановна</t>
  </si>
  <si>
    <t>Климченко Сергей Александрович</t>
  </si>
  <si>
    <t>Сыропоршнев Николай Николаевич</t>
  </si>
  <si>
    <t>Бусыгин Сайфюль Владимирович</t>
  </si>
  <si>
    <t>Едакина Елена Михайловна</t>
  </si>
  <si>
    <t>Сыропоршнева Наталья Евгеньевна</t>
  </si>
  <si>
    <t>Кононенко Владимир Васильевич</t>
  </si>
  <si>
    <t>Пуляев Олег Порфильевич</t>
  </si>
  <si>
    <t>Прялухина Валентина Евгеньевна</t>
  </si>
  <si>
    <t>Пугач Валентина Васильевна</t>
  </si>
  <si>
    <t>Молчанов Александр Александрович</t>
  </si>
  <si>
    <t>Завьялова Руфина Ивановна</t>
  </si>
  <si>
    <t>Корелова Тамара Александровна</t>
  </si>
  <si>
    <t>Пирогов Анатолий Владимирович</t>
  </si>
  <si>
    <t>Кудряшова Антонина Николаевна</t>
  </si>
  <si>
    <t>Маркова Нина Александровна</t>
  </si>
  <si>
    <t>Малышев Акиндин Петрович</t>
  </si>
  <si>
    <t>Сыропоршнев Леонид Александрович</t>
  </si>
  <si>
    <t>Чеботаев Федор Федорович</t>
  </si>
  <si>
    <t>Зыков Юрий Степанович</t>
  </si>
  <si>
    <t>Поташева Нина Петровна</t>
  </si>
  <si>
    <t>Лебедева Альфия Рахимзяновна</t>
  </si>
  <si>
    <t>Виноградова Любовь Геннадьевна</t>
  </si>
  <si>
    <t>Томилова Мария Гавриловна</t>
  </si>
  <si>
    <t>Зыков Александр Степанович</t>
  </si>
  <si>
    <t>Орлова Анна Викторовна</t>
  </si>
  <si>
    <t>Викторова Елена Ивановна</t>
  </si>
  <si>
    <t>Викторов Николай Александрович</t>
  </si>
  <si>
    <t>Мурашева Наталья Павловна</t>
  </si>
  <si>
    <t>Мухамедова Ольга Христофоровна</t>
  </si>
  <si>
    <t>Оксова Любовь Ивановна</t>
  </si>
  <si>
    <t>Шокин Николай Александрович</t>
  </si>
  <si>
    <t>Павловкис Николай Иванович</t>
  </si>
  <si>
    <t>Крехалева Елена Степановна</t>
  </si>
  <si>
    <t>Орлова Марина Владимировна</t>
  </si>
  <si>
    <t>Крылов Владимир Александрович</t>
  </si>
  <si>
    <t>Маркова Тамара Ивановна</t>
  </si>
  <si>
    <t>Марков Владимир Васильевич</t>
  </si>
  <si>
    <t>Малышев Сергей Николаевич</t>
  </si>
  <si>
    <t>Селянкин Алексей Прокопьевич</t>
  </si>
  <si>
    <t>Поздеева Лидия Федоровна</t>
  </si>
  <si>
    <t>Пеков Александр Васильевич</t>
  </si>
  <si>
    <t>Малышева Лидия Викторовна</t>
  </si>
  <si>
    <t>Куделина Александра Ивановна</t>
  </si>
  <si>
    <t>Ващенко Олег Валерьевич</t>
  </si>
  <si>
    <t>Молчанова Надежда Павловна</t>
  </si>
  <si>
    <t>Светюк Галина Сергеевна</t>
  </si>
  <si>
    <t>Гришко Наталья Владимировна</t>
  </si>
  <si>
    <t>Сергеева Любовь Алексеевна</t>
  </si>
  <si>
    <t>Шмелев Николай Иванович</t>
  </si>
  <si>
    <t>Кравченко Сергей Иванович</t>
  </si>
  <si>
    <t>Середкин Вячеслав Павлович</t>
  </si>
  <si>
    <t>Тябин Валентин Иванович</t>
  </si>
  <si>
    <t>Лукин Николай Александрович</t>
  </si>
  <si>
    <t>Завьялов Николай Сергеевич</t>
  </si>
  <si>
    <t>Червов Михаил Евгеньевич</t>
  </si>
  <si>
    <t>Мальгин Александр Павлович</t>
  </si>
  <si>
    <t>Ермолин Владимир Николаевич</t>
  </si>
  <si>
    <t>Урадовский Михаил Борисович</t>
  </si>
  <si>
    <t>Матерухин Николай Федорович</t>
  </si>
  <si>
    <t>Корешков Валентин Сергеевич</t>
  </si>
  <si>
    <t>Стругов Изосим Федорович</t>
  </si>
  <si>
    <t>Ухин Николай Васильевич</t>
  </si>
  <si>
    <t>Пушкин Сергей Константинович</t>
  </si>
  <si>
    <t>Лукин Андрей Сергеевич</t>
  </si>
  <si>
    <t>Беля Иван Павлович</t>
  </si>
  <si>
    <t>Денисюк Юрий Григорьевич</t>
  </si>
  <si>
    <t>Карпенко Николай Николаевич</t>
  </si>
  <si>
    <t>Кошелев Валерий Степанович</t>
  </si>
  <si>
    <t>Капраш Александр Васильевич</t>
  </si>
  <si>
    <t>Попов Николай Иванович</t>
  </si>
  <si>
    <t>Лосев Виктор Борисович</t>
  </si>
  <si>
    <t>Размер доли: 6,1га</t>
  </si>
  <si>
    <t>Рылова Графира Ивановна</t>
  </si>
  <si>
    <t>Муниципальное образование "Оксовское"</t>
  </si>
  <si>
    <t>Колос Людмила Федоровна</t>
  </si>
  <si>
    <t>Размер доли: 3,05га</t>
  </si>
  <si>
    <t>Карандеева Надежда Ивановна</t>
  </si>
  <si>
    <t>Кокорина Татьяна Васильевна</t>
  </si>
  <si>
    <t>Бетехтин Николай Васильевич</t>
  </si>
  <si>
    <t>Будилова Нина Александровна</t>
  </si>
  <si>
    <t>Варзина Мария Владимировна</t>
  </si>
  <si>
    <t>Ермаченко Клавдия Степановна</t>
  </si>
  <si>
    <t>Куделина Клара Ивановна</t>
  </si>
  <si>
    <t>Кольцова Мария Ивановна</t>
  </si>
  <si>
    <t>Казакова Мария Степановна</t>
  </si>
  <si>
    <t>Куделина Анна Дмитриевна</t>
  </si>
  <si>
    <t>Кустов Василий Васильевич</t>
  </si>
  <si>
    <t>Кухтин Дмитрий Тарасович</t>
  </si>
  <si>
    <t>Карицкая Валентина Михайловна</t>
  </si>
  <si>
    <t>Жепетов Григорий Васильевич</t>
  </si>
  <si>
    <t>Потехин Александр Александрович</t>
  </si>
  <si>
    <t>Пирогов Александр Анатольевич</t>
  </si>
  <si>
    <t>Теплухин Дмитрий Николаевич</t>
  </si>
  <si>
    <t>Шелемчик Василий Васильевич</t>
  </si>
  <si>
    <t>Качков Валерий Николаевич</t>
  </si>
  <si>
    <t>Вовкушевский Александр Александрович</t>
  </si>
  <si>
    <t>Пронин Анатолий Сергеевич</t>
  </si>
  <si>
    <t>Малышев Сергей Анатольевич</t>
  </si>
  <si>
    <t>Молчанов Сергей Анатольевич</t>
  </si>
  <si>
    <t>Берсенев Анатолий Владимирович</t>
  </si>
  <si>
    <t>Бодухин Николай Григорьевич</t>
  </si>
  <si>
    <t>Однодворцев Николай Никитич</t>
  </si>
  <si>
    <t>Оксова Валентина Витальевна</t>
  </si>
  <si>
    <t>Куделин Вячеслав Петрович</t>
  </si>
  <si>
    <t>Маркова Вера Владимировна</t>
  </si>
  <si>
    <t>Куделин Виктор Иванович</t>
  </si>
  <si>
    <t>Кузнецов Бронислав Иванович</t>
  </si>
  <si>
    <t>Крехалев Валерий Анатольевич</t>
  </si>
  <si>
    <t>Вовкушевская Зинаида Вениаминовна</t>
  </si>
  <si>
    <t>Денисюк Елизавета Николаевна</t>
  </si>
  <si>
    <t>Зобова Ольга Вениаминовна</t>
  </si>
  <si>
    <t>Иванова Светлана Валентиновна</t>
  </si>
  <si>
    <t>Кустова Елена Михайловна</t>
  </si>
  <si>
    <t>Юферева Татьяна Эдуардовна</t>
  </si>
  <si>
    <t>Торопова Рита Ивановна</t>
  </si>
  <si>
    <t>Мальцева Наталья Алексеевна</t>
  </si>
  <si>
    <t>Макарова Нина Авенировна</t>
  </si>
  <si>
    <t>Шеменева Галина Николаевна</t>
  </si>
  <si>
    <t>Львова Антонина Николаевна</t>
  </si>
  <si>
    <t>Коловангина Ольга Иозасовна</t>
  </si>
  <si>
    <t>Карельская Галина Яковлевна</t>
  </si>
  <si>
    <t>Бестужая Галина Валентиновна</t>
  </si>
  <si>
    <t>Борейша Нина Алексеевна</t>
  </si>
  <si>
    <t>Бусыгина Галина Владимировна</t>
  </si>
  <si>
    <t>Бажечкин Евгений Викторович</t>
  </si>
  <si>
    <t>Била Людмила Ивановна</t>
  </si>
  <si>
    <t>Вершинин Николай Дмитриевич</t>
  </si>
  <si>
    <t>Дедкова Галина Алексеевна</t>
  </si>
  <si>
    <t>Жукова Нина Казимировна</t>
  </si>
  <si>
    <t>Королева Людмила Леонидовна</t>
  </si>
  <si>
    <t>Клепикова Наталья Павловна</t>
  </si>
  <si>
    <t>Казакова Екатерина Николаевна</t>
  </si>
  <si>
    <t>Кулепова Валентина Александровна</t>
  </si>
  <si>
    <t>Лосева Надежда Яновна</t>
  </si>
  <si>
    <t>Никулина Людмила Алексеевна</t>
  </si>
  <si>
    <t>Потехина Любовь Валентиновна</t>
  </si>
  <si>
    <t>Потапова Фаина Александровна</t>
  </si>
  <si>
    <t>Петрова Ирина Владимировна</t>
  </si>
  <si>
    <t>Пирогова Валентина Павловна</t>
  </si>
  <si>
    <t>Пятков Валерий Петрович</t>
  </si>
  <si>
    <t>Смирнова Павла Николаевна</t>
  </si>
  <si>
    <t>Святохо Светлана Николаевна</t>
  </si>
  <si>
    <t>Старикова Тамара Васильевна</t>
  </si>
  <si>
    <t>Соколова Иоланта Станиславовна</t>
  </si>
  <si>
    <t>Шилова Светлана Ивановна</t>
  </si>
  <si>
    <t>Щекичева Надежда Николаевна</t>
  </si>
  <si>
    <t>Червова Валентина Анатольевна</t>
  </si>
  <si>
    <t>Тишинин Сергей Федорович</t>
  </si>
  <si>
    <t>Орлов Алексей Сергеевич</t>
  </si>
  <si>
    <t>Самков Алексей Александрович</t>
  </si>
  <si>
    <t>Кононенко Сергей Владимирович</t>
  </si>
  <si>
    <t>Сафронов Виктор Александрович</t>
  </si>
  <si>
    <t>Кунавин Алексей Юрьевич</t>
  </si>
  <si>
    <t>Иванов Олег Владимирович</t>
  </si>
  <si>
    <t>Малышев Анатолий Сергеевич</t>
  </si>
  <si>
    <t>Пирогов Владимир Анатольевич</t>
  </si>
  <si>
    <t>Лукин Сергей Николаевич</t>
  </si>
  <si>
    <t>Попов Сергей Вадимович</t>
  </si>
  <si>
    <t>Гусев Игорь Витальевич</t>
  </si>
  <si>
    <t>Бобров Александр Рюрикович</t>
  </si>
  <si>
    <t>Сандровский Владимир Владимирович</t>
  </si>
  <si>
    <t>Кисель Валентина Александровна</t>
  </si>
  <si>
    <t>Селянкина Татьяна Андреевна</t>
  </si>
  <si>
    <t>Рожков Андрей Владимирович</t>
  </si>
  <si>
    <t>Шуйгина Елена Николаевна</t>
  </si>
  <si>
    <t>Шарпалова Зоя Владимировна</t>
  </si>
  <si>
    <t>Размер доли: 1,53 га</t>
  </si>
  <si>
    <t>Шелемчик Галина Сергеевна</t>
  </si>
  <si>
    <t>Кошелева Людмила Владимировна</t>
  </si>
  <si>
    <t>Размер доли: 1,5 га</t>
  </si>
  <si>
    <t>Грицкевич Надежда Антоновна</t>
  </si>
  <si>
    <t>Размер доли: 3,05 га</t>
  </si>
  <si>
    <t>Кольенена Ирина Геннадьевна</t>
  </si>
  <si>
    <t>Петренко Надежда Степановна</t>
  </si>
  <si>
    <t>Гладких Анастасия Сергеевна</t>
  </si>
  <si>
    <t>Толковский Виктор Дмитриевич</t>
  </si>
  <si>
    <t>Червов Василий Владимирович</t>
  </si>
  <si>
    <t>Корчевской Николай Петрович</t>
  </si>
  <si>
    <t>Вагин Сергей Георгиевич</t>
  </si>
  <si>
    <t>Червов Александр Юрьевич</t>
  </si>
  <si>
    <t>Иванов Иван Александрович</t>
  </si>
  <si>
    <t>Строков Александр Николаевич</t>
  </si>
  <si>
    <t>Мишарина Надежда Федоровна</t>
  </si>
  <si>
    <t>Аникиев Валерий Андреевич</t>
  </si>
  <si>
    <t>Гурьев Владимир Николаевич</t>
  </si>
  <si>
    <t>Завьялов Владимир Сергеевич</t>
  </si>
  <si>
    <t>Парамонов Александр Николаевич</t>
  </si>
  <si>
    <t>Третьяков Александр Валентинович</t>
  </si>
  <si>
    <t>Шевелев Николай Борисович</t>
  </si>
  <si>
    <t>Кодлозеров Иван Семенович</t>
  </si>
  <si>
    <t>Гурьев Сергей Владимирович</t>
  </si>
  <si>
    <t>Кустов Николай Васильевич</t>
  </si>
  <si>
    <t>Короткое Евгений Викторович</t>
  </si>
  <si>
    <t>Панкратов Николай Юрьевич</t>
  </si>
  <si>
    <t>Щекичев Николай Николаевич</t>
  </si>
  <si>
    <t>Гладких Сергей Валентинович</t>
  </si>
  <si>
    <t>Коловангин Андрей Александрович</t>
  </si>
  <si>
    <t>Казаков Юрий Павлович</t>
  </si>
  <si>
    <t>Марков Юрий Александрович</t>
  </si>
  <si>
    <t>Потапов Владимир Алексеевич</t>
  </si>
  <si>
    <t>Соколов Сергей Валентинович</t>
  </si>
  <si>
    <t>Шокин Александр Степанович</t>
  </si>
  <si>
    <t>Шамшин Владимир Васильевич</t>
  </si>
  <si>
    <t>Горх Николай Петрович</t>
  </si>
  <si>
    <t>Берсенев Геннадий Владимирович</t>
  </si>
  <si>
    <t>Бобров Александр Николаевич</t>
  </si>
  <si>
    <t>Лосев Николай Борисович</t>
  </si>
  <si>
    <t>Оксов Александр Евгеньевич</t>
  </si>
  <si>
    <t>Петраченко Борис Алексеевич</t>
  </si>
  <si>
    <t>Яблоков Александр Николаевич</t>
  </si>
  <si>
    <t>Красильников Владимир Анатольевич</t>
  </si>
  <si>
    <t>Попов Александр Иванович</t>
  </si>
  <si>
    <t>Красоткин Александр Викторович</t>
  </si>
  <si>
    <t>Виноградов Иван Анатольевич</t>
  </si>
  <si>
    <t>Самков Александр Николаевич</t>
  </si>
  <si>
    <t>Рухленко Виктор Николаевич</t>
  </si>
  <si>
    <t>Смирнов Сергей Иванович</t>
  </si>
  <si>
    <t>Бармин Анатолий Петрович</t>
  </si>
  <si>
    <t>Сыропоршнева Даиса Михайловна</t>
  </si>
  <si>
    <t>Михайлова Зоя Федоровна</t>
  </si>
  <si>
    <t>Функ Зоя Матвеевна</t>
  </si>
  <si>
    <t>Шамшина Валентина Николаевна</t>
  </si>
  <si>
    <t>Потехина Анна Николаевна</t>
  </si>
  <si>
    <t>Корняков Андрей Валерьевич</t>
  </si>
  <si>
    <t>Рябов Сергей Александрович</t>
  </si>
  <si>
    <t>Романова Галина Владимировна</t>
  </si>
  <si>
    <t>Лукин Владимир Иосифович</t>
  </si>
  <si>
    <t>Зыков Леонид Степанович</t>
  </si>
  <si>
    <t>Бестужий Евгений Валерьевич</t>
  </si>
  <si>
    <t>Лукина Клавдия Ивановна</t>
  </si>
  <si>
    <t>Лосев Иван Иванович</t>
  </si>
  <si>
    <t>Макара Мария Михайловна</t>
  </si>
  <si>
    <t>Милотина Нина Алексеевна</t>
  </si>
  <si>
    <t>Самков Сергей Николаевич</t>
  </si>
  <si>
    <t>Данный проект межевания земельных участков подготовлен путем выдела земельных участков в порядке, установленном пунктами 4 - 6 ст.13, ФЗ101 от 24.07.2002. так как решение общего собрания участников долевой собственности и утвержденный проект межевания земельных участков и перечень собственников образуемых земельных участков и размер их долей в праве общей собственности на образуемые земельные участки отсутствуют.</t>
  </si>
  <si>
    <t>2. Постановление администрации Плесецкого района от 17.02.1992 № 50 *</t>
  </si>
  <si>
    <t>Балл бонитета</t>
  </si>
  <si>
    <t>Среднегеометрический  балл, Баллогектар</t>
  </si>
  <si>
    <t>Ведомость площадей выделяемых участков с учетом состояния и свойств почвы (балл бонитета)</t>
  </si>
  <si>
    <t>Кадастровый номер   29:15:000000:5                                                                                                                2        Лист №2                 3        Всего листов: 19</t>
  </si>
  <si>
    <t>Правообладатель</t>
  </si>
  <si>
    <t>Вид права</t>
  </si>
  <si>
    <t>Особые отметки</t>
  </si>
  <si>
    <t>Документ</t>
  </si>
  <si>
    <t>Свидетельство на право собственности на землю серия РФ-ХП-Аро-15 № 921808</t>
  </si>
  <si>
    <t>Размер доли 6,1 га</t>
  </si>
  <si>
    <t>Качанова Нина Павловна</t>
  </si>
  <si>
    <t>2900/201/12-3405</t>
  </si>
  <si>
    <t>Кадастровый план территории</t>
  </si>
  <si>
    <t>:5:ЗУ1</t>
  </si>
  <si>
    <t>Сведения об обеспечении доступа к образуемым 
или измененным земельным участкам</t>
  </si>
  <si>
    <t>Земельно-кадастровая карта Товарищества с ограниченной ответственностью "Светлый Путь" и районного фонда перераспределения</t>
  </si>
  <si>
    <t>приказ РОСКОМЗЕМА №21</t>
  </si>
  <si>
    <t>Постановление администрации Плесецкого района</t>
  </si>
  <si>
    <t>Заключение</t>
  </si>
  <si>
    <t>Кадастровый инженер ______________________ А. Н. Зуев</t>
  </si>
  <si>
    <t>Заключение кадастрового инженера</t>
  </si>
  <si>
    <t>Свидетельство на право собственности на землю от 06.12.1996 № 920085</t>
  </si>
  <si>
    <t>Свидетельство о государственной регистрации права от 18.09.2003 № 088</t>
  </si>
  <si>
    <t>Свидетельство о государственной регистрации права от 07.02.2003 № 112413</t>
  </si>
  <si>
    <t>Свидетельство на право собственности на землю от 20.09.1996 № 920028</t>
  </si>
  <si>
    <t>Картавицкий Вячеслав Олегович</t>
  </si>
  <si>
    <t>Размер доли 18,3 га</t>
  </si>
  <si>
    <t>Свидетельство о государственной регистрации права от 14.02.2012 г. серия 29-АК № 727011</t>
  </si>
  <si>
    <t>Постановление администрации Плесецкого района № 202 от 12.04.1995</t>
  </si>
  <si>
    <t>Свидетельство о государственной регистрации права от 09.08.2011 г серия 29-АК № 626684</t>
  </si>
  <si>
    <t>Свидетельство о государственной регистрации права от 06.07.2011 г. серия 29-АК № 608977</t>
  </si>
  <si>
    <t>Свидетельство о государственной регистрации права от 05.11.2002 № 102453</t>
  </si>
  <si>
    <t>Свидетельство о государственной регистрации права от 23.08.2002 № 080723</t>
  </si>
  <si>
    <t>Свидетельство на право собственности на землю от 09.04.1997 серия РФ-ХП АрО-15 № 922787</t>
  </si>
  <si>
    <r>
      <t>Общая площадь сформированного участка, м</t>
    </r>
    <r>
      <rPr>
        <vertAlign val="superscript"/>
        <sz val="11"/>
        <rFont val="Times New Roman"/>
        <family val="1"/>
        <charset val="204"/>
      </rPr>
      <t>2</t>
    </r>
  </si>
  <si>
    <t>общее количество долей участвующих в расчете , шт.</t>
  </si>
  <si>
    <t>:5:ЗУ2</t>
  </si>
  <si>
    <t>Постановление администрации Плесецкого района № 50 от 17.02.1992 (копия)</t>
  </si>
  <si>
    <t>1. Кадастровый номер земельного участка или земельных участков, из которого (которых) осуществляется выдел земельных участков в счет земельной доли или земельных долей (далее - измененные земельные участки):</t>
  </si>
  <si>
    <t>2. Количество земельных участков, которые выделяются в счет земельной доли или земельных долей (далее - образуемые земельные участки):</t>
  </si>
  <si>
    <t>2. Сведения об образуемых частях образуемых земельных участков:</t>
  </si>
  <si>
    <t>Сведения об измененных земельных участках и  их частях</t>
  </si>
  <si>
    <t>земли общего пользования</t>
  </si>
  <si>
    <t>Итого</t>
  </si>
  <si>
    <t>:5:ЗУ3</t>
  </si>
  <si>
    <t>земли сельскохозяйственного назначения покрытые древеснокустарниковой растительностью не входящие в гослесфонд на 1 долю, га*</t>
  </si>
  <si>
    <t>Общее возможное количество гектар земель сельскохозяйственного назначения покрытые древеснокустарниковой растительностью (5*3)</t>
  </si>
  <si>
    <t>Площадь остававшейся части участка 29:15:000000:5</t>
  </si>
  <si>
    <t xml:space="preserve">Общее возможное количество баллогектар (193*3) </t>
  </si>
  <si>
    <t>164262, Архангельская область, п. Плесецк, ул. Свободы, дом 35 "Е"
получатель - Зуев Андрей Николаевич,  
электронный адрес: zuew23@mail.ru</t>
  </si>
  <si>
    <t>При расчете использовались документы:
1. Земельно-кадастровая карта Товарищества с ограниченной ответственностью "Светлый Путь" и районного фонда перераспределения, сформировавшегося на землях бывшего совхоза "Светлый Путь" составлена по приказу РОСКОМЗЕМА №21 от 21 марта 1994 года</t>
  </si>
  <si>
    <t>3(три)</t>
  </si>
  <si>
    <t>Свидетельство о праве на наследство по закону</t>
  </si>
  <si>
    <t>29:15:000000:5:ЗУ2</t>
  </si>
  <si>
    <t>29:15:000000:5:ЗУ3</t>
  </si>
  <si>
    <t>29:15:000000:5:ЗУ1</t>
  </si>
  <si>
    <t>частная собственность</t>
  </si>
  <si>
    <t>Неугодия</t>
  </si>
  <si>
    <t>Угодия</t>
  </si>
  <si>
    <t>Обозначение на Плане</t>
  </si>
  <si>
    <t>Всего</t>
  </si>
  <si>
    <t>Площадь(P), м2</t>
  </si>
  <si>
    <t>Обозначение части границы</t>
  </si>
  <si>
    <t>от т.</t>
  </si>
  <si>
    <t>до т.</t>
  </si>
  <si>
    <t>Горизонтальное проложение (S), м</t>
  </si>
  <si>
    <t>Описание прохождения части границы</t>
  </si>
  <si>
    <t>н4</t>
  </si>
  <si>
    <t>н6</t>
  </si>
  <si>
    <t>н14</t>
  </si>
  <si>
    <t>н15</t>
  </si>
  <si>
    <t>н16</t>
  </si>
  <si>
    <t>н17</t>
  </si>
  <si>
    <t>н18</t>
  </si>
  <si>
    <t>н24</t>
  </si>
  <si>
    <t>н25</t>
  </si>
  <si>
    <t>н26</t>
  </si>
  <si>
    <t>н27</t>
  </si>
  <si>
    <t>н28</t>
  </si>
  <si>
    <t>КУВИ-001/2020-3444817</t>
  </si>
  <si>
    <t>29-АК647605</t>
  </si>
  <si>
    <t>от 18.02.2020</t>
  </si>
  <si>
    <t xml:space="preserve"> В течение тридцати дней со дня надлежащего извещения  участников долевой собственности о согласовании проекта межевания земельных участков от участников долевой собственности не поступили возражения относительно размера и местоположения границ выделяемых в счет земельных долей земельных участков, проект межевания земельных участков считается согласованным в соответствии со статьей 13.1 Федерального закона от 24.07.2002 N 101-ФЗ"Об обороте земель сельскохозяйственного назначения"</t>
  </si>
  <si>
    <r>
      <t>Извещение опубликовано в газете "Курьер Прионежья" № 46 (1198) от 17.11.2021 г.</t>
    </r>
    <r>
      <rPr>
        <sz val="11"/>
        <rFont val="Times New Roman"/>
        <family val="1"/>
        <charset val="204"/>
      </rPr>
      <t xml:space="preserve"> </t>
    </r>
    <r>
      <rPr>
        <sz val="11"/>
        <color indexed="8"/>
        <rFont val="Times New Roman"/>
        <family val="1"/>
        <charset val="204"/>
      </rPr>
      <t>(п.7 ст.13.1 ФЗ 101 от 24.07.2002; п.3 ст.10 ОЗ от 10 февраля 2004 года N 217-28-ОЗ)</t>
    </r>
  </si>
  <si>
    <t>Подпись ___________________ Н. Н. Попов</t>
  </si>
  <si>
    <t>Газета "Курьер Прионежья"  № 46 (1198) от 17.11.2021 г.(копия)</t>
  </si>
  <si>
    <t>Свидетельство о праве на наследство по закону 29-АК 647605 от 12.09.2011 г. (копия)</t>
  </si>
  <si>
    <t xml:space="preserve">ИЗВЕЩЕНИЕ о месте и порядке ознакомления с проектом межевания земельных участков опубликовано в газете "Курьер Прионежья" №  46 (1198) от 17.11.2021 г. </t>
  </si>
  <si>
    <r>
      <t xml:space="preserve">Образованные участки соответствуют требованиям действующего законодательства в частности размеры (площадь) соответствуют размерам (площади) установленной в правоустанавливающем  (п.5, ст.13, ФЗ101 от 24.07.2002) и правоудостоверяющих документах. Выдел в счет земельных долей земельных участков осуществлялся </t>
    </r>
    <r>
      <rPr>
        <b/>
        <u/>
        <sz val="11"/>
        <color indexed="8"/>
        <rFont val="Times New Roman"/>
        <family val="1"/>
        <charset val="204"/>
      </rPr>
      <t>с учетом</t>
    </r>
    <r>
      <rPr>
        <sz val="11"/>
        <color indexed="8"/>
        <rFont val="Times New Roman"/>
        <family val="1"/>
        <charset val="204"/>
      </rPr>
      <t xml:space="preserve"> состояния и свойств почвы выделяемых земельных участков и земельного участка, из которого они образовались. </t>
    </r>
  </si>
</sst>
</file>

<file path=xl/styles.xml><?xml version="1.0" encoding="utf-8"?>
<styleSheet xmlns="http://schemas.openxmlformats.org/spreadsheetml/2006/main">
  <numFmts count="5">
    <numFmt numFmtId="164" formatCode="_-* #,##0.00&quot;р.&quot;_-;\-* #,##0.00&quot;р.&quot;_-;_-* &quot;-&quot;??&quot;р.&quot;_-;_-@_-"/>
    <numFmt numFmtId="165" formatCode="[$-F800]dddd\,\ mmmm\ dd\,\ yyyy"/>
    <numFmt numFmtId="166" formatCode="\н0"/>
    <numFmt numFmtId="167" formatCode="0.0"/>
    <numFmt numFmtId="168" formatCode="000000000000__\о\т"/>
  </numFmts>
  <fonts count="63">
    <font>
      <sz val="10"/>
      <name val="Arial Cyr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0"/>
      <name val="Times New Roman"/>
      <family val="1"/>
      <charset val="204"/>
    </font>
    <font>
      <sz val="11"/>
      <color indexed="8"/>
      <name val="Times New Roman"/>
      <family val="1"/>
      <charset val="204"/>
    </font>
    <font>
      <sz val="7"/>
      <color indexed="8"/>
      <name val="Times New Roman"/>
      <family val="1"/>
      <charset val="204"/>
    </font>
    <font>
      <b/>
      <sz val="11"/>
      <color indexed="8"/>
      <name val="Times New Roman"/>
      <family val="1"/>
      <charset val="204"/>
    </font>
    <font>
      <i/>
      <sz val="10"/>
      <color indexed="8"/>
      <name val="Times New Roman"/>
      <family val="1"/>
      <charset val="204"/>
    </font>
    <font>
      <sz val="8"/>
      <color indexed="8"/>
      <name val="Times New Roman"/>
      <family val="1"/>
      <charset val="204"/>
    </font>
    <font>
      <sz val="8"/>
      <name val="Arial Cyr"/>
      <charset val="204"/>
    </font>
    <font>
      <i/>
      <sz val="11"/>
      <color indexed="8"/>
      <name val="Times New Roman"/>
      <family val="1"/>
      <charset val="204"/>
    </font>
    <font>
      <i/>
      <u/>
      <sz val="12"/>
      <color indexed="8"/>
      <name val="Times New Roman"/>
      <family val="1"/>
      <charset val="204"/>
    </font>
    <font>
      <i/>
      <u/>
      <sz val="12"/>
      <name val="Arial Cyr"/>
      <charset val="204"/>
    </font>
    <font>
      <i/>
      <sz val="12"/>
      <name val="Times New Roman"/>
      <family val="1"/>
      <charset val="204"/>
    </font>
    <font>
      <sz val="12"/>
      <name val="Times New Roman"/>
      <family val="1"/>
      <charset val="204"/>
    </font>
    <font>
      <sz val="12"/>
      <name val="Arial Cyr"/>
      <charset val="204"/>
    </font>
    <font>
      <sz val="14"/>
      <color indexed="8"/>
      <name val="Times New Roman"/>
      <family val="1"/>
      <charset val="204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0"/>
      <name val="Arial Cyr"/>
      <charset val="204"/>
    </font>
    <font>
      <sz val="11"/>
      <color indexed="8"/>
      <name val="Arial Cur"/>
      <charset val="204"/>
    </font>
    <font>
      <sz val="10"/>
      <color indexed="8"/>
      <name val="Arial Cur"/>
      <charset val="204"/>
    </font>
    <font>
      <sz val="10"/>
      <name val="Arial Cur"/>
      <charset val="204"/>
    </font>
    <font>
      <b/>
      <sz val="15"/>
      <color indexed="8"/>
      <name val="Times New Roman"/>
      <family val="1"/>
      <charset val="204"/>
    </font>
    <font>
      <b/>
      <sz val="10"/>
      <name val="Arial Cyr"/>
      <charset val="204"/>
    </font>
    <font>
      <u val="singleAccounting"/>
      <sz val="11"/>
      <color indexed="8"/>
      <name val="Times New Roman"/>
      <family val="1"/>
      <charset val="204"/>
    </font>
    <font>
      <vertAlign val="superscript"/>
      <sz val="8"/>
      <name val="Arial Cyr"/>
      <charset val="204"/>
    </font>
    <font>
      <sz val="11"/>
      <name val="Arial Cyr"/>
      <charset val="204"/>
    </font>
    <font>
      <b/>
      <sz val="14"/>
      <color indexed="8"/>
      <name val="Times New Roman"/>
      <family val="1"/>
      <charset val="204"/>
    </font>
    <font>
      <b/>
      <sz val="14"/>
      <name val="Times New Roman"/>
      <family val="1"/>
      <charset val="204"/>
    </font>
    <font>
      <sz val="14"/>
      <name val="Arial Cyr"/>
      <charset val="204"/>
    </font>
    <font>
      <sz val="9"/>
      <name val="Arial Cyr"/>
      <charset val="204"/>
    </font>
    <font>
      <vertAlign val="superscript"/>
      <sz val="10"/>
      <name val="Times New Roman"/>
      <family val="1"/>
      <charset val="204"/>
    </font>
    <font>
      <sz val="11"/>
      <name val="Times New Roman"/>
      <family val="1"/>
      <charset val="204"/>
    </font>
    <font>
      <vertAlign val="superscript"/>
      <sz val="11"/>
      <name val="Times New Roman"/>
      <family val="1"/>
      <charset val="204"/>
    </font>
    <font>
      <sz val="10"/>
      <name val="Arial"/>
      <family val="2"/>
      <charset val="204"/>
    </font>
    <font>
      <sz val="8"/>
      <name val="Arial"/>
      <family val="2"/>
      <charset val="204"/>
    </font>
    <font>
      <sz val="8"/>
      <color indexed="8"/>
      <name val="Arial"/>
      <family val="2"/>
      <charset val="204"/>
    </font>
    <font>
      <i/>
      <sz val="10"/>
      <name val="Times New Roman"/>
      <family val="1"/>
      <charset val="204"/>
    </font>
    <font>
      <i/>
      <sz val="11"/>
      <name val="Times New Roman"/>
      <family val="1"/>
      <charset val="204"/>
    </font>
    <font>
      <b/>
      <u/>
      <sz val="11"/>
      <color indexed="8"/>
      <name val="Times New Roman"/>
      <family val="1"/>
      <charset val="204"/>
    </font>
    <font>
      <sz val="11"/>
      <color indexed="8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sz val="11"/>
      <color rgb="FF9C65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9"/>
      <color rgb="FF333333"/>
      <name val="Calibri"/>
      <family val="2"/>
      <charset val="204"/>
    </font>
  </fonts>
  <fills count="3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C6EFCE"/>
      </patternFill>
    </fill>
    <fill>
      <patternFill patternType="solid">
        <fgColor theme="0"/>
        <bgColor indexed="64"/>
      </patternFill>
    </fill>
  </fills>
  <borders count="80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 style="hair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hair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hair">
        <color indexed="64"/>
      </top>
      <bottom/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</borders>
  <cellStyleXfs count="107">
    <xf numFmtId="0" fontId="0" fillId="0" borderId="0"/>
    <xf numFmtId="0" fontId="45" fillId="4" borderId="0" applyNumberFormat="0" applyBorder="0" applyAlignment="0" applyProtection="0"/>
    <xf numFmtId="0" fontId="45" fillId="5" borderId="0" applyNumberFormat="0" applyBorder="0" applyAlignment="0" applyProtection="0"/>
    <xf numFmtId="0" fontId="45" fillId="6" borderId="0" applyNumberFormat="0" applyBorder="0" applyAlignment="0" applyProtection="0"/>
    <xf numFmtId="0" fontId="45" fillId="7" borderId="0" applyNumberFormat="0" applyBorder="0" applyAlignment="0" applyProtection="0"/>
    <xf numFmtId="0" fontId="45" fillId="8" borderId="0" applyNumberFormat="0" applyBorder="0" applyAlignment="0" applyProtection="0"/>
    <xf numFmtId="0" fontId="45" fillId="9" borderId="0" applyNumberFormat="0" applyBorder="0" applyAlignment="0" applyProtection="0"/>
    <xf numFmtId="0" fontId="45" fillId="10" borderId="0" applyNumberFormat="0" applyBorder="0" applyAlignment="0" applyProtection="0"/>
    <xf numFmtId="0" fontId="45" fillId="11" borderId="0" applyNumberFormat="0" applyBorder="0" applyAlignment="0" applyProtection="0"/>
    <xf numFmtId="0" fontId="45" fillId="12" borderId="0" applyNumberFormat="0" applyBorder="0" applyAlignment="0" applyProtection="0"/>
    <xf numFmtId="0" fontId="45" fillId="13" borderId="0" applyNumberFormat="0" applyBorder="0" applyAlignment="0" applyProtection="0"/>
    <xf numFmtId="0" fontId="45" fillId="14" borderId="0" applyNumberFormat="0" applyBorder="0" applyAlignment="0" applyProtection="0"/>
    <xf numFmtId="0" fontId="45" fillId="15" borderId="0" applyNumberFormat="0" applyBorder="0" applyAlignment="0" applyProtection="0"/>
    <xf numFmtId="0" fontId="46" fillId="16" borderId="0" applyNumberFormat="0" applyBorder="0" applyAlignment="0" applyProtection="0"/>
    <xf numFmtId="0" fontId="46" fillId="17" borderId="0" applyNumberFormat="0" applyBorder="0" applyAlignment="0" applyProtection="0"/>
    <xf numFmtId="0" fontId="46" fillId="18" borderId="0" applyNumberFormat="0" applyBorder="0" applyAlignment="0" applyProtection="0"/>
    <xf numFmtId="0" fontId="46" fillId="19" borderId="0" applyNumberFormat="0" applyBorder="0" applyAlignment="0" applyProtection="0"/>
    <xf numFmtId="0" fontId="46" fillId="20" borderId="0" applyNumberFormat="0" applyBorder="0" applyAlignment="0" applyProtection="0"/>
    <xf numFmtId="0" fontId="46" fillId="21" borderId="0" applyNumberFormat="0" applyBorder="0" applyAlignment="0" applyProtection="0"/>
    <xf numFmtId="0" fontId="46" fillId="22" borderId="0" applyNumberFormat="0" applyBorder="0" applyAlignment="0" applyProtection="0"/>
    <xf numFmtId="0" fontId="46" fillId="23" borderId="0" applyNumberFormat="0" applyBorder="0" applyAlignment="0" applyProtection="0"/>
    <xf numFmtId="0" fontId="46" fillId="24" borderId="0" applyNumberFormat="0" applyBorder="0" applyAlignment="0" applyProtection="0"/>
    <xf numFmtId="0" fontId="46" fillId="25" borderId="0" applyNumberFormat="0" applyBorder="0" applyAlignment="0" applyProtection="0"/>
    <xf numFmtId="0" fontId="46" fillId="26" borderId="0" applyNumberFormat="0" applyBorder="0" applyAlignment="0" applyProtection="0"/>
    <xf numFmtId="0" fontId="46" fillId="27" borderId="0" applyNumberFormat="0" applyBorder="0" applyAlignment="0" applyProtection="0"/>
    <xf numFmtId="0" fontId="47" fillId="28" borderId="66" applyNumberFormat="0" applyAlignment="0" applyProtection="0"/>
    <xf numFmtId="0" fontId="48" fillId="29" borderId="67" applyNumberFormat="0" applyAlignment="0" applyProtection="0"/>
    <xf numFmtId="0" fontId="49" fillId="29" borderId="66" applyNumberFormat="0" applyAlignment="0" applyProtection="0"/>
    <xf numFmtId="164" fontId="5" fillId="0" borderId="0" applyFont="0" applyFill="0" applyBorder="0" applyAlignment="0" applyProtection="0"/>
    <xf numFmtId="0" fontId="50" fillId="0" borderId="68" applyNumberFormat="0" applyFill="0" applyAlignment="0" applyProtection="0"/>
    <xf numFmtId="0" fontId="51" fillId="0" borderId="69" applyNumberFormat="0" applyFill="0" applyAlignment="0" applyProtection="0"/>
    <xf numFmtId="0" fontId="52" fillId="0" borderId="70" applyNumberFormat="0" applyFill="0" applyAlignment="0" applyProtection="0"/>
    <xf numFmtId="0" fontId="52" fillId="0" borderId="0" applyNumberFormat="0" applyFill="0" applyBorder="0" applyAlignment="0" applyProtection="0"/>
    <xf numFmtId="0" fontId="53" fillId="0" borderId="71" applyNumberFormat="0" applyFill="0" applyAlignment="0" applyProtection="0"/>
    <xf numFmtId="0" fontId="54" fillId="30" borderId="72" applyNumberFormat="0" applyAlignment="0" applyProtection="0"/>
    <xf numFmtId="0" fontId="55" fillId="0" borderId="0" applyNumberFormat="0" applyFill="0" applyBorder="0" applyAlignment="0" applyProtection="0"/>
    <xf numFmtId="0" fontId="56" fillId="31" borderId="0" applyNumberFormat="0" applyBorder="0" applyAlignment="0" applyProtection="0"/>
    <xf numFmtId="0" fontId="45" fillId="0" borderId="0"/>
    <xf numFmtId="0" fontId="57" fillId="32" borderId="0" applyNumberFormat="0" applyBorder="0" applyAlignment="0" applyProtection="0"/>
    <xf numFmtId="0" fontId="58" fillId="0" borderId="0" applyNumberFormat="0" applyFill="0" applyBorder="0" applyAlignment="0" applyProtection="0"/>
    <xf numFmtId="0" fontId="44" fillId="33" borderId="73" applyNumberFormat="0" applyFont="0" applyAlignment="0" applyProtection="0"/>
    <xf numFmtId="0" fontId="44" fillId="33" borderId="73" applyNumberFormat="0" applyFont="0" applyAlignment="0" applyProtection="0"/>
    <xf numFmtId="0" fontId="44" fillId="33" borderId="73" applyNumberFormat="0" applyFont="0" applyAlignment="0" applyProtection="0"/>
    <xf numFmtId="0" fontId="44" fillId="33" borderId="73" applyNumberFormat="0" applyFont="0" applyAlignment="0" applyProtection="0"/>
    <xf numFmtId="0" fontId="44" fillId="33" borderId="73" applyNumberFormat="0" applyFont="0" applyAlignment="0" applyProtection="0"/>
    <xf numFmtId="0" fontId="44" fillId="33" borderId="73" applyNumberFormat="0" applyFont="0" applyAlignment="0" applyProtection="0"/>
    <xf numFmtId="0" fontId="44" fillId="33" borderId="73" applyNumberFormat="0" applyFont="0" applyAlignment="0" applyProtection="0"/>
    <xf numFmtId="0" fontId="45" fillId="33" borderId="73" applyNumberFormat="0" applyFont="0" applyAlignment="0" applyProtection="0"/>
    <xf numFmtId="0" fontId="59" fillId="0" borderId="74" applyNumberFormat="0" applyFill="0" applyAlignment="0" applyProtection="0"/>
    <xf numFmtId="0" fontId="60" fillId="0" borderId="0" applyNumberFormat="0" applyFill="0" applyBorder="0" applyAlignment="0" applyProtection="0"/>
    <xf numFmtId="0" fontId="61" fillId="34" borderId="0" applyNumberFormat="0" applyBorder="0" applyAlignment="0" applyProtection="0"/>
    <xf numFmtId="0" fontId="4" fillId="0" borderId="0"/>
    <xf numFmtId="0" fontId="4" fillId="33" borderId="73" applyNumberFormat="0" applyFont="0" applyAlignment="0" applyProtection="0"/>
    <xf numFmtId="0" fontId="4" fillId="4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11" borderId="0" applyNumberFormat="0" applyBorder="0" applyAlignment="0" applyProtection="0"/>
    <xf numFmtId="0" fontId="4" fillId="6" borderId="0" applyNumberFormat="0" applyBorder="0" applyAlignment="0" applyProtection="0"/>
    <xf numFmtId="0" fontId="4" fillId="12" borderId="0" applyNumberFormat="0" applyBorder="0" applyAlignment="0" applyProtection="0"/>
    <xf numFmtId="0" fontId="4" fillId="7" borderId="0" applyNumberFormat="0" applyBorder="0" applyAlignment="0" applyProtection="0"/>
    <xf numFmtId="0" fontId="4" fillId="13" borderId="0" applyNumberFormat="0" applyBorder="0" applyAlignment="0" applyProtection="0"/>
    <xf numFmtId="0" fontId="4" fillId="8" borderId="0" applyNumberFormat="0" applyBorder="0" applyAlignment="0" applyProtection="0"/>
    <xf numFmtId="0" fontId="4" fillId="14" borderId="0" applyNumberFormat="0" applyBorder="0" applyAlignment="0" applyProtection="0"/>
    <xf numFmtId="0" fontId="4" fillId="9" borderId="0" applyNumberFormat="0" applyBorder="0" applyAlignment="0" applyProtection="0"/>
    <xf numFmtId="0" fontId="4" fillId="15" borderId="0" applyNumberFormat="0" applyBorder="0" applyAlignment="0" applyProtection="0"/>
    <xf numFmtId="0" fontId="3" fillId="0" borderId="0"/>
    <xf numFmtId="0" fontId="3" fillId="33" borderId="73" applyNumberFormat="0" applyFont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8" borderId="0" applyNumberFormat="0" applyBorder="0" applyAlignment="0" applyProtection="0"/>
    <xf numFmtId="0" fontId="3" fillId="14" borderId="0" applyNumberFormat="0" applyBorder="0" applyAlignment="0" applyProtection="0"/>
    <xf numFmtId="0" fontId="3" fillId="9" borderId="0" applyNumberFormat="0" applyBorder="0" applyAlignment="0" applyProtection="0"/>
    <xf numFmtId="0" fontId="3" fillId="15" borderId="0" applyNumberFormat="0" applyBorder="0" applyAlignment="0" applyProtection="0"/>
    <xf numFmtId="0" fontId="2" fillId="0" borderId="0"/>
    <xf numFmtId="0" fontId="2" fillId="33" borderId="73" applyNumberFormat="0" applyFont="0" applyAlignment="0" applyProtection="0"/>
    <xf numFmtId="0" fontId="2" fillId="4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11" borderId="0" applyNumberFormat="0" applyBorder="0" applyAlignment="0" applyProtection="0"/>
    <xf numFmtId="0" fontId="2" fillId="6" borderId="0" applyNumberFormat="0" applyBorder="0" applyAlignment="0" applyProtection="0"/>
    <xf numFmtId="0" fontId="2" fillId="12" borderId="0" applyNumberFormat="0" applyBorder="0" applyAlignment="0" applyProtection="0"/>
    <xf numFmtId="0" fontId="2" fillId="7" borderId="0" applyNumberFormat="0" applyBorder="0" applyAlignment="0" applyProtection="0"/>
    <xf numFmtId="0" fontId="2" fillId="13" borderId="0" applyNumberFormat="0" applyBorder="0" applyAlignment="0" applyProtection="0"/>
    <xf numFmtId="0" fontId="2" fillId="8" borderId="0" applyNumberFormat="0" applyBorder="0" applyAlignment="0" applyProtection="0"/>
    <xf numFmtId="0" fontId="2" fillId="14" borderId="0" applyNumberFormat="0" applyBorder="0" applyAlignment="0" applyProtection="0"/>
    <xf numFmtId="0" fontId="2" fillId="9" borderId="0" applyNumberFormat="0" applyBorder="0" applyAlignment="0" applyProtection="0"/>
    <xf numFmtId="0" fontId="2" fillId="15" borderId="0" applyNumberFormat="0" applyBorder="0" applyAlignment="0" applyProtection="0"/>
    <xf numFmtId="0" fontId="1" fillId="0" borderId="0"/>
    <xf numFmtId="0" fontId="1" fillId="33" borderId="73" applyNumberFormat="0" applyFont="0" applyAlignment="0" applyProtection="0"/>
    <xf numFmtId="0" fontId="1" fillId="4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8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</cellStyleXfs>
  <cellXfs count="371">
    <xf numFmtId="0" fontId="0" fillId="0" borderId="0" xfId="0"/>
    <xf numFmtId="0" fontId="7" fillId="2" borderId="1" xfId="0" applyFont="1" applyFill="1" applyBorder="1" applyAlignment="1">
      <alignment wrapText="1"/>
    </xf>
    <xf numFmtId="0" fontId="22" fillId="0" borderId="0" xfId="0" applyFont="1"/>
    <xf numFmtId="0" fontId="20" fillId="2" borderId="2" xfId="0" applyFont="1" applyFill="1" applyBorder="1" applyAlignment="1">
      <alignment horizontal="right" wrapText="1"/>
    </xf>
    <xf numFmtId="0" fontId="7" fillId="2" borderId="1" xfId="0" applyFont="1" applyFill="1" applyBorder="1" applyAlignment="1">
      <alignment horizontal="right" wrapText="1"/>
    </xf>
    <xf numFmtId="0" fontId="5" fillId="0" borderId="0" xfId="0" applyFont="1"/>
    <xf numFmtId="0" fontId="20" fillId="2" borderId="3" xfId="0" applyFont="1" applyFill="1" applyBorder="1" applyAlignment="1">
      <alignment horizontal="center" wrapText="1"/>
    </xf>
    <xf numFmtId="0" fontId="20" fillId="2" borderId="4" xfId="0" applyFont="1" applyFill="1" applyBorder="1" applyAlignment="1">
      <alignment horizontal="center" wrapText="1"/>
    </xf>
    <xf numFmtId="0" fontId="17" fillId="2" borderId="1" xfId="0" applyFont="1" applyFill="1" applyBorder="1" applyAlignment="1">
      <alignment horizontal="center" vertical="center" wrapText="1"/>
    </xf>
    <xf numFmtId="0" fontId="20" fillId="2" borderId="3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7" fillId="2" borderId="5" xfId="0" applyFont="1" applyFill="1" applyBorder="1" applyAlignment="1">
      <alignment horizontal="center" wrapText="1"/>
    </xf>
    <xf numFmtId="0" fontId="7" fillId="2" borderId="6" xfId="0" applyFont="1" applyFill="1" applyBorder="1" applyAlignment="1">
      <alignment wrapText="1"/>
    </xf>
    <xf numFmtId="0" fontId="7" fillId="2" borderId="7" xfId="0" applyFont="1" applyFill="1" applyBorder="1" applyAlignment="1">
      <alignment horizontal="center" wrapText="1"/>
    </xf>
    <xf numFmtId="0" fontId="7" fillId="2" borderId="8" xfId="0" applyFont="1" applyFill="1" applyBorder="1" applyAlignment="1">
      <alignment horizontal="center" wrapText="1"/>
    </xf>
    <xf numFmtId="0" fontId="7" fillId="2" borderId="9" xfId="0" applyFont="1" applyFill="1" applyBorder="1" applyAlignment="1">
      <alignment horizontal="center" wrapText="1"/>
    </xf>
    <xf numFmtId="0" fontId="17" fillId="2" borderId="9" xfId="0" applyFont="1" applyFill="1" applyBorder="1" applyAlignment="1">
      <alignment horizontal="center" wrapText="1"/>
    </xf>
    <xf numFmtId="0" fontId="17" fillId="2" borderId="5" xfId="0" applyFont="1" applyFill="1" applyBorder="1" applyAlignment="1">
      <alignment horizontal="center" wrapText="1"/>
    </xf>
    <xf numFmtId="0" fontId="17" fillId="2" borderId="5" xfId="0" applyFont="1" applyFill="1" applyBorder="1" applyAlignment="1">
      <alignment horizontal="center" vertical="center" wrapText="1"/>
    </xf>
    <xf numFmtId="0" fontId="17" fillId="2" borderId="9" xfId="0" applyFont="1" applyFill="1" applyBorder="1" applyAlignment="1">
      <alignment horizontal="center" vertical="center" wrapText="1"/>
    </xf>
    <xf numFmtId="0" fontId="20" fillId="2" borderId="5" xfId="0" applyFont="1" applyFill="1" applyBorder="1" applyAlignment="1">
      <alignment horizontal="center" wrapText="1"/>
    </xf>
    <xf numFmtId="0" fontId="20" fillId="2" borderId="10" xfId="0" applyFont="1" applyFill="1" applyBorder="1" applyAlignment="1">
      <alignment horizontal="center" vertical="center" wrapText="1"/>
    </xf>
    <xf numFmtId="0" fontId="21" fillId="2" borderId="5" xfId="0" applyFont="1" applyFill="1" applyBorder="1" applyAlignment="1">
      <alignment horizontal="center" wrapText="1"/>
    </xf>
    <xf numFmtId="0" fontId="20" fillId="2" borderId="5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 wrapText="1"/>
    </xf>
    <xf numFmtId="0" fontId="6" fillId="2" borderId="11" xfId="0" applyFont="1" applyFill="1" applyBorder="1" applyAlignment="1">
      <alignment horizontal="center" vertical="center" wrapText="1"/>
    </xf>
    <xf numFmtId="0" fontId="24" fillId="2" borderId="5" xfId="0" applyFont="1" applyFill="1" applyBorder="1" applyAlignment="1">
      <alignment horizontal="center" vertical="center" wrapText="1"/>
    </xf>
    <xf numFmtId="0" fontId="24" fillId="2" borderId="10" xfId="0" applyFont="1" applyFill="1" applyBorder="1" applyAlignment="1">
      <alignment horizontal="center" vertical="center" wrapText="1"/>
    </xf>
    <xf numFmtId="166" fontId="23" fillId="2" borderId="5" xfId="0" applyNumberFormat="1" applyFont="1" applyFill="1" applyBorder="1" applyAlignment="1">
      <alignment horizontal="center" vertical="center" wrapText="1"/>
    </xf>
    <xf numFmtId="2" fontId="23" fillId="2" borderId="10" xfId="0" applyNumberFormat="1" applyFont="1" applyFill="1" applyBorder="1" applyAlignment="1">
      <alignment horizontal="center" vertical="center" wrapText="1"/>
    </xf>
    <xf numFmtId="166" fontId="23" fillId="2" borderId="12" xfId="0" applyNumberFormat="1" applyFont="1" applyFill="1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center" wrapText="1"/>
    </xf>
    <xf numFmtId="0" fontId="20" fillId="2" borderId="13" xfId="0" applyFont="1" applyFill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20" fillId="2" borderId="14" xfId="0" applyFont="1" applyFill="1" applyBorder="1" applyAlignment="1">
      <alignment horizontal="center" wrapText="1"/>
    </xf>
    <xf numFmtId="0" fontId="6" fillId="2" borderId="15" xfId="0" applyFont="1" applyFill="1" applyBorder="1" applyAlignment="1">
      <alignment horizontal="center" vertical="center" wrapText="1"/>
    </xf>
    <xf numFmtId="0" fontId="21" fillId="2" borderId="13" xfId="0" applyFont="1" applyFill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0" fillId="0" borderId="16" xfId="0" applyBorder="1" applyAlignment="1">
      <alignment horizontal="center" vertical="center"/>
    </xf>
    <xf numFmtId="0" fontId="20" fillId="2" borderId="15" xfId="0" applyFont="1" applyFill="1" applyBorder="1" applyAlignment="1">
      <alignment horizontal="center" vertical="center" wrapText="1"/>
    </xf>
    <xf numFmtId="0" fontId="20" fillId="2" borderId="17" xfId="0" applyFont="1" applyFill="1" applyBorder="1" applyAlignment="1">
      <alignment horizontal="center" vertical="center" wrapText="1"/>
    </xf>
    <xf numFmtId="0" fontId="36" fillId="0" borderId="0" xfId="0" applyFont="1"/>
    <xf numFmtId="0" fontId="36" fillId="0" borderId="19" xfId="0" applyFont="1" applyBorder="1"/>
    <xf numFmtId="0" fontId="36" fillId="0" borderId="20" xfId="0" applyFont="1" applyBorder="1"/>
    <xf numFmtId="0" fontId="36" fillId="0" borderId="21" xfId="0" applyFont="1" applyBorder="1"/>
    <xf numFmtId="0" fontId="36" fillId="0" borderId="18" xfId="0" applyFont="1" applyBorder="1"/>
    <xf numFmtId="0" fontId="7" fillId="2" borderId="2" xfId="0" applyFont="1" applyFill="1" applyBorder="1" applyAlignment="1">
      <alignment horizontal="center" wrapText="1"/>
    </xf>
    <xf numFmtId="0" fontId="7" fillId="2" borderId="4" xfId="0" applyFont="1" applyFill="1" applyBorder="1" applyAlignment="1">
      <alignment horizontal="center" wrapText="1"/>
    </xf>
    <xf numFmtId="0" fontId="6" fillId="0" borderId="23" xfId="0" applyNumberFormat="1" applyFont="1" applyFill="1" applyBorder="1" applyAlignment="1" applyProtection="1">
      <alignment horizontal="left" vertical="top" indent="1"/>
    </xf>
    <xf numFmtId="0" fontId="38" fillId="0" borderId="0" xfId="0" applyNumberFormat="1" applyFont="1" applyFill="1" applyBorder="1" applyAlignment="1" applyProtection="1">
      <alignment vertical="top"/>
    </xf>
    <xf numFmtId="0" fontId="6" fillId="0" borderId="24" xfId="0" applyNumberFormat="1" applyFont="1" applyFill="1" applyBorder="1" applyAlignment="1" applyProtection="1">
      <alignment horizontal="left" vertical="top" indent="1"/>
    </xf>
    <xf numFmtId="0" fontId="6" fillId="0" borderId="23" xfId="0" applyNumberFormat="1" applyFont="1" applyFill="1" applyBorder="1" applyAlignment="1" applyProtection="1">
      <alignment horizontal="left" vertical="top" indent="3"/>
    </xf>
    <xf numFmtId="0" fontId="6" fillId="0" borderId="23" xfId="0" applyNumberFormat="1" applyFont="1" applyFill="1" applyBorder="1" applyAlignment="1" applyProtection="1">
      <alignment horizontal="left" vertical="top" indent="6"/>
    </xf>
    <xf numFmtId="0" fontId="6" fillId="0" borderId="23" xfId="0" applyNumberFormat="1" applyFont="1" applyFill="1" applyBorder="1" applyAlignment="1" applyProtection="1">
      <alignment horizontal="center" vertical="top"/>
    </xf>
    <xf numFmtId="0" fontId="6" fillId="0" borderId="25" xfId="0" applyNumberFormat="1" applyFont="1" applyFill="1" applyBorder="1" applyAlignment="1" applyProtection="1">
      <alignment horizontal="left" vertical="top" indent="1"/>
    </xf>
    <xf numFmtId="0" fontId="6" fillId="0" borderId="23" xfId="0" applyNumberFormat="1" applyFont="1" applyFill="1" applyBorder="1" applyAlignment="1" applyProtection="1">
      <alignment horizontal="left" vertical="top" indent="5"/>
    </xf>
    <xf numFmtId="0" fontId="6" fillId="0" borderId="23" xfId="0" applyNumberFormat="1" applyFont="1" applyFill="1" applyBorder="1" applyAlignment="1" applyProtection="1">
      <alignment horizontal="center" vertical="top" wrapText="1"/>
    </xf>
    <xf numFmtId="0" fontId="6" fillId="0" borderId="23" xfId="0" applyNumberFormat="1" applyFont="1" applyFill="1" applyBorder="1" applyAlignment="1" applyProtection="1">
      <alignment horizontal="left" vertical="top"/>
    </xf>
    <xf numFmtId="0" fontId="6" fillId="0" borderId="26" xfId="0" applyNumberFormat="1" applyFont="1" applyFill="1" applyBorder="1" applyAlignment="1" applyProtection="1">
      <alignment horizontal="left" vertical="top" indent="3"/>
    </xf>
    <xf numFmtId="0" fontId="6" fillId="0" borderId="26" xfId="0" applyNumberFormat="1" applyFont="1" applyFill="1" applyBorder="1" applyAlignment="1" applyProtection="1">
      <alignment horizontal="center" vertical="center" wrapText="1"/>
    </xf>
    <xf numFmtId="0" fontId="6" fillId="0" borderId="23" xfId="0" applyNumberFormat="1" applyFont="1" applyFill="1" applyBorder="1" applyAlignment="1" applyProtection="1">
      <alignment horizontal="center" vertical="center" wrapText="1"/>
    </xf>
    <xf numFmtId="0" fontId="6" fillId="0" borderId="26" xfId="0" applyNumberFormat="1" applyFont="1" applyFill="1" applyBorder="1" applyAlignment="1" applyProtection="1">
      <alignment horizontal="center" vertical="top"/>
    </xf>
    <xf numFmtId="0" fontId="6" fillId="0" borderId="26" xfId="0" applyNumberFormat="1" applyFont="1" applyFill="1" applyBorder="1" applyAlignment="1" applyProtection="1">
      <alignment horizontal="center" vertical="top" wrapText="1"/>
    </xf>
    <xf numFmtId="0" fontId="40" fillId="2" borderId="5" xfId="0" applyFont="1" applyFill="1" applyBorder="1" applyAlignment="1">
      <alignment horizontal="center" wrapText="1"/>
    </xf>
    <xf numFmtId="0" fontId="39" fillId="0" borderId="10" xfId="0" applyFont="1" applyBorder="1" applyAlignment="1">
      <alignment horizontal="center" vertical="center"/>
    </xf>
    <xf numFmtId="0" fontId="12" fillId="0" borderId="0" xfId="0" applyFont="1"/>
    <xf numFmtId="0" fontId="40" fillId="2" borderId="5" xfId="0" applyFont="1" applyFill="1" applyBorder="1" applyAlignment="1">
      <alignment horizontal="center" vertical="center" wrapText="1"/>
    </xf>
    <xf numFmtId="0" fontId="39" fillId="0" borderId="0" xfId="0" applyFont="1" applyAlignment="1">
      <alignment horizontal="center" vertical="center"/>
    </xf>
    <xf numFmtId="0" fontId="41" fillId="2" borderId="5" xfId="0" applyFont="1" applyFill="1" applyBorder="1" applyAlignment="1">
      <alignment horizontal="center" vertical="center" wrapText="1"/>
    </xf>
    <xf numFmtId="0" fontId="42" fillId="2" borderId="13" xfId="0" applyFont="1" applyFill="1" applyBorder="1" applyAlignment="1">
      <alignment horizontal="right" vertical="center" wrapText="1"/>
    </xf>
    <xf numFmtId="14" fontId="42" fillId="2" borderId="14" xfId="0" applyNumberFormat="1" applyFont="1" applyFill="1" applyBorder="1" applyAlignment="1">
      <alignment horizontal="right" vertical="center" wrapText="1"/>
    </xf>
    <xf numFmtId="14" fontId="42" fillId="2" borderId="27" xfId="0" applyNumberFormat="1" applyFont="1" applyFill="1" applyBorder="1" applyAlignment="1">
      <alignment horizontal="left" vertical="center" wrapText="1"/>
    </xf>
    <xf numFmtId="0" fontId="30" fillId="0" borderId="0" xfId="0" applyFont="1"/>
    <xf numFmtId="0" fontId="41" fillId="2" borderId="15" xfId="0" applyFont="1" applyFill="1" applyBorder="1" applyAlignment="1">
      <alignment horizontal="center" vertical="center" wrapText="1"/>
    </xf>
    <xf numFmtId="168" fontId="30" fillId="0" borderId="28" xfId="0" applyNumberFormat="1" applyFont="1" applyBorder="1" applyAlignment="1">
      <alignment horizontal="left" vertical="center" wrapText="1"/>
    </xf>
    <xf numFmtId="14" fontId="42" fillId="2" borderId="28" xfId="0" applyNumberFormat="1" applyFont="1" applyFill="1" applyBorder="1" applyAlignment="1">
      <alignment horizontal="right" vertical="center" wrapText="1"/>
    </xf>
    <xf numFmtId="14" fontId="42" fillId="2" borderId="22" xfId="0" applyNumberFormat="1" applyFont="1" applyFill="1" applyBorder="1" applyAlignment="1">
      <alignment horizontal="left" vertical="center" wrapText="1"/>
    </xf>
    <xf numFmtId="49" fontId="42" fillId="2" borderId="28" xfId="0" applyNumberFormat="1" applyFont="1" applyFill="1" applyBorder="1" applyAlignment="1">
      <alignment horizontal="left" vertical="center" wrapText="1"/>
    </xf>
    <xf numFmtId="0" fontId="0" fillId="0" borderId="0" xfId="0" applyBorder="1"/>
    <xf numFmtId="0" fontId="6" fillId="0" borderId="23" xfId="0" applyNumberFormat="1" applyFont="1" applyFill="1" applyBorder="1" applyAlignment="1" applyProtection="1">
      <alignment horizontal="left" vertical="top" wrapText="1"/>
    </xf>
    <xf numFmtId="0" fontId="6" fillId="3" borderId="23" xfId="0" applyNumberFormat="1" applyFont="1" applyFill="1" applyBorder="1" applyAlignment="1" applyProtection="1">
      <alignment horizontal="left" vertical="top" wrapText="1"/>
    </xf>
    <xf numFmtId="0" fontId="6" fillId="0" borderId="23" xfId="0" applyNumberFormat="1" applyFont="1" applyFill="1" applyBorder="1" applyAlignment="1" applyProtection="1">
      <alignment horizontal="left" vertical="center" wrapText="1"/>
    </xf>
    <xf numFmtId="0" fontId="17" fillId="2" borderId="11" xfId="0" applyFont="1" applyFill="1" applyBorder="1" applyAlignment="1">
      <alignment horizontal="center" wrapText="1"/>
    </xf>
    <xf numFmtId="0" fontId="17" fillId="2" borderId="29" xfId="0" applyFont="1" applyFill="1" applyBorder="1" applyAlignment="1">
      <alignment horizontal="center" wrapText="1"/>
    </xf>
    <xf numFmtId="0" fontId="20" fillId="2" borderId="31" xfId="0" applyFont="1" applyFill="1" applyBorder="1" applyAlignment="1">
      <alignment horizontal="center" wrapText="1"/>
    </xf>
    <xf numFmtId="167" fontId="36" fillId="0" borderId="0" xfId="0" applyNumberFormat="1" applyFont="1"/>
    <xf numFmtId="1" fontId="36" fillId="0" borderId="27" xfId="0" applyNumberFormat="1" applyFont="1" applyBorder="1"/>
    <xf numFmtId="16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7" fillId="2" borderId="23" xfId="0" applyFont="1" applyFill="1" applyBorder="1" applyAlignment="1">
      <alignment horizontal="center" vertical="center" wrapText="1"/>
    </xf>
    <xf numFmtId="0" fontId="36" fillId="0" borderId="23" xfId="0" applyFont="1" applyBorder="1" applyAlignment="1">
      <alignment horizontal="center" vertical="center" wrapText="1"/>
    </xf>
    <xf numFmtId="0" fontId="7" fillId="2" borderId="23" xfId="0" applyFont="1" applyFill="1" applyBorder="1" applyAlignment="1">
      <alignment horizontal="center" wrapText="1"/>
    </xf>
    <xf numFmtId="167" fontId="36" fillId="0" borderId="23" xfId="0" applyNumberFormat="1" applyFont="1" applyBorder="1" applyAlignment="1"/>
    <xf numFmtId="1" fontId="36" fillId="0" borderId="23" xfId="0" applyNumberFormat="1" applyFont="1" applyBorder="1" applyAlignment="1"/>
    <xf numFmtId="0" fontId="36" fillId="0" borderId="32" xfId="0" applyFont="1" applyBorder="1" applyAlignment="1"/>
    <xf numFmtId="0" fontId="36" fillId="0" borderId="0" xfId="0" applyFont="1" applyBorder="1"/>
    <xf numFmtId="0" fontId="36" fillId="0" borderId="0" xfId="0" applyFont="1" applyBorder="1" applyAlignment="1"/>
    <xf numFmtId="1" fontId="36" fillId="0" borderId="0" xfId="0" applyNumberFormat="1" applyFont="1" applyBorder="1"/>
    <xf numFmtId="0" fontId="36" fillId="0" borderId="33" xfId="0" applyFont="1" applyBorder="1" applyAlignment="1">
      <alignment horizontal="center" vertical="center" wrapText="1"/>
    </xf>
    <xf numFmtId="0" fontId="36" fillId="0" borderId="34" xfId="0" applyFont="1" applyBorder="1" applyAlignment="1"/>
    <xf numFmtId="3" fontId="62" fillId="0" borderId="0" xfId="0" applyNumberFormat="1" applyFont="1"/>
    <xf numFmtId="1" fontId="36" fillId="0" borderId="33" xfId="0" applyNumberFormat="1" applyFont="1" applyBorder="1" applyAlignment="1">
      <alignment horizontal="center" vertical="center" wrapText="1"/>
    </xf>
    <xf numFmtId="2" fontId="36" fillId="0" borderId="23" xfId="0" applyNumberFormat="1" applyFont="1" applyBorder="1" applyAlignment="1"/>
    <xf numFmtId="0" fontId="7" fillId="2" borderId="10" xfId="0" applyFont="1" applyFill="1" applyBorder="1" applyAlignment="1">
      <alignment horizontal="center" vertical="center" wrapText="1"/>
    </xf>
    <xf numFmtId="1" fontId="36" fillId="0" borderId="33" xfId="0" applyNumberFormat="1" applyFont="1" applyBorder="1" applyAlignment="1">
      <alignment horizontal="right" vertical="center" wrapText="1"/>
    </xf>
    <xf numFmtId="0" fontId="36" fillId="0" borderId="75" xfId="0" applyFont="1" applyBorder="1" applyAlignment="1"/>
    <xf numFmtId="0" fontId="36" fillId="0" borderId="76" xfId="0" applyFont="1" applyBorder="1"/>
    <xf numFmtId="0" fontId="41" fillId="2" borderId="11" xfId="0" applyFont="1" applyFill="1" applyBorder="1" applyAlignment="1">
      <alignment horizontal="center" vertical="center" wrapText="1"/>
    </xf>
    <xf numFmtId="0" fontId="36" fillId="0" borderId="37" xfId="0" applyFont="1" applyBorder="1" applyAlignment="1"/>
    <xf numFmtId="1" fontId="36" fillId="0" borderId="23" xfId="0" applyNumberFormat="1" applyFont="1" applyBorder="1"/>
    <xf numFmtId="14" fontId="42" fillId="2" borderId="39" xfId="0" applyNumberFormat="1" applyFont="1" applyFill="1" applyBorder="1" applyAlignment="1">
      <alignment horizontal="left" vertical="center" wrapText="1"/>
    </xf>
    <xf numFmtId="14" fontId="42" fillId="2" borderId="38" xfId="0" applyNumberFormat="1" applyFont="1" applyFill="1" applyBorder="1" applyAlignment="1">
      <alignment horizontal="right" vertical="center" wrapText="1"/>
    </xf>
    <xf numFmtId="0" fontId="3" fillId="0" borderId="0" xfId="65"/>
    <xf numFmtId="0" fontId="20" fillId="2" borderId="11" xfId="0" applyFont="1" applyFill="1" applyBorder="1" applyAlignment="1">
      <alignment horizontal="center" vertical="center" wrapText="1"/>
    </xf>
    <xf numFmtId="0" fontId="20" fillId="2" borderId="16" xfId="0" applyFont="1" applyFill="1" applyBorder="1" applyAlignment="1">
      <alignment horizontal="center" vertical="center" wrapText="1"/>
    </xf>
    <xf numFmtId="0" fontId="36" fillId="0" borderId="35" xfId="0" applyFont="1" applyBorder="1"/>
    <xf numFmtId="0" fontId="36" fillId="0" borderId="35" xfId="0" applyFont="1" applyBorder="1" applyAlignment="1">
      <alignment wrapText="1"/>
    </xf>
    <xf numFmtId="0" fontId="36" fillId="0" borderId="37" xfId="0" applyFont="1" applyBorder="1" applyAlignment="1">
      <alignment wrapText="1"/>
    </xf>
    <xf numFmtId="1" fontId="20" fillId="2" borderId="13" xfId="0" applyNumberFormat="1" applyFont="1" applyFill="1" applyBorder="1" applyAlignment="1">
      <alignment horizontal="center" vertical="center" wrapText="1"/>
    </xf>
    <xf numFmtId="0" fontId="41" fillId="2" borderId="0" xfId="0" applyFont="1" applyFill="1" applyBorder="1" applyAlignment="1">
      <alignment horizontal="center" vertical="center" wrapText="1"/>
    </xf>
    <xf numFmtId="167" fontId="36" fillId="0" borderId="33" xfId="0" applyNumberFormat="1" applyFont="1" applyBorder="1" applyAlignment="1"/>
    <xf numFmtId="1" fontId="36" fillId="0" borderId="33" xfId="0" applyNumberFormat="1" applyFont="1" applyBorder="1" applyAlignment="1"/>
    <xf numFmtId="2" fontId="36" fillId="0" borderId="33" xfId="0" applyNumberFormat="1" applyFont="1" applyBorder="1" applyAlignment="1">
      <alignment horizontal="right" vertical="center" wrapText="1"/>
    </xf>
    <xf numFmtId="0" fontId="20" fillId="2" borderId="11" xfId="0" applyFont="1" applyFill="1" applyBorder="1" applyAlignment="1">
      <alignment horizontal="center" wrapText="1"/>
    </xf>
    <xf numFmtId="0" fontId="18" fillId="0" borderId="16" xfId="0" applyFont="1" applyBorder="1" applyAlignment="1">
      <alignment horizontal="center" wrapText="1"/>
    </xf>
    <xf numFmtId="165" fontId="15" fillId="0" borderId="38" xfId="0" applyNumberFormat="1" applyFont="1" applyBorder="1" applyAlignment="1">
      <alignment horizontal="center" wrapText="1"/>
    </xf>
    <xf numFmtId="165" fontId="15" fillId="0" borderId="39" xfId="0" applyNumberFormat="1" applyFont="1" applyBorder="1" applyAlignment="1">
      <alignment horizontal="center" wrapText="1"/>
    </xf>
    <xf numFmtId="165" fontId="15" fillId="0" borderId="14" xfId="0" applyNumberFormat="1" applyFont="1" applyBorder="1" applyAlignment="1">
      <alignment horizontal="center" wrapText="1"/>
    </xf>
    <xf numFmtId="165" fontId="15" fillId="0" borderId="27" xfId="0" applyNumberFormat="1" applyFont="1" applyBorder="1" applyAlignment="1">
      <alignment horizontal="center" wrapText="1"/>
    </xf>
    <xf numFmtId="0" fontId="14" fillId="2" borderId="5" xfId="0" applyFont="1" applyFill="1" applyBorder="1" applyAlignment="1">
      <alignment vertical="top" wrapText="1"/>
    </xf>
    <xf numFmtId="0" fontId="15" fillId="0" borderId="10" xfId="0" applyFont="1" applyBorder="1" applyAlignment="1">
      <alignment wrapText="1"/>
    </xf>
    <xf numFmtId="0" fontId="15" fillId="0" borderId="9" xfId="0" applyFont="1" applyBorder="1" applyAlignment="1">
      <alignment wrapText="1"/>
    </xf>
    <xf numFmtId="0" fontId="7" fillId="2" borderId="5" xfId="0" applyFont="1" applyFill="1" applyBorder="1" applyAlignment="1">
      <alignment wrapText="1"/>
    </xf>
    <xf numFmtId="0" fontId="0" fillId="0" borderId="10" xfId="0" applyBorder="1" applyAlignment="1">
      <alignment wrapText="1"/>
    </xf>
    <xf numFmtId="0" fontId="0" fillId="0" borderId="9" xfId="0" applyBorder="1" applyAlignment="1">
      <alignment wrapText="1"/>
    </xf>
    <xf numFmtId="164" fontId="9" fillId="2" borderId="40" xfId="28" applyFont="1" applyFill="1" applyBorder="1" applyAlignment="1">
      <alignment horizontal="left" vertical="top" wrapText="1"/>
    </xf>
    <xf numFmtId="164" fontId="9" fillId="2" borderId="41" xfId="28" applyFont="1" applyFill="1" applyBorder="1" applyAlignment="1">
      <alignment horizontal="left" vertical="top" wrapText="1"/>
    </xf>
    <xf numFmtId="164" fontId="0" fillId="0" borderId="42" xfId="28" applyFont="1" applyBorder="1" applyAlignment="1">
      <alignment horizontal="left" vertical="top" wrapText="1"/>
    </xf>
    <xf numFmtId="0" fontId="10" fillId="2" borderId="11" xfId="0" applyFont="1" applyFill="1" applyBorder="1" applyAlignment="1">
      <alignment wrapText="1"/>
    </xf>
    <xf numFmtId="0" fontId="10" fillId="2" borderId="16" xfId="0" applyFont="1" applyFill="1" applyBorder="1" applyAlignment="1">
      <alignment wrapText="1"/>
    </xf>
    <xf numFmtId="0" fontId="0" fillId="0" borderId="29" xfId="0" applyBorder="1" applyAlignment="1">
      <alignment wrapText="1"/>
    </xf>
    <xf numFmtId="0" fontId="20" fillId="2" borderId="5" xfId="0" applyFont="1" applyFill="1" applyBorder="1" applyAlignment="1">
      <alignment horizontal="center" wrapText="1"/>
    </xf>
    <xf numFmtId="0" fontId="20" fillId="2" borderId="10" xfId="0" applyFont="1" applyFill="1" applyBorder="1" applyAlignment="1">
      <alignment horizontal="center" wrapText="1"/>
    </xf>
    <xf numFmtId="0" fontId="6" fillId="0" borderId="35" xfId="0" applyFont="1" applyBorder="1" applyAlignment="1">
      <alignment wrapText="1"/>
    </xf>
    <xf numFmtId="0" fontId="6" fillId="0" borderId="37" xfId="0" applyFont="1" applyBorder="1" applyAlignment="1">
      <alignment wrapText="1"/>
    </xf>
    <xf numFmtId="0" fontId="10" fillId="2" borderId="36" xfId="0" applyFont="1" applyFill="1" applyBorder="1" applyAlignment="1">
      <alignment wrapText="1"/>
    </xf>
    <xf numFmtId="0" fontId="10" fillId="2" borderId="43" xfId="0" applyFont="1" applyFill="1" applyBorder="1" applyAlignment="1">
      <alignment wrapText="1"/>
    </xf>
    <xf numFmtId="0" fontId="9" fillId="2" borderId="40" xfId="0" applyFont="1" applyFill="1" applyBorder="1" applyAlignment="1">
      <alignment horizontal="left" vertical="center" wrapText="1"/>
    </xf>
    <xf numFmtId="0" fontId="9" fillId="2" borderId="41" xfId="0" applyFont="1" applyFill="1" applyBorder="1" applyAlignment="1">
      <alignment horizontal="left" vertical="center" wrapText="1"/>
    </xf>
    <xf numFmtId="0" fontId="0" fillId="0" borderId="42" xfId="0" applyBorder="1" applyAlignment="1">
      <alignment horizontal="left" vertical="center" wrapText="1"/>
    </xf>
    <xf numFmtId="0" fontId="8" fillId="2" borderId="5" xfId="0" applyFont="1" applyFill="1" applyBorder="1" applyAlignment="1">
      <alignment horizontal="center" vertical="top" wrapText="1"/>
    </xf>
    <xf numFmtId="0" fontId="8" fillId="2" borderId="10" xfId="0" applyFont="1" applyFill="1" applyBorder="1" applyAlignment="1">
      <alignment horizontal="center" vertical="top" wrapText="1"/>
    </xf>
    <xf numFmtId="0" fontId="13" fillId="2" borderId="44" xfId="0" applyFont="1" applyFill="1" applyBorder="1" applyAlignment="1">
      <alignment horizontal="left" wrapText="1"/>
    </xf>
    <xf numFmtId="0" fontId="0" fillId="0" borderId="28" xfId="0" applyBorder="1" applyAlignment="1">
      <alignment horizontal="left" wrapText="1"/>
    </xf>
    <xf numFmtId="0" fontId="0" fillId="0" borderId="22" xfId="0" applyBorder="1" applyAlignment="1">
      <alignment horizontal="left" wrapText="1"/>
    </xf>
    <xf numFmtId="0" fontId="26" fillId="2" borderId="2" xfId="0" applyFont="1" applyFill="1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32" fillId="0" borderId="45" xfId="0" applyFont="1" applyBorder="1" applyAlignment="1">
      <alignment horizontal="center" vertical="center" wrapText="1"/>
    </xf>
    <xf numFmtId="0" fontId="33" fillId="0" borderId="46" xfId="0" applyFont="1" applyBorder="1" applyAlignment="1">
      <alignment horizontal="center" vertical="center" wrapText="1"/>
    </xf>
    <xf numFmtId="0" fontId="33" fillId="0" borderId="47" xfId="0" applyFont="1" applyBorder="1" applyAlignment="1">
      <alignment horizontal="center" vertical="center" wrapText="1"/>
    </xf>
    <xf numFmtId="0" fontId="16" fillId="2" borderId="6" xfId="0" applyFont="1" applyFill="1" applyBorder="1" applyAlignment="1">
      <alignment horizontal="center" vertical="center" wrapText="1"/>
    </xf>
    <xf numFmtId="0" fontId="0" fillId="0" borderId="14" xfId="0" applyFont="1" applyBorder="1" applyAlignment="1">
      <alignment horizontal="center" vertical="center" wrapText="1"/>
    </xf>
    <xf numFmtId="0" fontId="0" fillId="0" borderId="27" xfId="0" applyFont="1" applyBorder="1" applyAlignment="1">
      <alignment horizontal="center" vertical="center" wrapText="1"/>
    </xf>
    <xf numFmtId="0" fontId="9" fillId="2" borderId="2" xfId="0" applyFont="1" applyFill="1" applyBorder="1" applyAlignment="1">
      <alignment horizontal="left" vertical="center" wrapText="1"/>
    </xf>
    <xf numFmtId="0" fontId="9" fillId="2" borderId="30" xfId="0" applyFont="1" applyFill="1" applyBorder="1" applyAlignment="1">
      <alignment horizontal="left" vertical="center" wrapText="1"/>
    </xf>
    <xf numFmtId="0" fontId="30" fillId="0" borderId="4" xfId="0" applyFont="1" applyBorder="1" applyAlignment="1">
      <alignment horizontal="left" vertical="center" wrapText="1"/>
    </xf>
    <xf numFmtId="0" fontId="9" fillId="2" borderId="19" xfId="0" applyFont="1" applyFill="1" applyBorder="1" applyAlignment="1">
      <alignment horizontal="left" wrapText="1"/>
    </xf>
    <xf numFmtId="0" fontId="9" fillId="2" borderId="0" xfId="0" applyFont="1" applyFill="1" applyBorder="1" applyAlignment="1">
      <alignment horizontal="left" wrapText="1"/>
    </xf>
    <xf numFmtId="0" fontId="0" fillId="0" borderId="18" xfId="0" applyBorder="1" applyAlignment="1">
      <alignment horizontal="left" wrapText="1"/>
    </xf>
    <xf numFmtId="0" fontId="16" fillId="2" borderId="48" xfId="0" applyFont="1" applyFill="1" applyBorder="1" applyAlignment="1">
      <alignment vertical="top" wrapText="1"/>
    </xf>
    <xf numFmtId="0" fontId="0" fillId="0" borderId="49" xfId="0" applyBorder="1" applyAlignment="1">
      <alignment wrapText="1"/>
    </xf>
    <xf numFmtId="0" fontId="0" fillId="0" borderId="20" xfId="0" applyBorder="1" applyAlignment="1">
      <alignment wrapText="1"/>
    </xf>
    <xf numFmtId="0" fontId="18" fillId="0" borderId="10" xfId="0" applyFont="1" applyBorder="1" applyAlignment="1">
      <alignment horizontal="center" wrapText="1"/>
    </xf>
    <xf numFmtId="49" fontId="14" fillId="2" borderId="14" xfId="0" applyNumberFormat="1" applyFont="1" applyFill="1" applyBorder="1" applyAlignment="1">
      <alignment horizontal="center" vertical="center" wrapText="1"/>
    </xf>
    <xf numFmtId="49" fontId="15" fillId="0" borderId="14" xfId="0" applyNumberFormat="1" applyFont="1" applyBorder="1" applyAlignment="1">
      <alignment horizontal="center" vertical="center" wrapText="1"/>
    </xf>
    <xf numFmtId="49" fontId="15" fillId="0" borderId="27" xfId="0" applyNumberFormat="1" applyFont="1" applyBorder="1" applyAlignment="1">
      <alignment horizontal="center" vertical="center" wrapText="1"/>
    </xf>
    <xf numFmtId="0" fontId="7" fillId="2" borderId="6" xfId="0" applyFont="1" applyFill="1" applyBorder="1" applyAlignment="1">
      <alignment wrapText="1"/>
    </xf>
    <xf numFmtId="0" fontId="7" fillId="2" borderId="14" xfId="0" applyFont="1" applyFill="1" applyBorder="1" applyAlignment="1">
      <alignment wrapText="1"/>
    </xf>
    <xf numFmtId="0" fontId="14" fillId="2" borderId="14" xfId="0" quotePrefix="1" applyFont="1" applyFill="1" applyBorder="1" applyAlignment="1">
      <alignment horizontal="center" wrapText="1"/>
    </xf>
    <xf numFmtId="0" fontId="15" fillId="0" borderId="14" xfId="0" applyFont="1" applyBorder="1" applyAlignment="1">
      <alignment horizontal="center" wrapText="1"/>
    </xf>
    <xf numFmtId="0" fontId="15" fillId="0" borderId="27" xfId="0" applyFont="1" applyBorder="1" applyAlignment="1">
      <alignment horizontal="center" wrapText="1"/>
    </xf>
    <xf numFmtId="0" fontId="14" fillId="2" borderId="14" xfId="0" applyFont="1" applyFill="1" applyBorder="1" applyAlignment="1">
      <alignment horizontal="center" vertical="center" wrapText="1"/>
    </xf>
    <xf numFmtId="0" fontId="15" fillId="0" borderId="14" xfId="0" applyFont="1" applyBorder="1" applyAlignment="1">
      <alignment horizontal="center" vertical="center" wrapText="1"/>
    </xf>
    <xf numFmtId="0" fontId="15" fillId="0" borderId="27" xfId="0" applyFont="1" applyBorder="1" applyAlignment="1">
      <alignment horizontal="center" vertical="center" wrapText="1"/>
    </xf>
    <xf numFmtId="0" fontId="7" fillId="2" borderId="6" xfId="0" applyFont="1" applyFill="1" applyBorder="1" applyAlignment="1">
      <alignment vertical="center" wrapText="1"/>
    </xf>
    <xf numFmtId="0" fontId="0" fillId="0" borderId="14" xfId="0" applyBorder="1" applyAlignment="1">
      <alignment vertical="center" wrapText="1"/>
    </xf>
    <xf numFmtId="0" fontId="20" fillId="2" borderId="31" xfId="0" applyFont="1" applyFill="1" applyBorder="1" applyAlignment="1">
      <alignment horizontal="left" wrapText="1"/>
    </xf>
    <xf numFmtId="0" fontId="20" fillId="2" borderId="38" xfId="0" applyFont="1" applyFill="1" applyBorder="1" applyAlignment="1">
      <alignment horizontal="left" wrapText="1"/>
    </xf>
    <xf numFmtId="0" fontId="0" fillId="0" borderId="38" xfId="0" applyBorder="1" applyAlignment="1">
      <alignment wrapText="1"/>
    </xf>
    <xf numFmtId="0" fontId="0" fillId="0" borderId="50" xfId="0" applyBorder="1" applyAlignment="1">
      <alignment wrapText="1"/>
    </xf>
    <xf numFmtId="0" fontId="20" fillId="2" borderId="13" xfId="0" applyFont="1" applyFill="1" applyBorder="1" applyAlignment="1">
      <alignment horizontal="left" wrapText="1"/>
    </xf>
    <xf numFmtId="0" fontId="20" fillId="2" borderId="14" xfId="0" applyFont="1" applyFill="1" applyBorder="1" applyAlignment="1">
      <alignment horizontal="left" wrapText="1"/>
    </xf>
    <xf numFmtId="0" fontId="0" fillId="0" borderId="14" xfId="0" applyBorder="1" applyAlignment="1">
      <alignment wrapText="1"/>
    </xf>
    <xf numFmtId="0" fontId="0" fillId="0" borderId="51" xfId="0" applyBorder="1" applyAlignment="1">
      <alignment wrapText="1"/>
    </xf>
    <xf numFmtId="0" fontId="20" fillId="35" borderId="13" xfId="0" applyFont="1" applyFill="1" applyBorder="1" applyAlignment="1">
      <alignment horizontal="left" wrapText="1"/>
    </xf>
    <xf numFmtId="0" fontId="20" fillId="35" borderId="14" xfId="0" applyFont="1" applyFill="1" applyBorder="1" applyAlignment="1">
      <alignment horizontal="left" wrapText="1"/>
    </xf>
    <xf numFmtId="0" fontId="0" fillId="35" borderId="14" xfId="0" applyFill="1" applyBorder="1" applyAlignment="1">
      <alignment wrapText="1"/>
    </xf>
    <xf numFmtId="0" fontId="0" fillId="35" borderId="51" xfId="0" applyFill="1" applyBorder="1" applyAlignment="1">
      <alignment wrapText="1"/>
    </xf>
    <xf numFmtId="0" fontId="31" fillId="2" borderId="40" xfId="0" applyFont="1" applyFill="1" applyBorder="1" applyAlignment="1">
      <alignment horizontal="center" wrapText="1"/>
    </xf>
    <xf numFmtId="0" fontId="19" fillId="2" borderId="41" xfId="0" applyFont="1" applyFill="1" applyBorder="1" applyAlignment="1">
      <alignment horizontal="center" wrapText="1"/>
    </xf>
    <xf numFmtId="0" fontId="19" fillId="2" borderId="42" xfId="0" applyFont="1" applyFill="1" applyBorder="1" applyAlignment="1">
      <alignment horizontal="center" wrapText="1"/>
    </xf>
    <xf numFmtId="0" fontId="19" fillId="2" borderId="52" xfId="0" applyFont="1" applyFill="1" applyBorder="1" applyAlignment="1">
      <alignment horizontal="center" wrapText="1"/>
    </xf>
    <xf numFmtId="0" fontId="19" fillId="2" borderId="38" xfId="0" applyFont="1" applyFill="1" applyBorder="1" applyAlignment="1">
      <alignment horizontal="center" wrapText="1"/>
    </xf>
    <xf numFmtId="0" fontId="19" fillId="2" borderId="39" xfId="0" applyFont="1" applyFill="1" applyBorder="1" applyAlignment="1">
      <alignment horizontal="center" wrapText="1"/>
    </xf>
    <xf numFmtId="0" fontId="7" fillId="2" borderId="53" xfId="0" applyFont="1" applyFill="1" applyBorder="1" applyAlignment="1">
      <alignment horizontal="center" vertical="center" wrapText="1"/>
    </xf>
    <xf numFmtId="0" fontId="7" fillId="2" borderId="41" xfId="0" applyFont="1" applyFill="1" applyBorder="1" applyAlignment="1">
      <alignment horizontal="center" vertical="center" wrapText="1"/>
    </xf>
    <xf numFmtId="0" fontId="0" fillId="0" borderId="41" xfId="0" applyFont="1" applyBorder="1" applyAlignment="1">
      <alignment horizontal="center" vertical="center" wrapText="1"/>
    </xf>
    <xf numFmtId="0" fontId="0" fillId="0" borderId="54" xfId="0" applyFont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wrapText="1"/>
    </xf>
    <xf numFmtId="0" fontId="7" fillId="2" borderId="14" xfId="0" applyFont="1" applyFill="1" applyBorder="1" applyAlignment="1">
      <alignment horizontal="center" wrapText="1"/>
    </xf>
    <xf numFmtId="0" fontId="0" fillId="0" borderId="14" xfId="0" applyBorder="1" applyAlignment="1">
      <alignment horizontal="center" wrapText="1"/>
    </xf>
    <xf numFmtId="0" fontId="0" fillId="0" borderId="51" xfId="0" applyBorder="1" applyAlignment="1">
      <alignment horizontal="center" wrapText="1"/>
    </xf>
    <xf numFmtId="0" fontId="7" fillId="2" borderId="26" xfId="0" applyFont="1" applyFill="1" applyBorder="1" applyAlignment="1">
      <alignment horizontal="center" wrapText="1"/>
    </xf>
    <xf numFmtId="0" fontId="0" fillId="0" borderId="64" xfId="0" applyBorder="1" applyAlignment="1"/>
    <xf numFmtId="0" fontId="0" fillId="0" borderId="77" xfId="0" applyBorder="1" applyAlignment="1"/>
    <xf numFmtId="0" fontId="0" fillId="0" borderId="65" xfId="0" applyBorder="1" applyAlignment="1"/>
    <xf numFmtId="0" fontId="0" fillId="0" borderId="64" xfId="0" applyBorder="1" applyAlignment="1">
      <alignment horizontal="center" wrapText="1"/>
    </xf>
    <xf numFmtId="0" fontId="0" fillId="0" borderId="65" xfId="0" applyBorder="1" applyAlignment="1">
      <alignment horizontal="center" wrapText="1"/>
    </xf>
    <xf numFmtId="0" fontId="36" fillId="0" borderId="23" xfId="0" applyFont="1" applyBorder="1" applyAlignment="1">
      <alignment horizontal="left" vertical="center" wrapText="1"/>
    </xf>
    <xf numFmtId="0" fontId="36" fillId="0" borderId="35" xfId="0" applyFont="1" applyBorder="1" applyAlignment="1"/>
    <xf numFmtId="0" fontId="7" fillId="2" borderId="55" xfId="0" applyFont="1" applyFill="1" applyBorder="1" applyAlignment="1">
      <alignment horizontal="center" vertical="center" wrapText="1"/>
    </xf>
    <xf numFmtId="0" fontId="7" fillId="2" borderId="56" xfId="0" applyFont="1" applyFill="1" applyBorder="1" applyAlignment="1">
      <alignment horizontal="center" vertical="center" wrapText="1"/>
    </xf>
    <xf numFmtId="0" fontId="7" fillId="2" borderId="57" xfId="0" applyFont="1" applyFill="1" applyBorder="1" applyAlignment="1">
      <alignment horizontal="center" vertical="center" wrapText="1"/>
    </xf>
    <xf numFmtId="0" fontId="7" fillId="2" borderId="14" xfId="0" applyFont="1" applyFill="1" applyBorder="1" applyAlignment="1">
      <alignment horizontal="left" wrapText="1"/>
    </xf>
    <xf numFmtId="0" fontId="7" fillId="2" borderId="19" xfId="0" applyFont="1" applyFill="1" applyBorder="1" applyAlignment="1">
      <alignment horizontal="left" wrapText="1"/>
    </xf>
    <xf numFmtId="0" fontId="36" fillId="0" borderId="0" xfId="0" applyFont="1" applyBorder="1" applyAlignment="1"/>
    <xf numFmtId="0" fontId="36" fillId="0" borderId="18" xfId="0" applyFont="1" applyBorder="1" applyAlignment="1"/>
    <xf numFmtId="0" fontId="7" fillId="2" borderId="19" xfId="0" applyFont="1" applyFill="1" applyBorder="1" applyAlignment="1">
      <alignment horizontal="center" wrapText="1"/>
    </xf>
    <xf numFmtId="0" fontId="36" fillId="0" borderId="0" xfId="0" applyFont="1" applyBorder="1" applyAlignment="1">
      <alignment horizontal="center"/>
    </xf>
    <xf numFmtId="0" fontId="36" fillId="0" borderId="18" xfId="0" applyFont="1" applyBorder="1" applyAlignment="1">
      <alignment horizontal="center"/>
    </xf>
    <xf numFmtId="0" fontId="7" fillId="2" borderId="58" xfId="0" applyFont="1" applyFill="1" applyBorder="1" applyAlignment="1">
      <alignment horizontal="left" wrapText="1"/>
    </xf>
    <xf numFmtId="0" fontId="7" fillId="2" borderId="26" xfId="0" applyFont="1" applyFill="1" applyBorder="1" applyAlignment="1">
      <alignment horizontal="center" vertical="center" wrapText="1"/>
    </xf>
    <xf numFmtId="0" fontId="0" fillId="0" borderId="64" xfId="0" applyBorder="1" applyAlignment="1">
      <alignment horizontal="center" vertical="center" wrapText="1"/>
    </xf>
    <xf numFmtId="0" fontId="36" fillId="0" borderId="78" xfId="0" applyFont="1" applyBorder="1" applyAlignment="1">
      <alignment horizontal="center" vertical="center" wrapText="1" shrinkToFit="1"/>
    </xf>
    <xf numFmtId="0" fontId="0" fillId="0" borderId="79" xfId="0" applyBorder="1" applyAlignment="1">
      <alignment horizontal="center" vertical="center" wrapText="1" shrinkToFit="1"/>
    </xf>
    <xf numFmtId="0" fontId="9" fillId="2" borderId="40" xfId="0" applyFont="1" applyFill="1" applyBorder="1" applyAlignment="1">
      <alignment horizontal="center" wrapText="1"/>
    </xf>
    <xf numFmtId="0" fontId="36" fillId="0" borderId="41" xfId="0" applyFont="1" applyBorder="1" applyAlignment="1"/>
    <xf numFmtId="0" fontId="36" fillId="0" borderId="42" xfId="0" applyFont="1" applyBorder="1" applyAlignment="1"/>
    <xf numFmtId="0" fontId="7" fillId="2" borderId="6" xfId="0" applyFont="1" applyFill="1" applyBorder="1" applyAlignment="1">
      <alignment horizontal="center" wrapText="1"/>
    </xf>
    <xf numFmtId="0" fontId="36" fillId="0" borderId="14" xfId="0" applyFont="1" applyBorder="1" applyAlignment="1"/>
    <xf numFmtId="0" fontId="36" fillId="0" borderId="27" xfId="0" applyFont="1" applyBorder="1" applyAlignment="1"/>
    <xf numFmtId="0" fontId="7" fillId="2" borderId="19" xfId="0" applyFont="1" applyFill="1" applyBorder="1" applyAlignment="1">
      <alignment horizontal="left" vertical="top" wrapText="1"/>
    </xf>
    <xf numFmtId="0" fontId="36" fillId="0" borderId="0" xfId="0" applyFont="1" applyBorder="1" applyAlignment="1">
      <alignment vertical="top"/>
    </xf>
    <xf numFmtId="0" fontId="36" fillId="0" borderId="18" xfId="0" applyFont="1" applyBorder="1" applyAlignment="1">
      <alignment vertical="top"/>
    </xf>
    <xf numFmtId="0" fontId="36" fillId="35" borderId="19" xfId="0" applyFont="1" applyFill="1" applyBorder="1" applyAlignment="1">
      <alignment horizontal="left" vertical="top" wrapText="1"/>
    </xf>
    <xf numFmtId="0" fontId="36" fillId="35" borderId="0" xfId="0" applyFont="1" applyFill="1" applyBorder="1" applyAlignment="1"/>
    <xf numFmtId="0" fontId="36" fillId="35" borderId="18" xfId="0" applyFont="1" applyFill="1" applyBorder="1" applyAlignment="1"/>
    <xf numFmtId="0" fontId="42" fillId="2" borderId="10" xfId="0" applyFont="1" applyFill="1" applyBorder="1" applyAlignment="1">
      <alignment horizontal="center" vertical="center" wrapText="1"/>
    </xf>
    <xf numFmtId="0" fontId="30" fillId="0" borderId="10" xfId="0" applyFont="1" applyBorder="1" applyAlignment="1">
      <alignment horizontal="center" vertical="center" wrapText="1"/>
    </xf>
    <xf numFmtId="0" fontId="16" fillId="2" borderId="16" xfId="0" applyFont="1" applyFill="1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21" fillId="2" borderId="10" xfId="0" applyFont="1" applyFill="1" applyBorder="1" applyAlignment="1">
      <alignment horizontal="center" vertical="center" wrapText="1"/>
    </xf>
    <xf numFmtId="0" fontId="22" fillId="0" borderId="10" xfId="0" applyFont="1" applyBorder="1" applyAlignment="1">
      <alignment horizontal="center" vertical="center" wrapText="1"/>
    </xf>
    <xf numFmtId="0" fontId="42" fillId="35" borderId="31" xfId="0" applyFont="1" applyFill="1" applyBorder="1" applyAlignment="1">
      <alignment horizontal="center" vertical="center" wrapText="1"/>
    </xf>
    <xf numFmtId="0" fontId="0" fillId="35" borderId="38" xfId="0" applyFill="1" applyBorder="1" applyAlignment="1">
      <alignment horizontal="center" vertical="center" wrapText="1"/>
    </xf>
    <xf numFmtId="168" fontId="42" fillId="2" borderId="14" xfId="0" applyNumberFormat="1" applyFont="1" applyFill="1" applyBorder="1" applyAlignment="1">
      <alignment horizontal="left" vertical="center" wrapText="1"/>
    </xf>
    <xf numFmtId="168" fontId="30" fillId="0" borderId="14" xfId="0" applyNumberFormat="1" applyFont="1" applyBorder="1" applyAlignment="1">
      <alignment horizontal="left" vertical="center" wrapText="1"/>
    </xf>
    <xf numFmtId="0" fontId="6" fillId="0" borderId="0" xfId="0" applyFont="1" applyBorder="1" applyAlignment="1">
      <alignment wrapText="1"/>
    </xf>
    <xf numFmtId="0" fontId="0" fillId="0" borderId="18" xfId="0" applyBorder="1" applyAlignment="1">
      <alignment wrapText="1"/>
    </xf>
    <xf numFmtId="0" fontId="19" fillId="2" borderId="40" xfId="0" applyFont="1" applyFill="1" applyBorder="1" applyAlignment="1">
      <alignment horizontal="center" wrapText="1"/>
    </xf>
    <xf numFmtId="0" fontId="20" fillId="2" borderId="7" xfId="0" applyFont="1" applyFill="1" applyBorder="1" applyAlignment="1">
      <alignment horizontal="center" wrapText="1"/>
    </xf>
    <xf numFmtId="0" fontId="20" fillId="2" borderId="59" xfId="0" applyFont="1" applyFill="1" applyBorder="1" applyAlignment="1">
      <alignment horizontal="center" wrapText="1"/>
    </xf>
    <xf numFmtId="0" fontId="20" fillId="2" borderId="8" xfId="0" applyFont="1" applyFill="1" applyBorder="1" applyAlignment="1">
      <alignment horizontal="center" wrapText="1"/>
    </xf>
    <xf numFmtId="0" fontId="22" fillId="0" borderId="9" xfId="0" applyFont="1" applyBorder="1" applyAlignment="1">
      <alignment horizontal="center" vertical="center" wrapText="1"/>
    </xf>
    <xf numFmtId="0" fontId="20" fillId="2" borderId="10" xfId="0" applyFont="1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16" fillId="2" borderId="10" xfId="0" applyFont="1" applyFill="1" applyBorder="1" applyAlignment="1">
      <alignment horizontal="center" vertical="center" wrapText="1"/>
    </xf>
    <xf numFmtId="0" fontId="24" fillId="2" borderId="13" xfId="0" applyFont="1" applyFill="1" applyBorder="1" applyAlignment="1">
      <alignment horizontal="center" vertical="center" wrapText="1"/>
    </xf>
    <xf numFmtId="0" fontId="24" fillId="2" borderId="51" xfId="0" applyFont="1" applyFill="1" applyBorder="1" applyAlignment="1">
      <alignment horizontal="center" vertical="center" wrapText="1"/>
    </xf>
    <xf numFmtId="0" fontId="24" fillId="2" borderId="14" xfId="0" applyFont="1" applyFill="1" applyBorder="1" applyAlignment="1">
      <alignment horizontal="center" vertical="center" wrapText="1"/>
    </xf>
    <xf numFmtId="0" fontId="24" fillId="2" borderId="27" xfId="0" applyFont="1" applyFill="1" applyBorder="1" applyAlignment="1">
      <alignment horizontal="center" vertical="center" wrapText="1"/>
    </xf>
    <xf numFmtId="0" fontId="31" fillId="2" borderId="41" xfId="0" applyFont="1" applyFill="1" applyBorder="1" applyAlignment="1">
      <alignment horizontal="center" wrapText="1"/>
    </xf>
    <xf numFmtId="0" fontId="27" fillId="0" borderId="42" xfId="0" applyFont="1" applyBorder="1" applyAlignment="1"/>
    <xf numFmtId="0" fontId="0" fillId="0" borderId="39" xfId="0" applyBorder="1" applyAlignment="1"/>
    <xf numFmtId="0" fontId="7" fillId="2" borderId="60" xfId="0" applyFont="1" applyFill="1" applyBorder="1" applyAlignment="1">
      <alignment horizontal="center" vertical="center" wrapText="1"/>
    </xf>
    <xf numFmtId="0" fontId="7" fillId="2" borderId="61" xfId="0" applyFont="1" applyFill="1" applyBorder="1" applyAlignment="1">
      <alignment horizontal="center" vertical="center" wrapText="1"/>
    </xf>
    <xf numFmtId="0" fontId="7" fillId="2" borderId="62" xfId="0" applyFont="1" applyFill="1" applyBorder="1" applyAlignment="1">
      <alignment horizontal="center" vertical="center" wrapText="1"/>
    </xf>
    <xf numFmtId="0" fontId="7" fillId="2" borderId="63" xfId="0" applyFont="1" applyFill="1" applyBorder="1" applyAlignment="1">
      <alignment horizontal="center" vertical="center" wrapText="1"/>
    </xf>
    <xf numFmtId="0" fontId="7" fillId="2" borderId="28" xfId="0" applyFont="1" applyFill="1" applyBorder="1" applyAlignment="1">
      <alignment horizontal="center" vertical="center" wrapText="1"/>
    </xf>
    <xf numFmtId="0" fontId="7" fillId="2" borderId="22" xfId="0" applyFont="1" applyFill="1" applyBorder="1" applyAlignment="1">
      <alignment horizontal="center" vertical="center" wrapText="1"/>
    </xf>
    <xf numFmtId="0" fontId="7" fillId="2" borderId="4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 wrapText="1"/>
    </xf>
    <xf numFmtId="0" fontId="7" fillId="2" borderId="40" xfId="0" applyFont="1" applyFill="1" applyBorder="1" applyAlignment="1">
      <alignment horizontal="left" vertical="center" wrapText="1"/>
    </xf>
    <xf numFmtId="0" fontId="7" fillId="2" borderId="41" xfId="0" applyFont="1" applyFill="1" applyBorder="1" applyAlignment="1">
      <alignment horizontal="left" vertical="center" wrapText="1"/>
    </xf>
    <xf numFmtId="0" fontId="21" fillId="2" borderId="13" xfId="0" applyFont="1" applyFill="1" applyBorder="1" applyAlignment="1">
      <alignment horizontal="center" vertical="center" wrapText="1"/>
    </xf>
    <xf numFmtId="0" fontId="21" fillId="2" borderId="14" xfId="0" applyFont="1" applyFill="1" applyBorder="1" applyAlignment="1">
      <alignment horizontal="center" vertical="center" wrapText="1"/>
    </xf>
    <xf numFmtId="0" fontId="21" fillId="2" borderId="27" xfId="0" applyFont="1" applyFill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6" fillId="0" borderId="51" xfId="0" applyFont="1" applyBorder="1" applyAlignment="1">
      <alignment horizontal="center" vertical="center" wrapText="1"/>
    </xf>
    <xf numFmtId="0" fontId="12" fillId="0" borderId="13" xfId="0" applyFont="1" applyBorder="1" applyAlignment="1">
      <alignment horizontal="center" vertical="center" wrapText="1"/>
    </xf>
    <xf numFmtId="0" fontId="0" fillId="0" borderId="51" xfId="0" applyBorder="1" applyAlignment="1">
      <alignment horizontal="center" vertical="center" wrapText="1"/>
    </xf>
    <xf numFmtId="0" fontId="7" fillId="2" borderId="6" xfId="0" applyFont="1" applyFill="1" applyBorder="1" applyAlignment="1">
      <alignment horizontal="left" wrapText="1"/>
    </xf>
    <xf numFmtId="0" fontId="21" fillId="2" borderId="6" xfId="0" applyFont="1" applyFill="1" applyBorder="1" applyAlignment="1">
      <alignment horizontal="center" vertical="center" wrapText="1"/>
    </xf>
    <xf numFmtId="0" fontId="21" fillId="2" borderId="51" xfId="0" applyFont="1" applyFill="1" applyBorder="1" applyAlignment="1">
      <alignment horizontal="center" vertical="center" wrapText="1"/>
    </xf>
    <xf numFmtId="0" fontId="7" fillId="2" borderId="42" xfId="0" applyFont="1" applyFill="1" applyBorder="1" applyAlignment="1">
      <alignment horizontal="left" vertical="center" wrapText="1"/>
    </xf>
    <xf numFmtId="0" fontId="20" fillId="2" borderId="13" xfId="0" applyFont="1" applyFill="1" applyBorder="1" applyAlignment="1">
      <alignment horizontal="center" vertical="center" wrapText="1"/>
    </xf>
    <xf numFmtId="0" fontId="18" fillId="0" borderId="14" xfId="0" applyFont="1" applyBorder="1" applyAlignment="1">
      <alignment horizontal="center" vertical="center" wrapText="1"/>
    </xf>
    <xf numFmtId="0" fontId="18" fillId="0" borderId="51" xfId="0" applyFont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28" fillId="2" borderId="14" xfId="0" applyFont="1" applyFill="1" applyBorder="1" applyAlignment="1">
      <alignment horizontal="center" wrapText="1"/>
    </xf>
    <xf numFmtId="0" fontId="28" fillId="2" borderId="27" xfId="0" applyFont="1" applyFill="1" applyBorder="1" applyAlignment="1">
      <alignment horizontal="center" wrapText="1"/>
    </xf>
    <xf numFmtId="0" fontId="20" fillId="2" borderId="9" xfId="0" applyFont="1" applyFill="1" applyBorder="1" applyAlignment="1">
      <alignment horizontal="center" vertical="center" wrapText="1"/>
    </xf>
    <xf numFmtId="0" fontId="17" fillId="0" borderId="10" xfId="0" applyFont="1" applyBorder="1" applyAlignment="1">
      <alignment horizontal="center" vertical="center" wrapText="1"/>
    </xf>
    <xf numFmtId="0" fontId="18" fillId="0" borderId="10" xfId="0" applyFont="1" applyBorder="1" applyAlignment="1">
      <alignment horizontal="center" vertical="center" wrapText="1"/>
    </xf>
    <xf numFmtId="0" fontId="34" fillId="0" borderId="13" xfId="0" applyFont="1" applyBorder="1" applyAlignment="1">
      <alignment horizontal="center" vertical="center" wrapText="1"/>
    </xf>
    <xf numFmtId="0" fontId="39" fillId="0" borderId="13" xfId="0" applyFont="1" applyBorder="1" applyAlignment="1">
      <alignment horizontal="center" vertical="center" wrapText="1"/>
    </xf>
    <xf numFmtId="0" fontId="39" fillId="0" borderId="51" xfId="0" applyFont="1" applyBorder="1" applyAlignment="1">
      <alignment horizontal="center" vertical="center" wrapText="1"/>
    </xf>
    <xf numFmtId="0" fontId="39" fillId="0" borderId="27" xfId="0" applyFont="1" applyBorder="1" applyAlignment="1">
      <alignment horizontal="center" vertical="center" wrapText="1"/>
    </xf>
    <xf numFmtId="1" fontId="34" fillId="0" borderId="13" xfId="0" applyNumberFormat="1" applyFont="1" applyBorder="1" applyAlignment="1">
      <alignment horizontal="center" vertical="center" wrapText="1"/>
    </xf>
    <xf numFmtId="0" fontId="34" fillId="0" borderId="51" xfId="0" applyFont="1" applyBorder="1" applyAlignment="1">
      <alignment horizontal="center" vertical="center" wrapText="1"/>
    </xf>
    <xf numFmtId="0" fontId="34" fillId="0" borderId="27" xfId="0" applyFont="1" applyBorder="1" applyAlignment="1">
      <alignment horizontal="center" vertical="center" wrapText="1"/>
    </xf>
    <xf numFmtId="0" fontId="39" fillId="0" borderId="10" xfId="0" applyFont="1" applyBorder="1" applyAlignment="1">
      <alignment horizontal="center" vertical="center" wrapText="1"/>
    </xf>
    <xf numFmtId="0" fontId="39" fillId="0" borderId="9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40" fillId="2" borderId="10" xfId="0" applyFont="1" applyFill="1" applyBorder="1" applyAlignment="1">
      <alignment horizontal="center" vertical="center" wrapText="1"/>
    </xf>
    <xf numFmtId="0" fontId="34" fillId="0" borderId="14" xfId="0" applyFont="1" applyBorder="1" applyAlignment="1">
      <alignment horizontal="center" vertical="center" wrapText="1"/>
    </xf>
    <xf numFmtId="0" fontId="34" fillId="0" borderId="10" xfId="0" applyFont="1" applyBorder="1" applyAlignment="1">
      <alignment horizontal="center" vertical="center" wrapText="1"/>
    </xf>
    <xf numFmtId="0" fontId="34" fillId="0" borderId="9" xfId="0" applyFont="1" applyBorder="1" applyAlignment="1">
      <alignment horizontal="center" vertical="center" wrapText="1"/>
    </xf>
    <xf numFmtId="2" fontId="23" fillId="2" borderId="10" xfId="0" applyNumberFormat="1" applyFont="1" applyFill="1" applyBorder="1" applyAlignment="1">
      <alignment horizontal="center" vertical="center" wrapText="1"/>
    </xf>
    <xf numFmtId="2" fontId="25" fillId="0" borderId="10" xfId="0" applyNumberFormat="1" applyFont="1" applyBorder="1" applyAlignment="1">
      <alignment horizontal="center" vertical="center" wrapText="1"/>
    </xf>
    <xf numFmtId="0" fontId="23" fillId="2" borderId="13" xfId="0" applyFont="1" applyFill="1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39" fillId="0" borderId="14" xfId="0" applyFont="1" applyBorder="1" applyAlignment="1">
      <alignment horizontal="center" vertical="center" wrapText="1"/>
    </xf>
    <xf numFmtId="0" fontId="17" fillId="2" borderId="10" xfId="0" applyFont="1" applyFill="1" applyBorder="1" applyAlignment="1">
      <alignment horizontal="center" vertical="center" wrapText="1"/>
    </xf>
    <xf numFmtId="0" fontId="17" fillId="2" borderId="9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29" xfId="0" applyFont="1" applyFill="1" applyBorder="1" applyAlignment="1">
      <alignment horizontal="center" vertical="center" wrapText="1"/>
    </xf>
    <xf numFmtId="0" fontId="17" fillId="2" borderId="35" xfId="0" applyFont="1" applyFill="1" applyBorder="1" applyAlignment="1">
      <alignment horizontal="center" vertical="center" wrapText="1"/>
    </xf>
    <xf numFmtId="0" fontId="17" fillId="2" borderId="37" xfId="0" applyFont="1" applyFill="1" applyBorder="1" applyAlignment="1">
      <alignment horizontal="center" vertical="center" wrapText="1"/>
    </xf>
    <xf numFmtId="0" fontId="31" fillId="2" borderId="40" xfId="0" applyFont="1" applyFill="1" applyBorder="1" applyAlignment="1">
      <alignment horizontal="center" vertical="center" wrapText="1"/>
    </xf>
    <xf numFmtId="0" fontId="31" fillId="2" borderId="41" xfId="0" applyFont="1" applyFill="1" applyBorder="1" applyAlignment="1">
      <alignment horizontal="center" vertical="center" wrapText="1"/>
    </xf>
    <xf numFmtId="0" fontId="31" fillId="2" borderId="42" xfId="0" applyFont="1" applyFill="1" applyBorder="1" applyAlignment="1">
      <alignment horizontal="center" vertical="center" wrapText="1"/>
    </xf>
    <xf numFmtId="0" fontId="19" fillId="2" borderId="52" xfId="0" applyFont="1" applyFill="1" applyBorder="1" applyAlignment="1">
      <alignment horizontal="center" vertical="center" wrapText="1"/>
    </xf>
    <xf numFmtId="0" fontId="19" fillId="2" borderId="38" xfId="0" applyFont="1" applyFill="1" applyBorder="1" applyAlignment="1">
      <alignment horizontal="center" vertical="center"/>
    </xf>
    <xf numFmtId="0" fontId="19" fillId="2" borderId="39" xfId="0" applyFont="1" applyFill="1" applyBorder="1" applyAlignment="1">
      <alignment horizontal="center" vertical="center"/>
    </xf>
    <xf numFmtId="0" fontId="20" fillId="2" borderId="14" xfId="0" applyFont="1" applyFill="1" applyBorder="1" applyAlignment="1">
      <alignment horizontal="center" vertical="center" wrapText="1"/>
    </xf>
    <xf numFmtId="0" fontId="20" fillId="2" borderId="27" xfId="0" applyFont="1" applyFill="1" applyBorder="1" applyAlignment="1">
      <alignment horizontal="center" vertical="center" wrapText="1"/>
    </xf>
    <xf numFmtId="0" fontId="17" fillId="2" borderId="7" xfId="0" applyFont="1" applyFill="1" applyBorder="1" applyAlignment="1">
      <alignment vertical="top" wrapText="1"/>
    </xf>
    <xf numFmtId="0" fontId="17" fillId="2" borderId="59" xfId="0" applyFont="1" applyFill="1" applyBorder="1" applyAlignment="1">
      <alignment vertical="top" wrapText="1"/>
    </xf>
    <xf numFmtId="0" fontId="17" fillId="2" borderId="8" xfId="0" applyFont="1" applyFill="1" applyBorder="1" applyAlignment="1">
      <alignment vertical="top" wrapText="1"/>
    </xf>
    <xf numFmtId="0" fontId="7" fillId="35" borderId="6" xfId="0" applyFont="1" applyFill="1" applyBorder="1" applyAlignment="1">
      <alignment horizontal="left" vertical="top" wrapText="1"/>
    </xf>
    <xf numFmtId="0" fontId="0" fillId="35" borderId="14" xfId="0" applyFill="1" applyBorder="1" applyAlignment="1">
      <alignment horizontal="left" vertical="top"/>
    </xf>
    <xf numFmtId="0" fontId="0" fillId="35" borderId="27" xfId="0" applyFill="1" applyBorder="1" applyAlignment="1">
      <alignment horizontal="left" vertical="top"/>
    </xf>
    <xf numFmtId="0" fontId="7" fillId="2" borderId="52" xfId="0" applyFont="1" applyFill="1" applyBorder="1" applyAlignment="1">
      <alignment horizontal="center" vertical="center" wrapText="1"/>
    </xf>
    <xf numFmtId="0" fontId="0" fillId="0" borderId="38" xfId="0" applyBorder="1" applyAlignment="1">
      <alignment vertical="center"/>
    </xf>
    <xf numFmtId="0" fontId="0" fillId="0" borderId="39" xfId="0" applyBorder="1" applyAlignment="1">
      <alignment vertical="center"/>
    </xf>
    <xf numFmtId="0" fontId="19" fillId="2" borderId="44" xfId="0" applyFont="1" applyFill="1" applyBorder="1" applyAlignment="1">
      <alignment horizontal="center" wrapText="1"/>
    </xf>
    <xf numFmtId="0" fontId="31" fillId="2" borderId="28" xfId="0" applyFont="1" applyFill="1" applyBorder="1" applyAlignment="1">
      <alignment horizontal="center" wrapText="1"/>
    </xf>
    <xf numFmtId="0" fontId="31" fillId="2" borderId="22" xfId="0" applyFont="1" applyFill="1" applyBorder="1" applyAlignment="1">
      <alignment horizontal="center" wrapText="1"/>
    </xf>
    <xf numFmtId="0" fontId="7" fillId="2" borderId="40" xfId="0" applyFont="1" applyFill="1" applyBorder="1" applyAlignment="1">
      <alignment horizontal="left" wrapText="1"/>
    </xf>
    <xf numFmtId="0" fontId="0" fillId="0" borderId="41" xfId="0" applyBorder="1" applyAlignment="1">
      <alignment horizontal="left"/>
    </xf>
    <xf numFmtId="0" fontId="0" fillId="0" borderId="42" xfId="0" applyBorder="1" applyAlignment="1">
      <alignment horizontal="left"/>
    </xf>
    <xf numFmtId="0" fontId="6" fillId="0" borderId="26" xfId="0" applyNumberFormat="1" applyFont="1" applyFill="1" applyBorder="1" applyAlignment="1" applyProtection="1">
      <alignment horizontal="left" vertical="top"/>
    </xf>
    <xf numFmtId="0" fontId="6" fillId="0" borderId="64" xfId="0" applyNumberFormat="1" applyFont="1" applyFill="1" applyBorder="1" applyAlignment="1" applyProtection="1">
      <alignment horizontal="left" vertical="top"/>
    </xf>
    <xf numFmtId="0" fontId="6" fillId="0" borderId="65" xfId="0" applyNumberFormat="1" applyFont="1" applyFill="1" applyBorder="1" applyAlignment="1" applyProtection="1">
      <alignment horizontal="left" vertical="top"/>
    </xf>
    <xf numFmtId="0" fontId="17" fillId="2" borderId="15" xfId="0" applyFont="1" applyFill="1" applyBorder="1" applyAlignment="1">
      <alignment horizontal="center" vertical="center" wrapText="1"/>
    </xf>
    <xf numFmtId="0" fontId="24" fillId="2" borderId="39" xfId="0" applyFont="1" applyFill="1" applyBorder="1" applyAlignment="1">
      <alignment horizontal="center" vertical="center" wrapText="1"/>
    </xf>
    <xf numFmtId="0" fontId="24" fillId="2" borderId="38" xfId="0" applyFont="1" applyFill="1" applyBorder="1" applyAlignment="1">
      <alignment horizontal="center" vertical="center" wrapText="1"/>
    </xf>
    <xf numFmtId="0" fontId="24" fillId="2" borderId="50" xfId="0" applyFont="1" applyFill="1" applyBorder="1" applyAlignment="1">
      <alignment horizontal="center" vertical="center" wrapText="1"/>
    </xf>
    <xf numFmtId="0" fontId="24" fillId="2" borderId="31" xfId="0" applyFont="1" applyFill="1" applyBorder="1" applyAlignment="1">
      <alignment horizontal="center" vertical="center" wrapText="1"/>
    </xf>
    <xf numFmtId="0" fontId="24" fillId="2" borderId="11" xfId="0" applyFont="1" applyFill="1" applyBorder="1" applyAlignment="1">
      <alignment horizontal="center" vertical="center" wrapText="1"/>
    </xf>
    <xf numFmtId="0" fontId="24" fillId="2" borderId="16" xfId="0" applyFont="1" applyFill="1" applyBorder="1" applyAlignment="1">
      <alignment horizontal="center" vertical="center" wrapText="1"/>
    </xf>
    <xf numFmtId="0" fontId="1" fillId="0" borderId="0" xfId="93"/>
  </cellXfs>
  <cellStyles count="107">
    <cellStyle name="20% - Акцент1" xfId="1" builtinId="30" customBuiltin="1"/>
    <cellStyle name="20% - Акцент1 2" xfId="53"/>
    <cellStyle name="20% - Акцент1 3" xfId="67"/>
    <cellStyle name="20% - Акцент1 4" xfId="81"/>
    <cellStyle name="20% - Акцент1 5" xfId="95" customBuiltin="1"/>
    <cellStyle name="20% - Акцент2" xfId="2" builtinId="34" customBuiltin="1"/>
    <cellStyle name="20% - Акцент2 2" xfId="55"/>
    <cellStyle name="20% - Акцент2 3" xfId="69"/>
    <cellStyle name="20% - Акцент2 4" xfId="83"/>
    <cellStyle name="20% - Акцент2 5" xfId="97" customBuiltin="1"/>
    <cellStyle name="20% - Акцент3" xfId="3" builtinId="38" customBuiltin="1"/>
    <cellStyle name="20% - Акцент3 2" xfId="57"/>
    <cellStyle name="20% - Акцент3 3" xfId="71"/>
    <cellStyle name="20% - Акцент3 4" xfId="85"/>
    <cellStyle name="20% - Акцент3 5" xfId="99" customBuiltin="1"/>
    <cellStyle name="20% - Акцент4" xfId="4" builtinId="42" customBuiltin="1"/>
    <cellStyle name="20% - Акцент4 2" xfId="59"/>
    <cellStyle name="20% - Акцент4 3" xfId="73"/>
    <cellStyle name="20% - Акцент4 4" xfId="87"/>
    <cellStyle name="20% - Акцент4 5" xfId="101" customBuiltin="1"/>
    <cellStyle name="20% - Акцент5" xfId="5" builtinId="46" customBuiltin="1"/>
    <cellStyle name="20% - Акцент5 2" xfId="61"/>
    <cellStyle name="20% - Акцент5 3" xfId="75"/>
    <cellStyle name="20% - Акцент5 4" xfId="89"/>
    <cellStyle name="20% - Акцент5 5" xfId="103" customBuiltin="1"/>
    <cellStyle name="20% - Акцент6" xfId="6" builtinId="50" customBuiltin="1"/>
    <cellStyle name="20% - Акцент6 2" xfId="63"/>
    <cellStyle name="20% - Акцент6 3" xfId="77"/>
    <cellStyle name="20% - Акцент6 4" xfId="91"/>
    <cellStyle name="20% - Акцент6 5" xfId="105" customBuiltin="1"/>
    <cellStyle name="40% - Акцент1" xfId="7" builtinId="31" customBuiltin="1"/>
    <cellStyle name="40% - Акцент1 2" xfId="54"/>
    <cellStyle name="40% - Акцент1 3" xfId="68"/>
    <cellStyle name="40% - Акцент1 4" xfId="82"/>
    <cellStyle name="40% - Акцент1 5" xfId="96" customBuiltin="1"/>
    <cellStyle name="40% - Акцент2" xfId="8" builtinId="35" customBuiltin="1"/>
    <cellStyle name="40% - Акцент2 2" xfId="56"/>
    <cellStyle name="40% - Акцент2 3" xfId="70"/>
    <cellStyle name="40% - Акцент2 4" xfId="84"/>
    <cellStyle name="40% - Акцент2 5" xfId="98" customBuiltin="1"/>
    <cellStyle name="40% - Акцент3" xfId="9" builtinId="39" customBuiltin="1"/>
    <cellStyle name="40% - Акцент3 2" xfId="58"/>
    <cellStyle name="40% - Акцент3 3" xfId="72"/>
    <cellStyle name="40% - Акцент3 4" xfId="86"/>
    <cellStyle name="40% - Акцент3 5" xfId="100" customBuiltin="1"/>
    <cellStyle name="40% - Акцент4" xfId="10" builtinId="43" customBuiltin="1"/>
    <cellStyle name="40% - Акцент4 2" xfId="60"/>
    <cellStyle name="40% - Акцент4 3" xfId="74"/>
    <cellStyle name="40% - Акцент4 4" xfId="88"/>
    <cellStyle name="40% - Акцент4 5" xfId="102" customBuiltin="1"/>
    <cellStyle name="40% - Акцент5" xfId="11" builtinId="47" customBuiltin="1"/>
    <cellStyle name="40% - Акцент5 2" xfId="62"/>
    <cellStyle name="40% - Акцент5 3" xfId="76"/>
    <cellStyle name="40% - Акцент5 4" xfId="90"/>
    <cellStyle name="40% - Акцент5 5" xfId="104" customBuiltin="1"/>
    <cellStyle name="40% - Акцент6" xfId="12" builtinId="51" customBuiltin="1"/>
    <cellStyle name="40% - Акцент6 2" xfId="64"/>
    <cellStyle name="40% - Акцент6 3" xfId="78"/>
    <cellStyle name="40% - Акцент6 4" xfId="92"/>
    <cellStyle name="40% - Акцент6 5" xfId="106" customBuiltin="1"/>
    <cellStyle name="60% - Акцент1" xfId="13" builtinId="32" customBuiltin="1"/>
    <cellStyle name="60% - Акцент2" xfId="14" builtinId="36" customBuiltin="1"/>
    <cellStyle name="60% - Акцент3" xfId="15" builtinId="40" customBuiltin="1"/>
    <cellStyle name="60% - Акцент4" xfId="16" builtinId="44" customBuiltin="1"/>
    <cellStyle name="60% - Акцент5" xfId="17" builtinId="48" customBuiltin="1"/>
    <cellStyle name="60% - Акцент6" xfId="18" builtinId="52" customBuiltin="1"/>
    <cellStyle name="Акцент1" xfId="19" builtinId="29" customBuiltin="1"/>
    <cellStyle name="Акцент2" xfId="20" builtinId="33" customBuiltin="1"/>
    <cellStyle name="Акцент3" xfId="21" builtinId="37" customBuiltin="1"/>
    <cellStyle name="Акцент4" xfId="22" builtinId="41" customBuiltin="1"/>
    <cellStyle name="Акцент5" xfId="23" builtinId="45" customBuiltin="1"/>
    <cellStyle name="Акцент6" xfId="24" builtinId="49" customBuiltin="1"/>
    <cellStyle name="Ввод " xfId="25" builtinId="20" customBuiltin="1"/>
    <cellStyle name="Вывод" xfId="26" builtinId="21" customBuiltin="1"/>
    <cellStyle name="Вычисление" xfId="27" builtinId="22" customBuiltin="1"/>
    <cellStyle name="Денежный" xfId="28" builtinId="4"/>
    <cellStyle name="Заголовок 1" xfId="29" builtinId="16" customBuiltin="1"/>
    <cellStyle name="Заголовок 2" xfId="30" builtinId="17" customBuiltin="1"/>
    <cellStyle name="Заголовок 3" xfId="31" builtinId="18" customBuiltin="1"/>
    <cellStyle name="Заголовок 4" xfId="32" builtinId="19" customBuiltin="1"/>
    <cellStyle name="Итог" xfId="33" builtinId="25" customBuiltin="1"/>
    <cellStyle name="Контрольная ячейка" xfId="34" builtinId="23" customBuiltin="1"/>
    <cellStyle name="Название" xfId="35" builtinId="15" customBuiltin="1"/>
    <cellStyle name="Нейтральный" xfId="36" builtinId="28" customBuiltin="1"/>
    <cellStyle name="Обычный" xfId="0" builtinId="0"/>
    <cellStyle name="Обычный 2" xfId="51"/>
    <cellStyle name="Обычный 3" xfId="65"/>
    <cellStyle name="Обычный 4" xfId="79"/>
    <cellStyle name="Обычный 5" xfId="93"/>
    <cellStyle name="Обычный 9" xfId="37"/>
    <cellStyle name="Плохой" xfId="38" builtinId="27" customBuiltin="1"/>
    <cellStyle name="Пояснение" xfId="39" builtinId="53" customBuiltin="1"/>
    <cellStyle name="Примечание 10" xfId="52"/>
    <cellStyle name="Примечание 11" xfId="66"/>
    <cellStyle name="Примечание 12" xfId="80"/>
    <cellStyle name="Примечание 13" xfId="94" customBuiltin="1"/>
    <cellStyle name="Примечание 2" xfId="40"/>
    <cellStyle name="Примечание 3" xfId="41"/>
    <cellStyle name="Примечание 4" xfId="42"/>
    <cellStyle name="Примечание 5" xfId="43"/>
    <cellStyle name="Примечание 6" xfId="44"/>
    <cellStyle name="Примечание 7" xfId="45"/>
    <cellStyle name="Примечание 8" xfId="46"/>
    <cellStyle name="Примечание 9" xfId="47"/>
    <cellStyle name="Связанная ячейка" xfId="48" builtinId="24" customBuiltin="1"/>
    <cellStyle name="Текст предупреждения" xfId="49" builtinId="11" customBuiltin="1"/>
    <cellStyle name="Хороший" xfId="50" builtinId="26" customBuiltin="1"/>
  </cellStyles>
  <dxfs count="1">
    <dxf>
      <font>
        <condense val="0"/>
        <extend val="0"/>
        <color rgb="FF9C6500"/>
      </font>
      <fill>
        <patternFill>
          <bgColor rgb="FFFFEB9C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400"/>
  <sheetViews>
    <sheetView workbookViewId="0">
      <selection activeCell="J18" sqref="J18"/>
    </sheetView>
  </sheetViews>
  <sheetFormatPr defaultRowHeight="12.75"/>
  <cols>
    <col min="1" max="1" width="9.140625" style="90" customWidth="1"/>
    <col min="2" max="2" width="18.42578125" style="89" customWidth="1"/>
    <col min="3" max="3" width="18.42578125" customWidth="1"/>
    <col min="4" max="4" width="13.140625" customWidth="1"/>
    <col min="5" max="5" width="10.85546875" customWidth="1"/>
    <col min="8" max="8" width="12.140625" customWidth="1"/>
    <col min="9" max="9" width="12.85546875" customWidth="1"/>
  </cols>
  <sheetData>
    <row r="1" spans="1:5" ht="20.25" customHeight="1">
      <c r="A1" s="370" t="s">
        <v>9</v>
      </c>
      <c r="B1" s="370" t="s">
        <v>24</v>
      </c>
      <c r="C1" s="370" t="s">
        <v>485</v>
      </c>
      <c r="D1" s="370" t="s">
        <v>46</v>
      </c>
      <c r="E1" s="370" t="s">
        <v>57</v>
      </c>
    </row>
    <row r="2" spans="1:5" ht="15">
      <c r="A2" s="370">
        <v>1</v>
      </c>
      <c r="B2" s="370">
        <v>2</v>
      </c>
      <c r="C2" s="370">
        <v>3</v>
      </c>
      <c r="D2" s="370">
        <v>4</v>
      </c>
      <c r="E2" s="370">
        <v>5</v>
      </c>
    </row>
    <row r="3" spans="1:5" ht="15">
      <c r="A3" s="370">
        <v>1</v>
      </c>
      <c r="B3" s="370" t="s">
        <v>437</v>
      </c>
      <c r="C3" s="370">
        <v>83687</v>
      </c>
      <c r="D3" s="370"/>
      <c r="E3" s="370"/>
    </row>
    <row r="4" spans="1:5" ht="15">
      <c r="A4" s="370">
        <v>2</v>
      </c>
      <c r="B4" s="370" t="s">
        <v>460</v>
      </c>
      <c r="C4" s="370">
        <v>19334</v>
      </c>
      <c r="D4" s="370"/>
      <c r="E4" s="370"/>
    </row>
    <row r="5" spans="1:5" ht="15">
      <c r="A5" s="370">
        <v>3</v>
      </c>
      <c r="B5" s="370" t="s">
        <v>468</v>
      </c>
      <c r="C5" s="370">
        <v>30211</v>
      </c>
      <c r="D5" s="370"/>
      <c r="E5" s="370"/>
    </row>
    <row r="6" spans="1:5" ht="15">
      <c r="A6" s="114"/>
      <c r="B6" s="114"/>
      <c r="C6" s="114"/>
      <c r="D6" s="114"/>
      <c r="E6" s="114"/>
    </row>
    <row r="7" spans="1:5" ht="15">
      <c r="A7" s="370" t="s">
        <v>24</v>
      </c>
      <c r="B7" s="370" t="s">
        <v>437</v>
      </c>
      <c r="C7" s="370"/>
      <c r="D7" s="370"/>
      <c r="E7" s="370"/>
    </row>
    <row r="8" spans="1:5" ht="15">
      <c r="A8" s="370" t="s">
        <v>486</v>
      </c>
      <c r="B8" s="370"/>
      <c r="C8" s="370"/>
      <c r="D8" s="370"/>
      <c r="E8" s="370"/>
    </row>
    <row r="9" spans="1:5" ht="15">
      <c r="A9" s="370" t="s">
        <v>487</v>
      </c>
      <c r="B9" s="370" t="s">
        <v>488</v>
      </c>
      <c r="C9" s="370" t="s">
        <v>489</v>
      </c>
      <c r="D9" s="370" t="s">
        <v>490</v>
      </c>
      <c r="E9" s="370"/>
    </row>
    <row r="10" spans="1:5" ht="15">
      <c r="A10" s="370">
        <v>1</v>
      </c>
      <c r="B10" s="370">
        <v>2</v>
      </c>
      <c r="C10" s="370">
        <v>3</v>
      </c>
      <c r="D10" s="370">
        <v>4</v>
      </c>
      <c r="E10" s="370"/>
    </row>
    <row r="11" spans="1:5" ht="15">
      <c r="A11" s="370">
        <v>1</v>
      </c>
      <c r="B11" s="370">
        <v>2</v>
      </c>
      <c r="C11" s="370">
        <v>143.28</v>
      </c>
      <c r="D11" s="370" t="s">
        <v>19</v>
      </c>
      <c r="E11" s="370"/>
    </row>
    <row r="12" spans="1:5" ht="15">
      <c r="A12" s="370">
        <v>2</v>
      </c>
      <c r="B12" s="370">
        <v>3</v>
      </c>
      <c r="C12" s="370">
        <v>387.29</v>
      </c>
      <c r="D12" s="370" t="s">
        <v>19</v>
      </c>
      <c r="E12" s="370"/>
    </row>
    <row r="13" spans="1:5" ht="15">
      <c r="A13" s="370">
        <v>3</v>
      </c>
      <c r="B13" s="370" t="s">
        <v>491</v>
      </c>
      <c r="C13" s="370">
        <v>343.97</v>
      </c>
      <c r="D13" s="370" t="s">
        <v>19</v>
      </c>
      <c r="E13" s="370"/>
    </row>
    <row r="14" spans="1:5" ht="15">
      <c r="A14" s="370" t="s">
        <v>491</v>
      </c>
      <c r="B14" s="370">
        <v>5</v>
      </c>
      <c r="C14" s="370">
        <v>152.68</v>
      </c>
      <c r="D14" s="370" t="s">
        <v>19</v>
      </c>
      <c r="E14" s="370"/>
    </row>
    <row r="15" spans="1:5" ht="15">
      <c r="A15" s="370">
        <v>5</v>
      </c>
      <c r="B15" s="370">
        <v>1</v>
      </c>
      <c r="C15" s="370">
        <v>253</v>
      </c>
      <c r="D15" s="370" t="s">
        <v>19</v>
      </c>
      <c r="E15" s="370"/>
    </row>
    <row r="16" spans="1:5" ht="15">
      <c r="A16" s="370" t="s">
        <v>24</v>
      </c>
      <c r="B16" s="370" t="s">
        <v>460</v>
      </c>
      <c r="C16" s="370"/>
      <c r="D16" s="370"/>
      <c r="E16" s="370"/>
    </row>
    <row r="17" spans="1:4" ht="15">
      <c r="A17" s="370" t="s">
        <v>486</v>
      </c>
      <c r="B17" s="370"/>
      <c r="C17" s="370"/>
      <c r="D17" s="370"/>
    </row>
    <row r="18" spans="1:4" ht="15">
      <c r="A18" s="370" t="s">
        <v>487</v>
      </c>
      <c r="B18" s="370" t="s">
        <v>488</v>
      </c>
      <c r="C18" s="370" t="s">
        <v>489</v>
      </c>
      <c r="D18" s="370" t="s">
        <v>490</v>
      </c>
    </row>
    <row r="19" spans="1:4" ht="15">
      <c r="A19" s="370">
        <v>1</v>
      </c>
      <c r="B19" s="370">
        <v>2</v>
      </c>
      <c r="C19" s="370">
        <v>3</v>
      </c>
      <c r="D19" s="370">
        <v>4</v>
      </c>
    </row>
    <row r="20" spans="1:4" ht="15">
      <c r="A20" s="370" t="s">
        <v>492</v>
      </c>
      <c r="B20" s="370">
        <v>7</v>
      </c>
      <c r="C20" s="370">
        <v>24.02</v>
      </c>
      <c r="D20" s="370" t="s">
        <v>19</v>
      </c>
    </row>
    <row r="21" spans="1:4" ht="15">
      <c r="A21" s="370">
        <v>7</v>
      </c>
      <c r="B21" s="370">
        <v>8</v>
      </c>
      <c r="C21" s="370">
        <v>10.55</v>
      </c>
      <c r="D21" s="370" t="s">
        <v>19</v>
      </c>
    </row>
    <row r="22" spans="1:4" ht="15">
      <c r="A22" s="370">
        <v>8</v>
      </c>
      <c r="B22" s="370">
        <v>9</v>
      </c>
      <c r="C22" s="370">
        <v>4.43</v>
      </c>
      <c r="D22" s="370" t="s">
        <v>19</v>
      </c>
    </row>
    <row r="23" spans="1:4" ht="15">
      <c r="A23" s="370">
        <v>9</v>
      </c>
      <c r="B23" s="370">
        <v>10</v>
      </c>
      <c r="C23" s="370">
        <v>9.9</v>
      </c>
      <c r="D23" s="370" t="s">
        <v>19</v>
      </c>
    </row>
    <row r="24" spans="1:4" ht="15">
      <c r="A24" s="370">
        <v>10</v>
      </c>
      <c r="B24" s="370">
        <v>11</v>
      </c>
      <c r="C24" s="370">
        <v>29.92</v>
      </c>
      <c r="D24" s="370" t="s">
        <v>19</v>
      </c>
    </row>
    <row r="25" spans="1:4" ht="15">
      <c r="A25" s="370">
        <v>11</v>
      </c>
      <c r="B25" s="370">
        <v>12</v>
      </c>
      <c r="C25" s="370">
        <v>21.54</v>
      </c>
      <c r="D25" s="370" t="s">
        <v>19</v>
      </c>
    </row>
    <row r="26" spans="1:4" ht="15">
      <c r="A26" s="370">
        <v>12</v>
      </c>
      <c r="B26" s="370">
        <v>13</v>
      </c>
      <c r="C26" s="370">
        <v>14.13</v>
      </c>
      <c r="D26" s="370" t="s">
        <v>19</v>
      </c>
    </row>
    <row r="27" spans="1:4" ht="15">
      <c r="A27" s="370">
        <v>13</v>
      </c>
      <c r="B27" s="370" t="s">
        <v>493</v>
      </c>
      <c r="C27" s="370">
        <v>150.5</v>
      </c>
      <c r="D27" s="370" t="s">
        <v>19</v>
      </c>
    </row>
    <row r="28" spans="1:4" ht="15">
      <c r="A28" s="370" t="s">
        <v>493</v>
      </c>
      <c r="B28" s="370" t="s">
        <v>494</v>
      </c>
      <c r="C28" s="370">
        <v>41.87</v>
      </c>
      <c r="D28" s="370" t="s">
        <v>19</v>
      </c>
    </row>
    <row r="29" spans="1:4" ht="15">
      <c r="A29" s="370" t="s">
        <v>494</v>
      </c>
      <c r="B29" s="370" t="s">
        <v>495</v>
      </c>
      <c r="C29" s="370">
        <v>39.880000000000003</v>
      </c>
      <c r="D29" s="370" t="s">
        <v>19</v>
      </c>
    </row>
    <row r="30" spans="1:4" ht="15">
      <c r="A30" s="370" t="s">
        <v>495</v>
      </c>
      <c r="B30" s="370" t="s">
        <v>496</v>
      </c>
      <c r="C30" s="370">
        <v>19</v>
      </c>
      <c r="D30" s="370" t="s">
        <v>19</v>
      </c>
    </row>
    <row r="31" spans="1:4" ht="15">
      <c r="A31" s="370" t="s">
        <v>496</v>
      </c>
      <c r="B31" s="370" t="s">
        <v>497</v>
      </c>
      <c r="C31" s="370">
        <v>56.94</v>
      </c>
      <c r="D31" s="370" t="s">
        <v>19</v>
      </c>
    </row>
    <row r="32" spans="1:4" ht="15">
      <c r="A32" s="370" t="s">
        <v>497</v>
      </c>
      <c r="B32" s="370" t="s">
        <v>492</v>
      </c>
      <c r="C32" s="370">
        <v>134.30000000000001</v>
      </c>
      <c r="D32" s="370" t="s">
        <v>19</v>
      </c>
    </row>
    <row r="33" spans="1:4" ht="15">
      <c r="A33" s="370" t="s">
        <v>24</v>
      </c>
      <c r="B33" s="370" t="s">
        <v>468</v>
      </c>
      <c r="C33" s="370"/>
      <c r="D33" s="370"/>
    </row>
    <row r="34" spans="1:4" ht="15">
      <c r="A34" s="370" t="s">
        <v>486</v>
      </c>
      <c r="B34" s="370"/>
      <c r="C34" s="370"/>
      <c r="D34" s="370"/>
    </row>
    <row r="35" spans="1:4" ht="15">
      <c r="A35" s="370" t="s">
        <v>487</v>
      </c>
      <c r="B35" s="370" t="s">
        <v>488</v>
      </c>
      <c r="C35" s="370" t="s">
        <v>489</v>
      </c>
      <c r="D35" s="370" t="s">
        <v>490</v>
      </c>
    </row>
    <row r="36" spans="1:4" ht="15">
      <c r="A36" s="370">
        <v>1</v>
      </c>
      <c r="B36" s="370">
        <v>2</v>
      </c>
      <c r="C36" s="370">
        <v>3</v>
      </c>
      <c r="D36" s="370">
        <v>4</v>
      </c>
    </row>
    <row r="37" spans="1:4" ht="15">
      <c r="A37" s="370">
        <v>19</v>
      </c>
      <c r="B37" s="370">
        <v>20</v>
      </c>
      <c r="C37" s="370">
        <v>37.700000000000003</v>
      </c>
      <c r="D37" s="370" t="s">
        <v>19</v>
      </c>
    </row>
    <row r="38" spans="1:4" ht="15">
      <c r="A38" s="370">
        <v>20</v>
      </c>
      <c r="B38" s="370">
        <v>21</v>
      </c>
      <c r="C38" s="370">
        <v>54.21</v>
      </c>
      <c r="D38" s="370" t="s">
        <v>19</v>
      </c>
    </row>
    <row r="39" spans="1:4" ht="15">
      <c r="A39" s="370">
        <v>21</v>
      </c>
      <c r="B39" s="370">
        <v>22</v>
      </c>
      <c r="C39" s="370">
        <v>24.95</v>
      </c>
      <c r="D39" s="370" t="s">
        <v>19</v>
      </c>
    </row>
    <row r="40" spans="1:4" ht="15">
      <c r="A40" s="370">
        <v>22</v>
      </c>
      <c r="B40" s="370">
        <v>23</v>
      </c>
      <c r="C40" s="370">
        <v>32.49</v>
      </c>
      <c r="D40" s="370" t="s">
        <v>19</v>
      </c>
    </row>
    <row r="41" spans="1:4" ht="15">
      <c r="A41" s="370">
        <v>23</v>
      </c>
      <c r="B41" s="370" t="s">
        <v>498</v>
      </c>
      <c r="C41" s="370">
        <v>48.1</v>
      </c>
      <c r="D41" s="370" t="s">
        <v>19</v>
      </c>
    </row>
    <row r="42" spans="1:4" ht="15">
      <c r="A42" s="370" t="s">
        <v>498</v>
      </c>
      <c r="B42" s="370" t="s">
        <v>499</v>
      </c>
      <c r="C42" s="370">
        <v>75.97</v>
      </c>
      <c r="D42" s="370" t="s">
        <v>19</v>
      </c>
    </row>
    <row r="43" spans="1:4" ht="15">
      <c r="A43" s="370" t="s">
        <v>499</v>
      </c>
      <c r="B43" s="370" t="s">
        <v>500</v>
      </c>
      <c r="C43" s="370">
        <v>22.99</v>
      </c>
      <c r="D43" s="370" t="s">
        <v>19</v>
      </c>
    </row>
    <row r="44" spans="1:4" ht="15">
      <c r="A44" s="370" t="s">
        <v>500</v>
      </c>
      <c r="B44" s="370" t="s">
        <v>501</v>
      </c>
      <c r="C44" s="370">
        <v>56.71</v>
      </c>
      <c r="D44" s="370" t="s">
        <v>19</v>
      </c>
    </row>
    <row r="45" spans="1:4" ht="15">
      <c r="A45" s="370" t="s">
        <v>501</v>
      </c>
      <c r="B45" s="370" t="s">
        <v>502</v>
      </c>
      <c r="C45" s="370">
        <v>38.21</v>
      </c>
      <c r="D45" s="370" t="s">
        <v>19</v>
      </c>
    </row>
    <row r="46" spans="1:4" ht="15">
      <c r="A46" s="370" t="s">
        <v>502</v>
      </c>
      <c r="B46" s="370">
        <v>29</v>
      </c>
      <c r="C46" s="370">
        <v>41.08</v>
      </c>
      <c r="D46" s="370" t="s">
        <v>19</v>
      </c>
    </row>
    <row r="47" spans="1:4" ht="15">
      <c r="A47" s="370">
        <v>29</v>
      </c>
      <c r="B47" s="370">
        <v>30</v>
      </c>
      <c r="C47" s="370">
        <v>58.24</v>
      </c>
      <c r="D47" s="370" t="s">
        <v>19</v>
      </c>
    </row>
    <row r="48" spans="1:4" ht="15">
      <c r="A48" s="370">
        <v>30</v>
      </c>
      <c r="B48" s="370">
        <v>31</v>
      </c>
      <c r="C48" s="370">
        <v>65.260000000000005</v>
      </c>
      <c r="D48" s="370" t="s">
        <v>19</v>
      </c>
    </row>
    <row r="49" spans="1:5" ht="15">
      <c r="A49" s="370">
        <v>31</v>
      </c>
      <c r="B49" s="370">
        <v>32</v>
      </c>
      <c r="C49" s="370">
        <v>56.38</v>
      </c>
      <c r="D49" s="370" t="s">
        <v>19</v>
      </c>
    </row>
    <row r="50" spans="1:5" ht="15">
      <c r="A50" s="370">
        <v>32</v>
      </c>
      <c r="B50" s="370">
        <v>33</v>
      </c>
      <c r="C50" s="370">
        <v>150.88</v>
      </c>
      <c r="D50" s="370" t="s">
        <v>19</v>
      </c>
    </row>
    <row r="51" spans="1:5" ht="15">
      <c r="A51" s="370">
        <v>33</v>
      </c>
      <c r="B51" s="370">
        <v>19</v>
      </c>
      <c r="C51" s="370">
        <v>18.87</v>
      </c>
      <c r="D51" s="370" t="s">
        <v>19</v>
      </c>
    </row>
    <row r="52" spans="1:5" ht="15">
      <c r="A52" s="114"/>
      <c r="B52" s="114"/>
      <c r="C52" s="114"/>
      <c r="D52" s="114"/>
    </row>
    <row r="53" spans="1:5" ht="15">
      <c r="A53" s="114"/>
      <c r="B53" s="114"/>
      <c r="C53" s="114"/>
      <c r="D53" s="114"/>
    </row>
    <row r="54" spans="1:5" ht="15">
      <c r="A54" s="114"/>
      <c r="B54" s="114"/>
      <c r="C54" s="114"/>
      <c r="D54" s="114"/>
    </row>
    <row r="55" spans="1:5" ht="15">
      <c r="A55" s="114"/>
      <c r="B55" s="114"/>
      <c r="C55" s="114"/>
      <c r="D55" s="114"/>
    </row>
    <row r="56" spans="1:5" ht="15">
      <c r="A56" s="114"/>
      <c r="B56" s="114"/>
      <c r="C56" s="114"/>
      <c r="D56" s="114"/>
    </row>
    <row r="57" spans="1:5" ht="15">
      <c r="A57" s="114"/>
      <c r="B57" s="114"/>
      <c r="C57" s="114"/>
      <c r="D57" s="114"/>
    </row>
    <row r="58" spans="1:5" ht="15">
      <c r="A58" s="114"/>
      <c r="B58" s="114"/>
      <c r="C58" s="114"/>
      <c r="D58" s="114"/>
    </row>
    <row r="59" spans="1:5" ht="15">
      <c r="A59" s="114"/>
      <c r="B59" s="114"/>
      <c r="C59" s="114"/>
      <c r="D59" s="114"/>
    </row>
    <row r="60" spans="1:5" ht="15">
      <c r="A60" s="114"/>
      <c r="B60" s="114"/>
      <c r="C60" s="114"/>
      <c r="D60" s="114"/>
    </row>
    <row r="61" spans="1:5" ht="15">
      <c r="A61" s="114"/>
      <c r="B61" s="114"/>
      <c r="C61" s="114"/>
      <c r="D61" s="114"/>
    </row>
    <row r="62" spans="1:5" ht="15">
      <c r="A62" s="114"/>
      <c r="B62" s="114"/>
      <c r="C62" s="114"/>
      <c r="D62" s="114"/>
      <c r="E62" s="88"/>
    </row>
    <row r="63" spans="1:5" ht="15">
      <c r="A63" s="114"/>
      <c r="B63" s="114"/>
      <c r="C63" s="114"/>
      <c r="D63" s="114"/>
      <c r="E63" s="88"/>
    </row>
    <row r="64" spans="1:5" ht="15">
      <c r="A64" s="114"/>
      <c r="B64" s="114"/>
      <c r="C64" s="114"/>
      <c r="D64" s="114"/>
    </row>
    <row r="65" spans="1:5" ht="15">
      <c r="A65" s="114"/>
      <c r="B65" s="114"/>
      <c r="C65" s="114"/>
      <c r="D65" s="114"/>
    </row>
    <row r="66" spans="1:5" ht="15">
      <c r="A66" s="114"/>
      <c r="B66" s="114"/>
      <c r="C66" s="114"/>
      <c r="D66" s="114"/>
    </row>
    <row r="67" spans="1:5" ht="15">
      <c r="A67" s="114"/>
      <c r="B67" s="114"/>
      <c r="C67" s="114"/>
      <c r="D67" s="114"/>
    </row>
    <row r="68" spans="1:5" ht="15">
      <c r="A68" s="114"/>
      <c r="B68" s="114"/>
      <c r="C68" s="114"/>
      <c r="D68" s="114"/>
    </row>
    <row r="69" spans="1:5" ht="15">
      <c r="A69" s="114"/>
      <c r="B69" s="114"/>
      <c r="C69" s="114"/>
      <c r="D69" s="114"/>
    </row>
    <row r="70" spans="1:5" ht="15">
      <c r="A70" s="114"/>
      <c r="B70" s="114"/>
      <c r="C70" s="114"/>
      <c r="D70" s="114"/>
    </row>
    <row r="71" spans="1:5" ht="15">
      <c r="A71" s="114"/>
      <c r="B71" s="114"/>
      <c r="C71" s="114"/>
      <c r="D71" s="114"/>
    </row>
    <row r="72" spans="1:5" ht="15">
      <c r="A72" s="114"/>
      <c r="B72" s="114"/>
      <c r="C72" s="114"/>
      <c r="D72" s="114"/>
    </row>
    <row r="73" spans="1:5" ht="15">
      <c r="A73" s="114"/>
      <c r="B73" s="114"/>
      <c r="C73" s="114"/>
      <c r="D73" s="114"/>
      <c r="E73" s="88"/>
    </row>
    <row r="74" spans="1:5" ht="15">
      <c r="A74" s="114"/>
      <c r="B74" s="114"/>
      <c r="C74" s="114"/>
      <c r="D74" s="114"/>
      <c r="E74" s="88"/>
    </row>
    <row r="75" spans="1:5" ht="15">
      <c r="A75" s="114"/>
      <c r="B75" s="114"/>
      <c r="C75" s="114"/>
      <c r="D75" s="114"/>
      <c r="E75" s="88"/>
    </row>
    <row r="76" spans="1:5" ht="15">
      <c r="A76" s="114"/>
      <c r="B76" s="114"/>
      <c r="C76" s="114"/>
      <c r="D76" s="114"/>
      <c r="E76" s="88"/>
    </row>
    <row r="77" spans="1:5" ht="15">
      <c r="A77" s="114"/>
      <c r="B77" s="114"/>
      <c r="C77" s="114"/>
      <c r="D77" s="114"/>
      <c r="E77" s="88"/>
    </row>
    <row r="78" spans="1:5" ht="15">
      <c r="A78" s="114"/>
      <c r="B78" s="114"/>
      <c r="C78" s="114"/>
      <c r="D78" s="114"/>
      <c r="E78" s="88"/>
    </row>
    <row r="79" spans="1:5" ht="15">
      <c r="A79" s="114"/>
      <c r="B79" s="114"/>
      <c r="C79" s="114"/>
      <c r="D79" s="114"/>
      <c r="E79" s="88"/>
    </row>
    <row r="80" spans="1:5" ht="15">
      <c r="A80" s="114"/>
      <c r="B80" s="114"/>
      <c r="C80" s="114"/>
      <c r="D80" s="114"/>
      <c r="E80" s="88"/>
    </row>
    <row r="81" spans="1:5" ht="15">
      <c r="A81" s="114"/>
      <c r="B81" s="114"/>
      <c r="C81" s="114"/>
      <c r="D81" s="114"/>
      <c r="E81" s="88"/>
    </row>
    <row r="82" spans="1:5" ht="15">
      <c r="A82" s="114"/>
      <c r="B82" s="114"/>
      <c r="C82" s="114"/>
      <c r="D82" s="114"/>
      <c r="E82" s="88"/>
    </row>
    <row r="83" spans="1:5" ht="15">
      <c r="A83" s="114"/>
      <c r="B83" s="114"/>
      <c r="C83" s="114"/>
      <c r="D83" s="114"/>
      <c r="E83" s="88"/>
    </row>
    <row r="84" spans="1:5" ht="15">
      <c r="A84" s="114"/>
      <c r="B84" s="114"/>
      <c r="C84" s="114"/>
      <c r="D84" s="114"/>
      <c r="E84" s="88"/>
    </row>
    <row r="85" spans="1:5" ht="15">
      <c r="A85" s="114"/>
      <c r="B85" s="114"/>
      <c r="C85" s="114"/>
      <c r="D85" s="114"/>
    </row>
    <row r="86" spans="1:5" ht="15">
      <c r="A86" s="114"/>
      <c r="B86" s="114"/>
      <c r="C86" s="114"/>
      <c r="D86" s="114"/>
    </row>
    <row r="87" spans="1:5" ht="15">
      <c r="A87" s="114"/>
      <c r="B87" s="114"/>
      <c r="C87" s="114"/>
      <c r="D87" s="114"/>
    </row>
    <row r="88" spans="1:5" ht="15">
      <c r="A88" s="114"/>
      <c r="B88" s="114"/>
      <c r="C88" s="114"/>
      <c r="D88" s="114"/>
    </row>
    <row r="89" spans="1:5" ht="15">
      <c r="A89" s="114"/>
      <c r="B89" s="114"/>
      <c r="C89" s="114"/>
      <c r="D89" s="114"/>
    </row>
    <row r="90" spans="1:5" ht="15">
      <c r="A90" s="114"/>
      <c r="B90" s="114"/>
      <c r="C90" s="114"/>
      <c r="D90" s="114"/>
    </row>
    <row r="91" spans="1:5" ht="15">
      <c r="A91" s="114"/>
      <c r="B91" s="114"/>
      <c r="C91" s="114"/>
      <c r="D91" s="114"/>
    </row>
    <row r="92" spans="1:5" ht="15">
      <c r="A92" s="114"/>
      <c r="B92" s="114"/>
      <c r="C92" s="114"/>
      <c r="D92" s="114"/>
    </row>
    <row r="93" spans="1:5" ht="15">
      <c r="A93" s="114"/>
      <c r="B93" s="114"/>
      <c r="C93" s="114"/>
      <c r="D93" s="114"/>
    </row>
    <row r="94" spans="1:5" ht="15">
      <c r="A94" s="114"/>
      <c r="B94" s="114"/>
      <c r="C94" s="114"/>
      <c r="D94" s="114"/>
      <c r="E94" s="88"/>
    </row>
    <row r="95" spans="1:5" ht="15">
      <c r="A95" s="114"/>
      <c r="B95" s="114"/>
      <c r="C95" s="114"/>
      <c r="D95" s="114"/>
      <c r="E95" s="88"/>
    </row>
    <row r="96" spans="1:5" ht="15">
      <c r="A96" s="114"/>
      <c r="B96" s="114"/>
      <c r="C96" s="114"/>
      <c r="D96" s="114"/>
      <c r="E96" s="88"/>
    </row>
    <row r="97" spans="1:5" ht="15">
      <c r="A97" s="114"/>
      <c r="B97" s="114"/>
      <c r="C97" s="114"/>
      <c r="D97" s="114"/>
      <c r="E97" s="88"/>
    </row>
    <row r="98" spans="1:5" ht="15">
      <c r="A98" s="114"/>
      <c r="B98" s="114"/>
      <c r="C98" s="114"/>
      <c r="D98" s="114"/>
      <c r="E98" s="88"/>
    </row>
    <row r="99" spans="1:5" ht="15">
      <c r="A99" s="114"/>
      <c r="B99" s="114"/>
      <c r="C99" s="114"/>
      <c r="D99" s="114"/>
      <c r="E99" s="88"/>
    </row>
    <row r="100" spans="1:5" ht="15">
      <c r="A100" s="114"/>
      <c r="B100" s="114"/>
      <c r="C100" s="114"/>
      <c r="D100" s="114"/>
      <c r="E100" s="88"/>
    </row>
    <row r="101" spans="1:5" ht="15">
      <c r="A101" s="114"/>
      <c r="B101" s="114"/>
      <c r="C101" s="114"/>
      <c r="D101" s="114"/>
      <c r="E101" s="88"/>
    </row>
    <row r="102" spans="1:5" ht="15">
      <c r="A102" s="114"/>
      <c r="B102" s="114"/>
      <c r="C102" s="114"/>
      <c r="D102" s="114"/>
    </row>
    <row r="103" spans="1:5" ht="15">
      <c r="A103" s="114"/>
      <c r="B103" s="114"/>
      <c r="C103" s="114"/>
      <c r="D103" s="114"/>
    </row>
    <row r="104" spans="1:5" ht="15">
      <c r="A104" s="114"/>
      <c r="B104" s="114"/>
      <c r="C104" s="114"/>
      <c r="D104" s="114"/>
    </row>
    <row r="105" spans="1:5" ht="15">
      <c r="A105" s="114"/>
      <c r="B105" s="114"/>
      <c r="C105" s="114"/>
      <c r="D105" s="114"/>
    </row>
    <row r="106" spans="1:5" ht="15">
      <c r="A106" s="114"/>
      <c r="B106" s="114"/>
      <c r="C106" s="114"/>
      <c r="D106" s="114"/>
    </row>
    <row r="107" spans="1:5" ht="15">
      <c r="A107" s="114"/>
      <c r="B107" s="114"/>
      <c r="C107" s="114"/>
      <c r="D107" s="114"/>
    </row>
    <row r="108" spans="1:5" ht="15">
      <c r="A108" s="114"/>
      <c r="B108" s="114"/>
      <c r="C108" s="114"/>
      <c r="D108" s="114"/>
    </row>
    <row r="109" spans="1:5" ht="15">
      <c r="A109" s="114"/>
      <c r="B109" s="114"/>
      <c r="C109" s="114"/>
      <c r="D109" s="114"/>
    </row>
    <row r="110" spans="1:5" ht="15">
      <c r="A110" s="114"/>
      <c r="B110" s="114"/>
      <c r="C110" s="114"/>
      <c r="D110" s="114"/>
    </row>
    <row r="111" spans="1:5" ht="15">
      <c r="A111" s="114"/>
      <c r="B111" s="114"/>
      <c r="C111" s="114"/>
      <c r="D111" s="114"/>
      <c r="E111" s="88"/>
    </row>
    <row r="112" spans="1:5" ht="15">
      <c r="A112" s="114"/>
      <c r="B112" s="114"/>
      <c r="C112" s="114"/>
      <c r="D112" s="114"/>
      <c r="E112" s="88"/>
    </row>
    <row r="113" spans="1:5" ht="15">
      <c r="A113" s="114"/>
      <c r="B113" s="114"/>
      <c r="C113" s="114"/>
      <c r="D113" s="114"/>
      <c r="E113" s="88"/>
    </row>
    <row r="114" spans="1:5" ht="15">
      <c r="A114" s="114"/>
      <c r="B114" s="114"/>
      <c r="C114" s="114"/>
      <c r="D114" s="114"/>
      <c r="E114" s="88"/>
    </row>
    <row r="115" spans="1:5" ht="15">
      <c r="A115" s="114"/>
      <c r="B115" s="114"/>
      <c r="C115" s="114"/>
      <c r="D115" s="114"/>
      <c r="E115" s="88"/>
    </row>
    <row r="116" spans="1:5" ht="15">
      <c r="A116" s="114"/>
      <c r="B116" s="114"/>
      <c r="C116" s="114"/>
      <c r="D116" s="114"/>
      <c r="E116" s="88"/>
    </row>
    <row r="117" spans="1:5" ht="15">
      <c r="A117" s="114"/>
      <c r="B117" s="114"/>
      <c r="C117" s="114"/>
      <c r="D117" s="114"/>
      <c r="E117" s="88"/>
    </row>
    <row r="118" spans="1:5" ht="15">
      <c r="A118" s="114"/>
      <c r="B118" s="114"/>
      <c r="C118" s="114"/>
      <c r="D118" s="114"/>
    </row>
    <row r="119" spans="1:5" ht="15">
      <c r="A119" s="114"/>
      <c r="B119" s="114"/>
      <c r="C119" s="114"/>
      <c r="D119" s="114"/>
    </row>
    <row r="120" spans="1:5" ht="15">
      <c r="A120" s="114"/>
      <c r="B120" s="114"/>
      <c r="C120" s="114"/>
      <c r="D120" s="114"/>
    </row>
    <row r="121" spans="1:5" ht="15">
      <c r="A121" s="114"/>
      <c r="B121" s="114"/>
      <c r="C121" s="114"/>
      <c r="D121" s="114"/>
    </row>
    <row r="122" spans="1:5" ht="15">
      <c r="A122" s="114"/>
      <c r="B122" s="114"/>
      <c r="C122" s="114"/>
      <c r="D122" s="114"/>
    </row>
    <row r="123" spans="1:5" ht="15">
      <c r="A123" s="114"/>
      <c r="B123" s="114"/>
      <c r="C123" s="114"/>
      <c r="D123" s="114"/>
    </row>
    <row r="124" spans="1:5" ht="15">
      <c r="A124" s="114"/>
      <c r="B124" s="114"/>
      <c r="C124" s="114"/>
      <c r="D124" s="114"/>
    </row>
    <row r="125" spans="1:5" ht="15">
      <c r="A125" s="114"/>
      <c r="B125" s="114"/>
      <c r="C125" s="114"/>
      <c r="D125" s="114"/>
    </row>
    <row r="126" spans="1:5" ht="15">
      <c r="A126" s="114"/>
      <c r="B126" s="114"/>
      <c r="C126" s="114"/>
      <c r="D126" s="114"/>
    </row>
    <row r="127" spans="1:5">
      <c r="E127" s="88"/>
    </row>
    <row r="128" spans="1:5">
      <c r="E128" s="88"/>
    </row>
    <row r="129" spans="5:5">
      <c r="E129" s="88"/>
    </row>
    <row r="130" spans="5:5">
      <c r="E130" s="88"/>
    </row>
    <row r="131" spans="5:5">
      <c r="E131" s="88"/>
    </row>
    <row r="132" spans="5:5">
      <c r="E132" s="88"/>
    </row>
    <row r="133" spans="5:5">
      <c r="E133" s="88"/>
    </row>
    <row r="134" spans="5:5">
      <c r="E134" s="88"/>
    </row>
    <row r="135" spans="5:5">
      <c r="E135" s="88"/>
    </row>
    <row r="136" spans="5:5">
      <c r="E136" s="88"/>
    </row>
    <row r="137" spans="5:5">
      <c r="E137" s="88"/>
    </row>
    <row r="138" spans="5:5">
      <c r="E138" s="88"/>
    </row>
    <row r="139" spans="5:5">
      <c r="E139" s="88"/>
    </row>
    <row r="140" spans="5:5">
      <c r="E140" s="88"/>
    </row>
    <row r="141" spans="5:5">
      <c r="E141" s="88"/>
    </row>
    <row r="142" spans="5:5">
      <c r="E142" s="88"/>
    </row>
    <row r="143" spans="5:5">
      <c r="E143" s="88"/>
    </row>
    <row r="144" spans="5:5">
      <c r="E144" s="88"/>
    </row>
    <row r="145" spans="5:5">
      <c r="E145" s="88"/>
    </row>
    <row r="146" spans="5:5">
      <c r="E146" s="88"/>
    </row>
    <row r="147" spans="5:5">
      <c r="E147" s="88"/>
    </row>
    <row r="148" spans="5:5">
      <c r="E148" s="88"/>
    </row>
    <row r="149" spans="5:5">
      <c r="E149" s="88"/>
    </row>
    <row r="150" spans="5:5">
      <c r="E150" s="88"/>
    </row>
    <row r="151" spans="5:5">
      <c r="E151" s="88"/>
    </row>
    <row r="152" spans="5:5">
      <c r="E152" s="88"/>
    </row>
    <row r="153" spans="5:5">
      <c r="E153" s="88"/>
    </row>
    <row r="154" spans="5:5">
      <c r="E154" s="88"/>
    </row>
    <row r="155" spans="5:5">
      <c r="E155" s="88"/>
    </row>
    <row r="156" spans="5:5">
      <c r="E156" s="88"/>
    </row>
    <row r="157" spans="5:5">
      <c r="E157" s="88"/>
    </row>
    <row r="158" spans="5:5">
      <c r="E158" s="88"/>
    </row>
    <row r="159" spans="5:5">
      <c r="E159" s="88"/>
    </row>
    <row r="160" spans="5:5">
      <c r="E160" s="88"/>
    </row>
    <row r="161" spans="5:5">
      <c r="E161" s="88"/>
    </row>
    <row r="162" spans="5:5">
      <c r="E162" s="88"/>
    </row>
    <row r="163" spans="5:5">
      <c r="E163" s="88"/>
    </row>
    <row r="164" spans="5:5">
      <c r="E164" s="88"/>
    </row>
    <row r="165" spans="5:5">
      <c r="E165" s="88"/>
    </row>
    <row r="166" spans="5:5">
      <c r="E166" s="88"/>
    </row>
    <row r="176" spans="5:5">
      <c r="E176" s="88"/>
    </row>
    <row r="177" spans="5:5">
      <c r="E177" s="88"/>
    </row>
    <row r="178" spans="5:5">
      <c r="E178" s="88"/>
    </row>
    <row r="179" spans="5:5">
      <c r="E179" s="88"/>
    </row>
    <row r="180" spans="5:5">
      <c r="E180" s="88"/>
    </row>
    <row r="181" spans="5:5">
      <c r="E181" s="88"/>
    </row>
    <row r="182" spans="5:5">
      <c r="E182" s="88"/>
    </row>
    <row r="183" spans="5:5">
      <c r="E183" s="88"/>
    </row>
    <row r="184" spans="5:5">
      <c r="E184" s="88"/>
    </row>
    <row r="185" spans="5:5">
      <c r="E185" s="88"/>
    </row>
    <row r="186" spans="5:5">
      <c r="E186" s="88"/>
    </row>
    <row r="196" spans="5:5">
      <c r="E196" s="88"/>
    </row>
    <row r="197" spans="5:5">
      <c r="E197" s="88"/>
    </row>
    <row r="198" spans="5:5">
      <c r="E198" s="88"/>
    </row>
    <row r="199" spans="5:5">
      <c r="E199" s="88"/>
    </row>
    <row r="200" spans="5:5">
      <c r="E200" s="88"/>
    </row>
    <row r="201" spans="5:5">
      <c r="E201" s="88"/>
    </row>
    <row r="202" spans="5:5">
      <c r="E202" s="88"/>
    </row>
    <row r="203" spans="5:5">
      <c r="E203" s="88"/>
    </row>
    <row r="204" spans="5:5">
      <c r="E204" s="88"/>
    </row>
    <row r="205" spans="5:5">
      <c r="E205" s="88"/>
    </row>
    <row r="206" spans="5:5">
      <c r="E206" s="88"/>
    </row>
    <row r="207" spans="5:5">
      <c r="E207" s="88"/>
    </row>
    <row r="208" spans="5:5">
      <c r="E208" s="88"/>
    </row>
    <row r="209" spans="5:5">
      <c r="E209" s="88"/>
    </row>
    <row r="210" spans="5:5">
      <c r="E210" s="88"/>
    </row>
    <row r="211" spans="5:5">
      <c r="E211" s="88"/>
    </row>
    <row r="212" spans="5:5">
      <c r="E212" s="88"/>
    </row>
    <row r="222" spans="5:5">
      <c r="E222" s="88"/>
    </row>
    <row r="223" spans="5:5">
      <c r="E223" s="88"/>
    </row>
    <row r="224" spans="5:5">
      <c r="E224" s="88"/>
    </row>
    <row r="225" spans="5:5">
      <c r="E225" s="88"/>
    </row>
    <row r="226" spans="5:5">
      <c r="E226" s="88"/>
    </row>
    <row r="227" spans="5:5">
      <c r="E227" s="88"/>
    </row>
    <row r="228" spans="5:5">
      <c r="E228" s="88"/>
    </row>
    <row r="229" spans="5:5">
      <c r="E229" s="88"/>
    </row>
    <row r="230" spans="5:5">
      <c r="E230" s="88"/>
    </row>
    <row r="231" spans="5:5">
      <c r="E231" s="88"/>
    </row>
    <row r="232" spans="5:5">
      <c r="E232" s="88"/>
    </row>
    <row r="233" spans="5:5">
      <c r="E233" s="88"/>
    </row>
    <row r="234" spans="5:5">
      <c r="E234" s="88"/>
    </row>
    <row r="235" spans="5:5">
      <c r="E235" s="88"/>
    </row>
    <row r="236" spans="5:5">
      <c r="E236" s="88"/>
    </row>
    <row r="237" spans="5:5">
      <c r="E237" s="88"/>
    </row>
    <row r="238" spans="5:5">
      <c r="E238" s="88"/>
    </row>
    <row r="239" spans="5:5">
      <c r="E239" s="88"/>
    </row>
    <row r="240" spans="5:5">
      <c r="E240" s="88"/>
    </row>
    <row r="241" spans="5:5">
      <c r="E241" s="88"/>
    </row>
    <row r="242" spans="5:5">
      <c r="E242" s="88"/>
    </row>
    <row r="243" spans="5:5">
      <c r="E243" s="88"/>
    </row>
    <row r="244" spans="5:5">
      <c r="E244" s="88"/>
    </row>
    <row r="245" spans="5:5">
      <c r="E245" s="88"/>
    </row>
    <row r="246" spans="5:5">
      <c r="E246" s="88"/>
    </row>
    <row r="247" spans="5:5">
      <c r="E247" s="88"/>
    </row>
    <row r="248" spans="5:5">
      <c r="E248" s="88"/>
    </row>
    <row r="249" spans="5:5">
      <c r="E249" s="88"/>
    </row>
    <row r="250" spans="5:5">
      <c r="E250" s="88"/>
    </row>
    <row r="251" spans="5:5">
      <c r="E251" s="88"/>
    </row>
    <row r="252" spans="5:5">
      <c r="E252" s="88"/>
    </row>
    <row r="253" spans="5:5">
      <c r="E253" s="88"/>
    </row>
    <row r="254" spans="5:5">
      <c r="E254" s="88"/>
    </row>
    <row r="255" spans="5:5">
      <c r="E255" s="88"/>
    </row>
    <row r="256" spans="5:5">
      <c r="E256" s="88"/>
    </row>
    <row r="257" spans="5:5">
      <c r="E257" s="88"/>
    </row>
    <row r="258" spans="5:5">
      <c r="E258" s="88"/>
    </row>
    <row r="259" spans="5:5">
      <c r="E259" s="88"/>
    </row>
    <row r="260" spans="5:5">
      <c r="E260" s="88"/>
    </row>
    <row r="261" spans="5:5">
      <c r="E261" s="88"/>
    </row>
    <row r="262" spans="5:5">
      <c r="E262" s="88"/>
    </row>
    <row r="263" spans="5:5">
      <c r="E263" s="88"/>
    </row>
    <row r="264" spans="5:5">
      <c r="E264" s="88"/>
    </row>
    <row r="265" spans="5:5">
      <c r="E265" s="88"/>
    </row>
    <row r="266" spans="5:5">
      <c r="E266" s="88"/>
    </row>
    <row r="267" spans="5:5">
      <c r="E267" s="88"/>
    </row>
    <row r="268" spans="5:5">
      <c r="E268" s="88"/>
    </row>
    <row r="269" spans="5:5">
      <c r="E269" s="88"/>
    </row>
    <row r="270" spans="5:5">
      <c r="E270" s="88"/>
    </row>
    <row r="271" spans="5:5">
      <c r="E271" s="88"/>
    </row>
    <row r="272" spans="5:5">
      <c r="E272" s="88"/>
    </row>
    <row r="273" spans="5:5">
      <c r="E273" s="88"/>
    </row>
    <row r="274" spans="5:5">
      <c r="E274" s="88"/>
    </row>
    <row r="275" spans="5:5">
      <c r="E275" s="88"/>
    </row>
    <row r="276" spans="5:5">
      <c r="E276" s="88"/>
    </row>
    <row r="277" spans="5:5">
      <c r="E277" s="88"/>
    </row>
    <row r="278" spans="5:5">
      <c r="E278" s="88"/>
    </row>
    <row r="279" spans="5:5">
      <c r="E279" s="88"/>
    </row>
    <row r="280" spans="5:5">
      <c r="E280" s="88"/>
    </row>
    <row r="281" spans="5:5">
      <c r="E281" s="88"/>
    </row>
    <row r="282" spans="5:5">
      <c r="E282" s="88"/>
    </row>
    <row r="283" spans="5:5">
      <c r="E283" s="88"/>
    </row>
    <row r="284" spans="5:5">
      <c r="E284" s="88"/>
    </row>
    <row r="285" spans="5:5">
      <c r="E285" s="88"/>
    </row>
    <row r="286" spans="5:5">
      <c r="E286" s="88"/>
    </row>
    <row r="287" spans="5:5">
      <c r="E287" s="88"/>
    </row>
    <row r="288" spans="5:5">
      <c r="E288" s="88"/>
    </row>
    <row r="289" spans="5:5">
      <c r="E289" s="88"/>
    </row>
    <row r="290" spans="5:5">
      <c r="E290" s="88"/>
    </row>
    <row r="291" spans="5:5">
      <c r="E291" s="88"/>
    </row>
    <row r="292" spans="5:5">
      <c r="E292" s="88"/>
    </row>
    <row r="293" spans="5:5">
      <c r="E293" s="88"/>
    </row>
    <row r="294" spans="5:5">
      <c r="E294" s="88"/>
    </row>
    <row r="295" spans="5:5">
      <c r="E295" s="88"/>
    </row>
    <row r="296" spans="5:5">
      <c r="E296" s="88"/>
    </row>
    <row r="297" spans="5:5">
      <c r="E297" s="88"/>
    </row>
    <row r="298" spans="5:5">
      <c r="E298" s="88"/>
    </row>
    <row r="308" spans="5:5">
      <c r="E308" s="88"/>
    </row>
    <row r="309" spans="5:5">
      <c r="E309" s="88"/>
    </row>
    <row r="310" spans="5:5">
      <c r="E310" s="88"/>
    </row>
    <row r="311" spans="5:5">
      <c r="E311" s="88"/>
    </row>
    <row r="312" spans="5:5">
      <c r="E312" s="88"/>
    </row>
    <row r="313" spans="5:5">
      <c r="E313" s="88"/>
    </row>
    <row r="314" spans="5:5">
      <c r="E314" s="88"/>
    </row>
    <row r="315" spans="5:5">
      <c r="E315" s="88"/>
    </row>
    <row r="316" spans="5:5">
      <c r="E316" s="88"/>
    </row>
    <row r="317" spans="5:5">
      <c r="E317" s="88"/>
    </row>
    <row r="327" spans="5:5">
      <c r="E327" s="88"/>
    </row>
    <row r="328" spans="5:5">
      <c r="E328" s="88"/>
    </row>
    <row r="329" spans="5:5">
      <c r="E329" s="88"/>
    </row>
    <row r="330" spans="5:5">
      <c r="E330" s="88"/>
    </row>
    <row r="331" spans="5:5">
      <c r="E331" s="88"/>
    </row>
    <row r="332" spans="5:5">
      <c r="E332" s="88"/>
    </row>
    <row r="333" spans="5:5">
      <c r="E333" s="88"/>
    </row>
    <row r="334" spans="5:5">
      <c r="E334" s="88"/>
    </row>
    <row r="335" spans="5:5">
      <c r="E335" s="88"/>
    </row>
    <row r="336" spans="5:5">
      <c r="E336" s="88"/>
    </row>
    <row r="337" spans="5:5">
      <c r="E337" s="88"/>
    </row>
    <row r="338" spans="5:5">
      <c r="E338" s="88"/>
    </row>
    <row r="339" spans="5:5">
      <c r="E339" s="88"/>
    </row>
    <row r="340" spans="5:5">
      <c r="E340" s="88"/>
    </row>
    <row r="341" spans="5:5">
      <c r="E341" s="88"/>
    </row>
    <row r="342" spans="5:5">
      <c r="E342" s="88"/>
    </row>
    <row r="343" spans="5:5">
      <c r="E343" s="88"/>
    </row>
    <row r="344" spans="5:5">
      <c r="E344" s="88"/>
    </row>
    <row r="345" spans="5:5">
      <c r="E345" s="88"/>
    </row>
    <row r="346" spans="5:5">
      <c r="E346" s="88"/>
    </row>
    <row r="347" spans="5:5">
      <c r="E347" s="88"/>
    </row>
    <row r="348" spans="5:5">
      <c r="E348" s="88"/>
    </row>
    <row r="349" spans="5:5">
      <c r="E349" s="88"/>
    </row>
    <row r="350" spans="5:5">
      <c r="E350" s="88"/>
    </row>
    <row r="351" spans="5:5">
      <c r="E351" s="88"/>
    </row>
    <row r="361" spans="5:5">
      <c r="E361" s="88"/>
    </row>
    <row r="362" spans="5:5">
      <c r="E362" s="88"/>
    </row>
    <row r="363" spans="5:5">
      <c r="E363" s="88"/>
    </row>
    <row r="364" spans="5:5">
      <c r="E364" s="88"/>
    </row>
    <row r="365" spans="5:5">
      <c r="E365" s="88"/>
    </row>
    <row r="366" spans="5:5">
      <c r="E366" s="88"/>
    </row>
    <row r="367" spans="5:5">
      <c r="E367" s="88"/>
    </row>
    <row r="368" spans="5:5">
      <c r="E368" s="88"/>
    </row>
    <row r="369" spans="5:5">
      <c r="E369" s="88"/>
    </row>
    <row r="370" spans="5:5">
      <c r="E370" s="88"/>
    </row>
    <row r="371" spans="5:5">
      <c r="E371" s="88"/>
    </row>
    <row r="372" spans="5:5">
      <c r="E372" s="88"/>
    </row>
    <row r="373" spans="5:5">
      <c r="E373" s="88"/>
    </row>
    <row r="374" spans="5:5">
      <c r="E374" s="88"/>
    </row>
    <row r="375" spans="5:5">
      <c r="E375" s="88"/>
    </row>
    <row r="385" spans="5:5">
      <c r="E385" s="88"/>
    </row>
    <row r="386" spans="5:5">
      <c r="E386" s="88"/>
    </row>
    <row r="387" spans="5:5">
      <c r="E387" s="88"/>
    </row>
    <row r="388" spans="5:5">
      <c r="E388" s="88"/>
    </row>
    <row r="389" spans="5:5">
      <c r="E389" s="88"/>
    </row>
    <row r="390" spans="5:5">
      <c r="E390" s="88"/>
    </row>
    <row r="391" spans="5:5">
      <c r="E391" s="88"/>
    </row>
    <row r="392" spans="5:5">
      <c r="E392" s="88"/>
    </row>
    <row r="393" spans="5:5">
      <c r="E393" s="88"/>
    </row>
    <row r="394" spans="5:5">
      <c r="E394" s="88"/>
    </row>
    <row r="395" spans="5:5">
      <c r="E395" s="88"/>
    </row>
    <row r="396" spans="5:5">
      <c r="E396" s="88"/>
    </row>
    <row r="397" spans="5:5">
      <c r="E397" s="88"/>
    </row>
    <row r="398" spans="5:5">
      <c r="E398" s="88"/>
    </row>
    <row r="399" spans="5:5">
      <c r="E399" s="88"/>
    </row>
    <row r="400" spans="5:5">
      <c r="E400" s="88"/>
    </row>
  </sheetData>
  <phoneticPr fontId="12" type="noConversion"/>
  <pageMargins left="0.75" right="0.75" top="1" bottom="1" header="0.5" footer="0.5"/>
  <pageSetup paperSize="9" orientation="portrait" horizontalDpi="4294967295" verticalDpi="12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>
  <dimension ref="A1:E355"/>
  <sheetViews>
    <sheetView topLeftCell="A40" workbookViewId="0">
      <selection activeCell="B246" sqref="B246"/>
    </sheetView>
  </sheetViews>
  <sheetFormatPr defaultRowHeight="12.75"/>
  <cols>
    <col min="1" max="1" width="5.5703125" style="50" customWidth="1"/>
    <col min="2" max="2" width="36" style="50" customWidth="1"/>
    <col min="3" max="3" width="31" style="50" customWidth="1"/>
    <col min="4" max="4" width="27.140625" style="50" customWidth="1"/>
    <col min="5" max="5" width="61.85546875" style="50" customWidth="1"/>
    <col min="6" max="16384" width="9.140625" style="50"/>
  </cols>
  <sheetData>
    <row r="1" spans="1:5">
      <c r="A1" s="49"/>
      <c r="B1" s="360" t="s">
        <v>427</v>
      </c>
      <c r="C1" s="361"/>
      <c r="D1" s="361"/>
      <c r="E1" s="362"/>
    </row>
    <row r="2" spans="1:5">
      <c r="A2" s="51"/>
      <c r="B2" s="52" t="s">
        <v>428</v>
      </c>
      <c r="C2" s="53" t="s">
        <v>429</v>
      </c>
      <c r="D2" s="52" t="s">
        <v>430</v>
      </c>
      <c r="E2" s="54" t="s">
        <v>431</v>
      </c>
    </row>
    <row r="3" spans="1:5">
      <c r="A3" s="55">
        <v>1</v>
      </c>
      <c r="B3" s="58" t="s">
        <v>127</v>
      </c>
      <c r="C3" s="56" t="s">
        <v>54</v>
      </c>
      <c r="D3" s="52" t="s">
        <v>66</v>
      </c>
      <c r="E3" s="54" t="s">
        <v>452</v>
      </c>
    </row>
    <row r="4" spans="1:5" ht="14.25" customHeight="1">
      <c r="A4" s="55">
        <f>A3+1</f>
        <v>2</v>
      </c>
      <c r="B4" s="80" t="s">
        <v>371</v>
      </c>
      <c r="C4" s="54" t="s">
        <v>54</v>
      </c>
      <c r="D4" s="54" t="s">
        <v>66</v>
      </c>
      <c r="E4" s="54" t="s">
        <v>452</v>
      </c>
    </row>
    <row r="5" spans="1:5" ht="13.5" customHeight="1">
      <c r="A5" s="55">
        <f>A4+1</f>
        <v>3</v>
      </c>
      <c r="B5" s="80" t="s">
        <v>124</v>
      </c>
      <c r="C5" s="56" t="s">
        <v>54</v>
      </c>
      <c r="D5" s="52" t="s">
        <v>66</v>
      </c>
      <c r="E5" s="54" t="s">
        <v>452</v>
      </c>
    </row>
    <row r="6" spans="1:5" ht="13.5" customHeight="1">
      <c r="A6" s="55">
        <f t="shared" ref="A6:A69" si="0">A5+1</f>
        <v>4</v>
      </c>
      <c r="B6" s="80" t="s">
        <v>84</v>
      </c>
      <c r="C6" s="56" t="s">
        <v>54</v>
      </c>
      <c r="D6" s="52" t="s">
        <v>66</v>
      </c>
      <c r="E6" s="54" t="s">
        <v>452</v>
      </c>
    </row>
    <row r="7" spans="1:5" ht="13.5" customHeight="1">
      <c r="A7" s="55">
        <f t="shared" si="0"/>
        <v>5</v>
      </c>
      <c r="B7" s="80" t="s">
        <v>312</v>
      </c>
      <c r="C7" s="56" t="s">
        <v>54</v>
      </c>
      <c r="D7" s="52" t="s">
        <v>66</v>
      </c>
      <c r="E7" s="54" t="s">
        <v>452</v>
      </c>
    </row>
    <row r="8" spans="1:5" ht="15" customHeight="1">
      <c r="A8" s="55">
        <f t="shared" si="0"/>
        <v>6</v>
      </c>
      <c r="B8" s="58" t="s">
        <v>405</v>
      </c>
      <c r="C8" s="56" t="s">
        <v>54</v>
      </c>
      <c r="D8" s="52" t="s">
        <v>66</v>
      </c>
      <c r="E8" s="54" t="s">
        <v>452</v>
      </c>
    </row>
    <row r="9" spans="1:5" ht="13.5" customHeight="1">
      <c r="A9" s="55">
        <f t="shared" si="0"/>
        <v>7</v>
      </c>
      <c r="B9" s="80" t="s">
        <v>123</v>
      </c>
      <c r="C9" s="56" t="s">
        <v>54</v>
      </c>
      <c r="D9" s="52" t="s">
        <v>66</v>
      </c>
      <c r="E9" s="54" t="s">
        <v>452</v>
      </c>
    </row>
    <row r="10" spans="1:5" ht="13.5" customHeight="1">
      <c r="A10" s="55">
        <f t="shared" si="0"/>
        <v>8</v>
      </c>
      <c r="B10" s="58" t="s">
        <v>252</v>
      </c>
      <c r="C10" s="56" t="s">
        <v>54</v>
      </c>
      <c r="D10" s="52" t="s">
        <v>66</v>
      </c>
      <c r="E10" s="54" t="s">
        <v>452</v>
      </c>
    </row>
    <row r="11" spans="1:5" ht="27" customHeight="1">
      <c r="A11" s="55">
        <f t="shared" si="0"/>
        <v>9</v>
      </c>
      <c r="B11" s="80" t="s">
        <v>287</v>
      </c>
      <c r="C11" s="54" t="s">
        <v>54</v>
      </c>
      <c r="D11" s="54" t="s">
        <v>66</v>
      </c>
      <c r="E11" s="54" t="s">
        <v>452</v>
      </c>
    </row>
    <row r="12" spans="1:5">
      <c r="A12" s="55">
        <f t="shared" si="0"/>
        <v>10</v>
      </c>
      <c r="B12" s="80" t="s">
        <v>392</v>
      </c>
      <c r="C12" s="56" t="s">
        <v>54</v>
      </c>
      <c r="D12" s="52" t="s">
        <v>66</v>
      </c>
      <c r="E12" s="54" t="s">
        <v>452</v>
      </c>
    </row>
    <row r="13" spans="1:5">
      <c r="A13" s="55">
        <f t="shared" si="0"/>
        <v>11</v>
      </c>
      <c r="B13" s="58" t="s">
        <v>126</v>
      </c>
      <c r="C13" s="56" t="s">
        <v>54</v>
      </c>
      <c r="D13" s="52" t="s">
        <v>66</v>
      </c>
      <c r="E13" s="54" t="s">
        <v>452</v>
      </c>
    </row>
    <row r="14" spans="1:5">
      <c r="A14" s="55">
        <f t="shared" si="0"/>
        <v>12</v>
      </c>
      <c r="B14" s="80" t="s">
        <v>309</v>
      </c>
      <c r="C14" s="54" t="s">
        <v>54</v>
      </c>
      <c r="D14" s="54" t="s">
        <v>66</v>
      </c>
      <c r="E14" s="54" t="s">
        <v>452</v>
      </c>
    </row>
    <row r="15" spans="1:5">
      <c r="A15" s="55">
        <f t="shared" si="0"/>
        <v>13</v>
      </c>
      <c r="B15" s="80" t="s">
        <v>416</v>
      </c>
      <c r="C15" s="56" t="s">
        <v>54</v>
      </c>
      <c r="D15" s="52" t="s">
        <v>66</v>
      </c>
      <c r="E15" s="54" t="s">
        <v>452</v>
      </c>
    </row>
    <row r="16" spans="1:5">
      <c r="A16" s="55">
        <f t="shared" si="0"/>
        <v>14</v>
      </c>
      <c r="B16" s="80" t="s">
        <v>266</v>
      </c>
      <c r="C16" s="56" t="s">
        <v>54</v>
      </c>
      <c r="D16" s="52" t="s">
        <v>66</v>
      </c>
      <c r="E16" s="54" t="s">
        <v>452</v>
      </c>
    </row>
    <row r="17" spans="1:5">
      <c r="A17" s="55">
        <f t="shared" si="0"/>
        <v>15</v>
      </c>
      <c r="B17" s="58" t="s">
        <v>313</v>
      </c>
      <c r="C17" s="56" t="s">
        <v>54</v>
      </c>
      <c r="D17" s="52" t="s">
        <v>66</v>
      </c>
      <c r="E17" s="54" t="s">
        <v>452</v>
      </c>
    </row>
    <row r="18" spans="1:5">
      <c r="A18" s="55">
        <f t="shared" si="0"/>
        <v>16</v>
      </c>
      <c r="B18" s="82" t="s">
        <v>393</v>
      </c>
      <c r="C18" s="56" t="s">
        <v>54</v>
      </c>
      <c r="D18" s="52" t="s">
        <v>66</v>
      </c>
      <c r="E18" s="54" t="s">
        <v>452</v>
      </c>
    </row>
    <row r="19" spans="1:5">
      <c r="A19" s="55">
        <f t="shared" si="0"/>
        <v>17</v>
      </c>
      <c r="B19" s="82" t="s">
        <v>347</v>
      </c>
      <c r="C19" s="54" t="s">
        <v>54</v>
      </c>
      <c r="D19" s="52" t="s">
        <v>433</v>
      </c>
      <c r="E19" s="54" t="s">
        <v>452</v>
      </c>
    </row>
    <row r="20" spans="1:5">
      <c r="A20" s="55">
        <f t="shared" si="0"/>
        <v>18</v>
      </c>
      <c r="B20" s="80" t="s">
        <v>177</v>
      </c>
      <c r="C20" s="56" t="s">
        <v>54</v>
      </c>
      <c r="D20" s="52" t="s">
        <v>66</v>
      </c>
      <c r="E20" s="54" t="s">
        <v>452</v>
      </c>
    </row>
    <row r="21" spans="1:5">
      <c r="A21" s="55">
        <f t="shared" si="0"/>
        <v>19</v>
      </c>
      <c r="B21" s="58" t="s">
        <v>125</v>
      </c>
      <c r="C21" s="56" t="s">
        <v>54</v>
      </c>
      <c r="D21" s="52" t="s">
        <v>66</v>
      </c>
      <c r="E21" s="54" t="s">
        <v>452</v>
      </c>
    </row>
    <row r="22" spans="1:5">
      <c r="A22" s="55">
        <f t="shared" si="0"/>
        <v>20</v>
      </c>
      <c r="B22" s="80" t="s">
        <v>83</v>
      </c>
      <c r="C22" s="56" t="s">
        <v>54</v>
      </c>
      <c r="D22" s="52" t="s">
        <v>66</v>
      </c>
      <c r="E22" s="54" t="s">
        <v>452</v>
      </c>
    </row>
    <row r="23" spans="1:5">
      <c r="A23" s="55">
        <f t="shared" si="0"/>
        <v>21</v>
      </c>
      <c r="B23" s="80" t="s">
        <v>288</v>
      </c>
      <c r="C23" s="54" t="s">
        <v>54</v>
      </c>
      <c r="D23" s="54" t="s">
        <v>66</v>
      </c>
      <c r="E23" s="54" t="s">
        <v>452</v>
      </c>
    </row>
    <row r="24" spans="1:5">
      <c r="A24" s="55">
        <f t="shared" si="0"/>
        <v>22</v>
      </c>
      <c r="B24" s="58" t="s">
        <v>310</v>
      </c>
      <c r="C24" s="56" t="s">
        <v>54</v>
      </c>
      <c r="D24" s="52" t="s">
        <v>66</v>
      </c>
      <c r="E24" s="54" t="s">
        <v>452</v>
      </c>
    </row>
    <row r="25" spans="1:5">
      <c r="A25" s="55">
        <f t="shared" si="0"/>
        <v>23</v>
      </c>
      <c r="B25" s="80" t="s">
        <v>98</v>
      </c>
      <c r="C25" s="54" t="s">
        <v>54</v>
      </c>
      <c r="D25" s="54" t="s">
        <v>66</v>
      </c>
      <c r="E25" s="54" t="s">
        <v>452</v>
      </c>
    </row>
    <row r="26" spans="1:5">
      <c r="A26" s="55">
        <f t="shared" si="0"/>
        <v>24</v>
      </c>
      <c r="B26" s="80" t="s">
        <v>81</v>
      </c>
      <c r="C26" s="56" t="s">
        <v>54</v>
      </c>
      <c r="D26" s="52" t="s">
        <v>66</v>
      </c>
      <c r="E26" s="54" t="s">
        <v>452</v>
      </c>
    </row>
    <row r="27" spans="1:5">
      <c r="A27" s="55">
        <f t="shared" si="0"/>
        <v>25</v>
      </c>
      <c r="B27" s="80" t="s">
        <v>267</v>
      </c>
      <c r="C27" s="56" t="s">
        <v>54</v>
      </c>
      <c r="D27" s="52" t="s">
        <v>66</v>
      </c>
      <c r="E27" s="54" t="s">
        <v>452</v>
      </c>
    </row>
    <row r="28" spans="1:5">
      <c r="A28" s="55">
        <f t="shared" si="0"/>
        <v>26</v>
      </c>
      <c r="B28" s="80" t="s">
        <v>190</v>
      </c>
      <c r="C28" s="54" t="s">
        <v>54</v>
      </c>
      <c r="D28" s="54" t="s">
        <v>66</v>
      </c>
      <c r="E28" s="54" t="s">
        <v>452</v>
      </c>
    </row>
    <row r="29" spans="1:5">
      <c r="A29" s="55">
        <f t="shared" si="0"/>
        <v>27</v>
      </c>
      <c r="B29" s="80" t="s">
        <v>311</v>
      </c>
      <c r="C29" s="56" t="s">
        <v>54</v>
      </c>
      <c r="D29" s="52" t="s">
        <v>66</v>
      </c>
      <c r="E29" s="54" t="s">
        <v>452</v>
      </c>
    </row>
    <row r="30" spans="1:5">
      <c r="A30" s="55">
        <f t="shared" si="0"/>
        <v>28</v>
      </c>
      <c r="B30" s="58" t="s">
        <v>82</v>
      </c>
      <c r="C30" s="56" t="s">
        <v>54</v>
      </c>
      <c r="D30" s="52" t="s">
        <v>66</v>
      </c>
      <c r="E30" s="54" t="s">
        <v>452</v>
      </c>
    </row>
    <row r="31" spans="1:5">
      <c r="A31" s="55">
        <f t="shared" si="0"/>
        <v>29</v>
      </c>
      <c r="B31" s="58" t="s">
        <v>366</v>
      </c>
      <c r="C31" s="54" t="s">
        <v>54</v>
      </c>
      <c r="D31" s="54" t="s">
        <v>66</v>
      </c>
      <c r="E31" s="54" t="s">
        <v>452</v>
      </c>
    </row>
    <row r="32" spans="1:5">
      <c r="A32" s="55">
        <f t="shared" si="0"/>
        <v>30</v>
      </c>
      <c r="B32" s="58" t="s">
        <v>129</v>
      </c>
      <c r="C32" s="56" t="s">
        <v>54</v>
      </c>
      <c r="D32" s="52" t="s">
        <v>66</v>
      </c>
      <c r="E32" s="54" t="s">
        <v>452</v>
      </c>
    </row>
    <row r="33" spans="1:5">
      <c r="A33" s="55">
        <f t="shared" si="0"/>
        <v>31</v>
      </c>
      <c r="B33" s="58" t="s">
        <v>128</v>
      </c>
      <c r="C33" s="56" t="s">
        <v>54</v>
      </c>
      <c r="D33" s="52" t="s">
        <v>66</v>
      </c>
      <c r="E33" s="54" t="s">
        <v>452</v>
      </c>
    </row>
    <row r="34" spans="1:5">
      <c r="A34" s="55">
        <f t="shared" si="0"/>
        <v>32</v>
      </c>
      <c r="B34" s="80" t="s">
        <v>268</v>
      </c>
      <c r="C34" s="56" t="s">
        <v>54</v>
      </c>
      <c r="D34" s="52" t="s">
        <v>66</v>
      </c>
      <c r="E34" s="54" t="s">
        <v>452</v>
      </c>
    </row>
    <row r="35" spans="1:5">
      <c r="A35" s="55">
        <f t="shared" si="0"/>
        <v>33</v>
      </c>
      <c r="B35" s="80" t="s">
        <v>268</v>
      </c>
      <c r="C35" s="54" t="s">
        <v>54</v>
      </c>
      <c r="D35" s="54" t="s">
        <v>66</v>
      </c>
      <c r="E35" s="54" t="s">
        <v>452</v>
      </c>
    </row>
    <row r="36" spans="1:5">
      <c r="A36" s="55">
        <f t="shared" si="0"/>
        <v>34</v>
      </c>
      <c r="B36" s="58" t="s">
        <v>231</v>
      </c>
      <c r="C36" s="56" t="s">
        <v>54</v>
      </c>
      <c r="D36" s="52" t="s">
        <v>66</v>
      </c>
      <c r="E36" s="54" t="s">
        <v>452</v>
      </c>
    </row>
    <row r="37" spans="1:5">
      <c r="A37" s="55">
        <f t="shared" si="0"/>
        <v>35</v>
      </c>
      <c r="B37" s="80" t="s">
        <v>314</v>
      </c>
      <c r="C37" s="56" t="s">
        <v>54</v>
      </c>
      <c r="D37" s="52" t="s">
        <v>66</v>
      </c>
      <c r="E37" s="57" t="s">
        <v>445</v>
      </c>
    </row>
    <row r="38" spans="1:5">
      <c r="A38" s="55">
        <f t="shared" si="0"/>
        <v>36</v>
      </c>
      <c r="B38" s="80" t="s">
        <v>214</v>
      </c>
      <c r="C38" s="56" t="s">
        <v>54</v>
      </c>
      <c r="D38" s="52" t="s">
        <v>66</v>
      </c>
      <c r="E38" s="57" t="s">
        <v>445</v>
      </c>
    </row>
    <row r="39" spans="1:5">
      <c r="A39" s="55">
        <f t="shared" si="0"/>
        <v>37</v>
      </c>
      <c r="B39" s="58" t="s">
        <v>213</v>
      </c>
      <c r="C39" s="56" t="s">
        <v>54</v>
      </c>
      <c r="D39" s="52" t="s">
        <v>66</v>
      </c>
      <c r="E39" s="54" t="s">
        <v>452</v>
      </c>
    </row>
    <row r="40" spans="1:5">
      <c r="A40" s="55">
        <f t="shared" si="0"/>
        <v>38</v>
      </c>
      <c r="B40" s="80" t="s">
        <v>86</v>
      </c>
      <c r="C40" s="56" t="s">
        <v>54</v>
      </c>
      <c r="D40" s="52" t="s">
        <v>66</v>
      </c>
      <c r="E40" s="54" t="s">
        <v>452</v>
      </c>
    </row>
    <row r="41" spans="1:5">
      <c r="A41" s="55">
        <f t="shared" si="0"/>
        <v>39</v>
      </c>
      <c r="B41" s="80" t="s">
        <v>401</v>
      </c>
      <c r="C41" s="56" t="s">
        <v>54</v>
      </c>
      <c r="D41" s="52" t="s">
        <v>66</v>
      </c>
      <c r="E41" s="54" t="s">
        <v>452</v>
      </c>
    </row>
    <row r="42" spans="1:5">
      <c r="A42" s="55">
        <f t="shared" si="0"/>
        <v>40</v>
      </c>
      <c r="B42" s="80" t="s">
        <v>85</v>
      </c>
      <c r="C42" s="56" t="s">
        <v>54</v>
      </c>
      <c r="D42" s="52" t="s">
        <v>66</v>
      </c>
      <c r="E42" s="54" t="s">
        <v>452</v>
      </c>
    </row>
    <row r="43" spans="1:5">
      <c r="A43" s="55">
        <f t="shared" si="0"/>
        <v>41</v>
      </c>
      <c r="B43" s="80" t="s">
        <v>209</v>
      </c>
      <c r="C43" s="56" t="s">
        <v>54</v>
      </c>
      <c r="D43" s="52" t="s">
        <v>66</v>
      </c>
      <c r="E43" s="54" t="s">
        <v>452</v>
      </c>
    </row>
    <row r="44" spans="1:5">
      <c r="A44" s="55">
        <f t="shared" si="0"/>
        <v>42</v>
      </c>
      <c r="B44" s="80" t="s">
        <v>296</v>
      </c>
      <c r="C44" s="54" t="s">
        <v>54</v>
      </c>
      <c r="D44" s="54" t="s">
        <v>66</v>
      </c>
      <c r="E44" s="54" t="s">
        <v>452</v>
      </c>
    </row>
    <row r="45" spans="1:5">
      <c r="A45" s="55">
        <f t="shared" si="0"/>
        <v>43</v>
      </c>
      <c r="B45" s="80" t="s">
        <v>283</v>
      </c>
      <c r="C45" s="54" t="s">
        <v>54</v>
      </c>
      <c r="D45" s="54" t="s">
        <v>66</v>
      </c>
      <c r="E45" s="54" t="s">
        <v>452</v>
      </c>
    </row>
    <row r="46" spans="1:5" ht="25.5">
      <c r="A46" s="55">
        <f t="shared" si="0"/>
        <v>44</v>
      </c>
      <c r="B46" s="81" t="s">
        <v>131</v>
      </c>
      <c r="C46" s="56" t="s">
        <v>54</v>
      </c>
      <c r="D46" s="52" t="s">
        <v>132</v>
      </c>
      <c r="E46" s="57" t="s">
        <v>453</v>
      </c>
    </row>
    <row r="47" spans="1:5">
      <c r="A47" s="55">
        <f t="shared" si="0"/>
        <v>45</v>
      </c>
      <c r="B47" s="80" t="s">
        <v>362</v>
      </c>
      <c r="C47" s="54" t="s">
        <v>54</v>
      </c>
      <c r="D47" s="54" t="s">
        <v>66</v>
      </c>
      <c r="E47" s="54" t="s">
        <v>452</v>
      </c>
    </row>
    <row r="48" spans="1:5">
      <c r="A48" s="55">
        <f t="shared" si="0"/>
        <v>46</v>
      </c>
      <c r="B48" s="80" t="s">
        <v>176</v>
      </c>
      <c r="C48" s="56" t="s">
        <v>54</v>
      </c>
      <c r="D48" s="52" t="s">
        <v>66</v>
      </c>
      <c r="E48" s="54" t="s">
        <v>452</v>
      </c>
    </row>
    <row r="49" spans="1:5">
      <c r="A49" s="55">
        <f t="shared" si="0"/>
        <v>47</v>
      </c>
      <c r="B49" s="58" t="s">
        <v>130</v>
      </c>
      <c r="C49" s="56" t="s">
        <v>54</v>
      </c>
      <c r="D49" s="52" t="s">
        <v>66</v>
      </c>
      <c r="E49" s="54" t="s">
        <v>452</v>
      </c>
    </row>
    <row r="50" spans="1:5">
      <c r="A50" s="55">
        <f t="shared" si="0"/>
        <v>48</v>
      </c>
      <c r="B50" s="80" t="s">
        <v>383</v>
      </c>
      <c r="C50" s="56" t="s">
        <v>54</v>
      </c>
      <c r="D50" s="52" t="s">
        <v>66</v>
      </c>
      <c r="E50" s="54" t="s">
        <v>452</v>
      </c>
    </row>
    <row r="51" spans="1:5">
      <c r="A51" s="55">
        <f t="shared" si="0"/>
        <v>49</v>
      </c>
      <c r="B51" s="58" t="s">
        <v>391</v>
      </c>
      <c r="C51" s="56" t="s">
        <v>54</v>
      </c>
      <c r="D51" s="52" t="s">
        <v>66</v>
      </c>
      <c r="E51" s="54" t="s">
        <v>452</v>
      </c>
    </row>
    <row r="52" spans="1:5">
      <c r="A52" s="55">
        <f t="shared" si="0"/>
        <v>50</v>
      </c>
      <c r="B52" s="80" t="s">
        <v>358</v>
      </c>
      <c r="C52" s="54" t="s">
        <v>55</v>
      </c>
      <c r="D52" s="54" t="s">
        <v>359</v>
      </c>
      <c r="E52" s="54" t="s">
        <v>452</v>
      </c>
    </row>
    <row r="53" spans="1:5">
      <c r="A53" s="55">
        <f t="shared" si="0"/>
        <v>51</v>
      </c>
      <c r="B53" s="80" t="s">
        <v>234</v>
      </c>
      <c r="C53" s="56" t="s">
        <v>54</v>
      </c>
      <c r="D53" s="52" t="s">
        <v>66</v>
      </c>
      <c r="E53" s="54" t="s">
        <v>452</v>
      </c>
    </row>
    <row r="54" spans="1:5">
      <c r="A54" s="55">
        <f t="shared" si="0"/>
        <v>52</v>
      </c>
      <c r="B54" s="80" t="s">
        <v>372</v>
      </c>
      <c r="C54" s="54" t="s">
        <v>54</v>
      </c>
      <c r="D54" s="54" t="s">
        <v>66</v>
      </c>
      <c r="E54" s="54" t="s">
        <v>452</v>
      </c>
    </row>
    <row r="55" spans="1:5">
      <c r="A55" s="55">
        <f t="shared" si="0"/>
        <v>53</v>
      </c>
      <c r="B55" s="80" t="s">
        <v>378</v>
      </c>
      <c r="C55" s="56" t="s">
        <v>54</v>
      </c>
      <c r="D55" s="52" t="s">
        <v>66</v>
      </c>
      <c r="E55" s="54" t="s">
        <v>452</v>
      </c>
    </row>
    <row r="56" spans="1:5">
      <c r="A56" s="55">
        <f t="shared" si="0"/>
        <v>54</v>
      </c>
      <c r="B56" s="58" t="s">
        <v>346</v>
      </c>
      <c r="C56" s="54" t="s">
        <v>54</v>
      </c>
      <c r="D56" s="52" t="s">
        <v>433</v>
      </c>
      <c r="E56" s="54" t="s">
        <v>452</v>
      </c>
    </row>
    <row r="57" spans="1:5">
      <c r="A57" s="55">
        <f t="shared" si="0"/>
        <v>55</v>
      </c>
      <c r="B57" s="58" t="s">
        <v>315</v>
      </c>
      <c r="C57" s="56" t="s">
        <v>54</v>
      </c>
      <c r="D57" s="52" t="s">
        <v>66</v>
      </c>
      <c r="E57" s="54" t="s">
        <v>452</v>
      </c>
    </row>
    <row r="58" spans="1:5">
      <c r="A58" s="55">
        <f t="shared" si="0"/>
        <v>56</v>
      </c>
      <c r="B58" s="80" t="s">
        <v>297</v>
      </c>
      <c r="C58" s="54" t="s">
        <v>54</v>
      </c>
      <c r="D58" s="54" t="s">
        <v>66</v>
      </c>
      <c r="E58" s="54" t="s">
        <v>452</v>
      </c>
    </row>
    <row r="59" spans="1:5">
      <c r="A59" s="55">
        <f t="shared" si="0"/>
        <v>57</v>
      </c>
      <c r="B59" s="80" t="s">
        <v>253</v>
      </c>
      <c r="C59" s="56" t="s">
        <v>54</v>
      </c>
      <c r="D59" s="52" t="s">
        <v>66</v>
      </c>
      <c r="E59" s="54" t="s">
        <v>452</v>
      </c>
    </row>
    <row r="60" spans="1:5">
      <c r="A60" s="55">
        <f t="shared" si="0"/>
        <v>58</v>
      </c>
      <c r="B60" s="58" t="s">
        <v>181</v>
      </c>
      <c r="C60" s="56" t="s">
        <v>54</v>
      </c>
      <c r="D60" s="52" t="s">
        <v>66</v>
      </c>
      <c r="E60" s="54" t="s">
        <v>452</v>
      </c>
    </row>
    <row r="61" spans="1:5">
      <c r="A61" s="55">
        <f t="shared" si="0"/>
        <v>59</v>
      </c>
      <c r="B61" s="80" t="s">
        <v>101</v>
      </c>
      <c r="C61" s="54" t="s">
        <v>54</v>
      </c>
      <c r="D61" s="54" t="s">
        <v>66</v>
      </c>
      <c r="E61" s="54" t="s">
        <v>452</v>
      </c>
    </row>
    <row r="62" spans="1:5">
      <c r="A62" s="55">
        <f t="shared" si="0"/>
        <v>60</v>
      </c>
      <c r="B62" s="58" t="s">
        <v>191</v>
      </c>
      <c r="C62" s="54" t="s">
        <v>54</v>
      </c>
      <c r="D62" s="54" t="s">
        <v>66</v>
      </c>
      <c r="E62" s="54" t="s">
        <v>452</v>
      </c>
    </row>
    <row r="63" spans="1:5">
      <c r="A63" s="55">
        <f t="shared" si="0"/>
        <v>61</v>
      </c>
      <c r="B63" s="80" t="s">
        <v>269</v>
      </c>
      <c r="C63" s="56" t="s">
        <v>54</v>
      </c>
      <c r="D63" s="52" t="s">
        <v>66</v>
      </c>
      <c r="E63" s="54" t="s">
        <v>452</v>
      </c>
    </row>
    <row r="64" spans="1:5">
      <c r="A64" s="55">
        <f t="shared" si="0"/>
        <v>62</v>
      </c>
      <c r="B64" s="80" t="s">
        <v>244</v>
      </c>
      <c r="C64" s="56" t="s">
        <v>54</v>
      </c>
      <c r="D64" s="52" t="s">
        <v>66</v>
      </c>
      <c r="E64" s="54" t="s">
        <v>452</v>
      </c>
    </row>
    <row r="65" spans="1:5">
      <c r="A65" s="55">
        <f t="shared" si="0"/>
        <v>63</v>
      </c>
      <c r="B65" s="80" t="s">
        <v>277</v>
      </c>
      <c r="C65" s="54" t="s">
        <v>54</v>
      </c>
      <c r="D65" s="54" t="s">
        <v>66</v>
      </c>
      <c r="E65" s="54" t="s">
        <v>452</v>
      </c>
    </row>
    <row r="66" spans="1:5">
      <c r="A66" s="55">
        <f t="shared" si="0"/>
        <v>64</v>
      </c>
      <c r="B66" s="80" t="s">
        <v>135</v>
      </c>
      <c r="C66" s="56" t="s">
        <v>54</v>
      </c>
      <c r="D66" s="52" t="s">
        <v>66</v>
      </c>
      <c r="E66" s="54" t="s">
        <v>452</v>
      </c>
    </row>
    <row r="67" spans="1:5">
      <c r="A67" s="55">
        <f t="shared" si="0"/>
        <v>65</v>
      </c>
      <c r="B67" s="58" t="s">
        <v>316</v>
      </c>
      <c r="C67" s="56" t="s">
        <v>54</v>
      </c>
      <c r="D67" s="52" t="s">
        <v>66</v>
      </c>
      <c r="E67" s="54" t="s">
        <v>452</v>
      </c>
    </row>
    <row r="68" spans="1:5" ht="12.75" customHeight="1">
      <c r="A68" s="55">
        <f t="shared" si="0"/>
        <v>66</v>
      </c>
      <c r="B68" s="80" t="s">
        <v>373</v>
      </c>
      <c r="C68" s="54" t="s">
        <v>54</v>
      </c>
      <c r="D68" s="62" t="s">
        <v>66</v>
      </c>
      <c r="E68" s="62" t="s">
        <v>452</v>
      </c>
    </row>
    <row r="69" spans="1:5" ht="12.75" customHeight="1">
      <c r="A69" s="55">
        <f t="shared" si="0"/>
        <v>67</v>
      </c>
      <c r="B69" s="80" t="s">
        <v>241</v>
      </c>
      <c r="C69" s="56" t="s">
        <v>54</v>
      </c>
      <c r="D69" s="59" t="s">
        <v>66</v>
      </c>
      <c r="E69" s="62" t="s">
        <v>452</v>
      </c>
    </row>
    <row r="70" spans="1:5" ht="12.75" customHeight="1">
      <c r="A70" s="55">
        <f t="shared" ref="A70:A131" si="1">A69+1</f>
        <v>68</v>
      </c>
      <c r="B70" s="80" t="s">
        <v>134</v>
      </c>
      <c r="C70" s="56" t="s">
        <v>54</v>
      </c>
      <c r="D70" s="59" t="s">
        <v>66</v>
      </c>
      <c r="E70" s="62" t="s">
        <v>452</v>
      </c>
    </row>
    <row r="71" spans="1:5" ht="12.75" customHeight="1">
      <c r="A71" s="55">
        <f t="shared" si="1"/>
        <v>69</v>
      </c>
      <c r="B71" s="80" t="s">
        <v>198</v>
      </c>
      <c r="C71" s="56" t="s">
        <v>54</v>
      </c>
      <c r="D71" s="59" t="s">
        <v>66</v>
      </c>
      <c r="E71" s="62" t="s">
        <v>452</v>
      </c>
    </row>
    <row r="72" spans="1:5" ht="12.75" customHeight="1">
      <c r="A72" s="55">
        <f t="shared" si="1"/>
        <v>70</v>
      </c>
      <c r="B72" s="58" t="s">
        <v>164</v>
      </c>
      <c r="C72" s="56" t="s">
        <v>54</v>
      </c>
      <c r="D72" s="59" t="s">
        <v>66</v>
      </c>
      <c r="E72" s="62" t="s">
        <v>452</v>
      </c>
    </row>
    <row r="73" spans="1:5" ht="12.75" customHeight="1">
      <c r="A73" s="55">
        <f t="shared" si="1"/>
        <v>71</v>
      </c>
      <c r="B73" s="80" t="s">
        <v>298</v>
      </c>
      <c r="C73" s="54" t="s">
        <v>54</v>
      </c>
      <c r="D73" s="62" t="s">
        <v>66</v>
      </c>
      <c r="E73" s="62" t="s">
        <v>452</v>
      </c>
    </row>
    <row r="74" spans="1:5" ht="12.75" customHeight="1">
      <c r="A74" s="55">
        <f t="shared" si="1"/>
        <v>72</v>
      </c>
      <c r="B74" s="80" t="s">
        <v>211</v>
      </c>
      <c r="C74" s="56" t="s">
        <v>54</v>
      </c>
      <c r="D74" s="59" t="s">
        <v>66</v>
      </c>
      <c r="E74" s="62" t="s">
        <v>452</v>
      </c>
    </row>
    <row r="75" spans="1:5" ht="12.75" customHeight="1">
      <c r="A75" s="55">
        <f t="shared" si="1"/>
        <v>73</v>
      </c>
      <c r="B75" s="58" t="s">
        <v>415</v>
      </c>
      <c r="C75" s="56" t="s">
        <v>54</v>
      </c>
      <c r="D75" s="59" t="s">
        <v>66</v>
      </c>
      <c r="E75" s="62" t="s">
        <v>452</v>
      </c>
    </row>
    <row r="76" spans="1:5" ht="12.75" customHeight="1">
      <c r="A76" s="55">
        <f t="shared" si="1"/>
        <v>74</v>
      </c>
      <c r="B76" s="58" t="s">
        <v>206</v>
      </c>
      <c r="C76" s="56" t="s">
        <v>54</v>
      </c>
      <c r="D76" s="59" t="s">
        <v>66</v>
      </c>
      <c r="E76" s="62" t="s">
        <v>452</v>
      </c>
    </row>
    <row r="77" spans="1:5" ht="12.75" customHeight="1">
      <c r="A77" s="55">
        <f t="shared" si="1"/>
        <v>75</v>
      </c>
      <c r="B77" s="80" t="s">
        <v>368</v>
      </c>
      <c r="C77" s="54" t="s">
        <v>54</v>
      </c>
      <c r="D77" s="62" t="s">
        <v>66</v>
      </c>
      <c r="E77" s="62" t="s">
        <v>452</v>
      </c>
    </row>
    <row r="78" spans="1:5" ht="12.75" customHeight="1">
      <c r="A78" s="55">
        <f t="shared" si="1"/>
        <v>76</v>
      </c>
      <c r="B78" s="58" t="s">
        <v>341</v>
      </c>
      <c r="C78" s="54" t="s">
        <v>54</v>
      </c>
      <c r="D78" s="59" t="s">
        <v>433</v>
      </c>
      <c r="E78" s="62" t="s">
        <v>452</v>
      </c>
    </row>
    <row r="79" spans="1:5" ht="12.75" customHeight="1">
      <c r="A79" s="55">
        <f t="shared" si="1"/>
        <v>77</v>
      </c>
      <c r="B79" s="80" t="s">
        <v>299</v>
      </c>
      <c r="C79" s="54" t="s">
        <v>54</v>
      </c>
      <c r="D79" s="62" t="s">
        <v>66</v>
      </c>
      <c r="E79" s="62" t="s">
        <v>452</v>
      </c>
    </row>
    <row r="80" spans="1:5" ht="12.75" customHeight="1">
      <c r="A80" s="55">
        <f t="shared" si="1"/>
        <v>78</v>
      </c>
      <c r="B80" s="58" t="s">
        <v>87</v>
      </c>
      <c r="C80" s="56" t="s">
        <v>54</v>
      </c>
      <c r="D80" s="59" t="s">
        <v>66</v>
      </c>
      <c r="E80" s="62" t="s">
        <v>452</v>
      </c>
    </row>
    <row r="81" spans="1:5" ht="12.75" customHeight="1">
      <c r="A81" s="55">
        <f t="shared" si="1"/>
        <v>79</v>
      </c>
      <c r="B81" s="58" t="s">
        <v>385</v>
      </c>
      <c r="C81" s="56" t="s">
        <v>54</v>
      </c>
      <c r="D81" s="59" t="s">
        <v>66</v>
      </c>
      <c r="E81" s="62" t="s">
        <v>452</v>
      </c>
    </row>
    <row r="82" spans="1:5" ht="12.75" customHeight="1">
      <c r="A82" s="55">
        <f>A81+1</f>
        <v>80</v>
      </c>
      <c r="B82" s="80" t="s">
        <v>100</v>
      </c>
      <c r="C82" s="54" t="s">
        <v>54</v>
      </c>
      <c r="D82" s="62" t="s">
        <v>66</v>
      </c>
      <c r="E82" s="62" t="s">
        <v>452</v>
      </c>
    </row>
    <row r="83" spans="1:5" ht="13.5" customHeight="1">
      <c r="A83" s="55">
        <f t="shared" si="1"/>
        <v>81</v>
      </c>
      <c r="B83" s="80" t="s">
        <v>319</v>
      </c>
      <c r="C83" s="56" t="s">
        <v>54</v>
      </c>
      <c r="D83" s="59" t="s">
        <v>66</v>
      </c>
      <c r="E83" s="62" t="s">
        <v>452</v>
      </c>
    </row>
    <row r="84" spans="1:5" ht="13.5" customHeight="1">
      <c r="A84" s="55">
        <f t="shared" si="1"/>
        <v>82</v>
      </c>
      <c r="B84" s="80" t="s">
        <v>272</v>
      </c>
      <c r="C84" s="56" t="s">
        <v>54</v>
      </c>
      <c r="D84" s="59" t="s">
        <v>66</v>
      </c>
      <c r="E84" s="62" t="s">
        <v>452</v>
      </c>
    </row>
    <row r="85" spans="1:5" ht="14.25" customHeight="1">
      <c r="A85" s="55">
        <f t="shared" si="1"/>
        <v>83</v>
      </c>
      <c r="B85" s="80" t="s">
        <v>89</v>
      </c>
      <c r="C85" s="56" t="s">
        <v>54</v>
      </c>
      <c r="D85" s="59" t="s">
        <v>66</v>
      </c>
      <c r="E85" s="62" t="s">
        <v>452</v>
      </c>
    </row>
    <row r="86" spans="1:5" ht="13.5" customHeight="1">
      <c r="A86" s="55">
        <f t="shared" si="1"/>
        <v>84</v>
      </c>
      <c r="B86" s="82" t="s">
        <v>256</v>
      </c>
      <c r="C86" s="56" t="s">
        <v>54</v>
      </c>
      <c r="D86" s="52" t="s">
        <v>66</v>
      </c>
      <c r="E86" s="62" t="s">
        <v>452</v>
      </c>
    </row>
    <row r="87" spans="1:5" ht="12.75" customHeight="1">
      <c r="A87" s="55">
        <f t="shared" si="1"/>
        <v>85</v>
      </c>
      <c r="B87" s="80" t="s">
        <v>264</v>
      </c>
      <c r="C87" s="56" t="s">
        <v>54</v>
      </c>
      <c r="D87" s="52" t="s">
        <v>259</v>
      </c>
      <c r="E87" s="63" t="s">
        <v>456</v>
      </c>
    </row>
    <row r="88" spans="1:5" ht="12.75" customHeight="1">
      <c r="A88" s="55">
        <f t="shared" si="1"/>
        <v>86</v>
      </c>
      <c r="B88" s="80" t="s">
        <v>308</v>
      </c>
      <c r="C88" s="54" t="s">
        <v>54</v>
      </c>
      <c r="D88" s="54" t="s">
        <v>66</v>
      </c>
      <c r="E88" s="62" t="s">
        <v>452</v>
      </c>
    </row>
    <row r="89" spans="1:5" ht="12.75" customHeight="1">
      <c r="A89" s="55">
        <f t="shared" si="1"/>
        <v>87</v>
      </c>
      <c r="B89" s="58" t="s">
        <v>137</v>
      </c>
      <c r="C89" s="56" t="s">
        <v>54</v>
      </c>
      <c r="D89" s="52" t="s">
        <v>66</v>
      </c>
      <c r="E89" s="62" t="s">
        <v>452</v>
      </c>
    </row>
    <row r="90" spans="1:5" ht="12.75" customHeight="1">
      <c r="A90" s="55">
        <f t="shared" si="1"/>
        <v>88</v>
      </c>
      <c r="B90" s="80" t="s">
        <v>276</v>
      </c>
      <c r="C90" s="54" t="s">
        <v>54</v>
      </c>
      <c r="D90" s="54" t="s">
        <v>66</v>
      </c>
      <c r="E90" s="62" t="s">
        <v>452</v>
      </c>
    </row>
    <row r="91" spans="1:5" ht="12.75" customHeight="1">
      <c r="A91" s="55">
        <f t="shared" si="1"/>
        <v>89</v>
      </c>
      <c r="B91" s="80" t="s">
        <v>141</v>
      </c>
      <c r="C91" s="56" t="s">
        <v>54</v>
      </c>
      <c r="D91" s="52" t="s">
        <v>66</v>
      </c>
      <c r="E91" s="62" t="s">
        <v>452</v>
      </c>
    </row>
    <row r="92" spans="1:5" ht="12.75" customHeight="1">
      <c r="A92" s="55">
        <f t="shared" si="1"/>
        <v>90</v>
      </c>
      <c r="B92" s="80" t="s">
        <v>254</v>
      </c>
      <c r="C92" s="56" t="s">
        <v>54</v>
      </c>
      <c r="D92" s="52" t="s">
        <v>66</v>
      </c>
      <c r="E92" s="62" t="s">
        <v>452</v>
      </c>
    </row>
    <row r="93" spans="1:5" ht="12.75" customHeight="1">
      <c r="A93" s="55">
        <f t="shared" si="1"/>
        <v>91</v>
      </c>
      <c r="B93" s="81" t="s">
        <v>449</v>
      </c>
      <c r="C93" s="54" t="s">
        <v>55</v>
      </c>
      <c r="D93" s="52" t="s">
        <v>450</v>
      </c>
      <c r="E93" s="63" t="s">
        <v>451</v>
      </c>
    </row>
    <row r="94" spans="1:5" ht="12.75" customHeight="1">
      <c r="A94" s="55">
        <f t="shared" si="1"/>
        <v>92</v>
      </c>
      <c r="B94" s="58" t="s">
        <v>434</v>
      </c>
      <c r="C94" s="56" t="s">
        <v>54</v>
      </c>
      <c r="D94" s="52" t="s">
        <v>66</v>
      </c>
      <c r="E94" s="62" t="s">
        <v>452</v>
      </c>
    </row>
    <row r="95" spans="1:5" ht="12.75" customHeight="1">
      <c r="A95" s="55">
        <f t="shared" si="1"/>
        <v>93</v>
      </c>
      <c r="B95" s="80" t="s">
        <v>282</v>
      </c>
      <c r="C95" s="54" t="s">
        <v>54</v>
      </c>
      <c r="D95" s="54" t="s">
        <v>66</v>
      </c>
      <c r="E95" s="62" t="s">
        <v>452</v>
      </c>
    </row>
    <row r="96" spans="1:5" ht="12.75" customHeight="1">
      <c r="A96" s="55">
        <f t="shared" si="1"/>
        <v>94</v>
      </c>
      <c r="B96" s="80" t="s">
        <v>161</v>
      </c>
      <c r="C96" s="56" t="s">
        <v>54</v>
      </c>
      <c r="D96" s="52" t="s">
        <v>66</v>
      </c>
      <c r="E96" s="62" t="s">
        <v>452</v>
      </c>
    </row>
    <row r="97" spans="1:5" ht="12.75" customHeight="1">
      <c r="A97" s="55">
        <f t="shared" si="1"/>
        <v>95</v>
      </c>
      <c r="B97" s="82" t="s">
        <v>349</v>
      </c>
      <c r="C97" s="54" t="s">
        <v>54</v>
      </c>
      <c r="D97" s="52" t="s">
        <v>433</v>
      </c>
      <c r="E97" s="62" t="s">
        <v>452</v>
      </c>
    </row>
    <row r="98" spans="1:5" ht="12.75" customHeight="1">
      <c r="A98" s="55">
        <f t="shared" si="1"/>
        <v>96</v>
      </c>
      <c r="B98" s="80" t="s">
        <v>318</v>
      </c>
      <c r="C98" s="56" t="s">
        <v>54</v>
      </c>
      <c r="D98" s="52" t="s">
        <v>66</v>
      </c>
      <c r="E98" s="62" t="s">
        <v>452</v>
      </c>
    </row>
    <row r="99" spans="1:5" ht="12.75" customHeight="1">
      <c r="A99" s="55">
        <f t="shared" si="1"/>
        <v>97</v>
      </c>
      <c r="B99" s="80" t="s">
        <v>188</v>
      </c>
      <c r="C99" s="56" t="s">
        <v>54</v>
      </c>
      <c r="D99" s="52" t="s">
        <v>66</v>
      </c>
      <c r="E99" s="62" t="s">
        <v>452</v>
      </c>
    </row>
    <row r="100" spans="1:5" ht="12.75" customHeight="1">
      <c r="A100" s="55">
        <f t="shared" si="1"/>
        <v>98</v>
      </c>
      <c r="B100" s="80" t="s">
        <v>377</v>
      </c>
      <c r="C100" s="56" t="s">
        <v>54</v>
      </c>
      <c r="D100" s="52" t="s">
        <v>66</v>
      </c>
      <c r="E100" s="62" t="s">
        <v>452</v>
      </c>
    </row>
    <row r="101" spans="1:5" ht="12.75" customHeight="1">
      <c r="A101" s="55">
        <f t="shared" si="1"/>
        <v>99</v>
      </c>
      <c r="B101" s="80" t="s">
        <v>265</v>
      </c>
      <c r="C101" s="49" t="s">
        <v>55</v>
      </c>
      <c r="D101" s="52" t="s">
        <v>259</v>
      </c>
      <c r="E101" s="62" t="s">
        <v>452</v>
      </c>
    </row>
    <row r="102" spans="1:5" ht="12.75" customHeight="1">
      <c r="A102" s="55">
        <f t="shared" si="1"/>
        <v>100</v>
      </c>
      <c r="B102" s="80" t="s">
        <v>80</v>
      </c>
      <c r="C102" s="56" t="s">
        <v>54</v>
      </c>
      <c r="D102" s="52" t="s">
        <v>66</v>
      </c>
      <c r="E102" s="62" t="s">
        <v>452</v>
      </c>
    </row>
    <row r="103" spans="1:5" ht="12.75" customHeight="1">
      <c r="A103" s="55">
        <f t="shared" si="1"/>
        <v>101</v>
      </c>
      <c r="B103" s="80" t="s">
        <v>384</v>
      </c>
      <c r="C103" s="56" t="s">
        <v>54</v>
      </c>
      <c r="D103" s="52" t="s">
        <v>66</v>
      </c>
      <c r="E103" s="62" t="s">
        <v>452</v>
      </c>
    </row>
    <row r="104" spans="1:5" ht="12.75" customHeight="1">
      <c r="A104" s="55">
        <f t="shared" si="1"/>
        <v>102</v>
      </c>
      <c r="B104" s="80" t="s">
        <v>307</v>
      </c>
      <c r="C104" s="54" t="s">
        <v>54</v>
      </c>
      <c r="D104" s="54" t="s">
        <v>66</v>
      </c>
      <c r="E104" s="62" t="s">
        <v>452</v>
      </c>
    </row>
    <row r="105" spans="1:5" ht="12.75" customHeight="1">
      <c r="A105" s="55">
        <f t="shared" si="1"/>
        <v>103</v>
      </c>
      <c r="B105" s="58" t="s">
        <v>262</v>
      </c>
      <c r="C105" s="56" t="s">
        <v>54</v>
      </c>
      <c r="D105" s="52" t="s">
        <v>263</v>
      </c>
      <c r="E105" s="57" t="s">
        <v>455</v>
      </c>
    </row>
    <row r="106" spans="1:5">
      <c r="A106" s="55">
        <f t="shared" si="1"/>
        <v>104</v>
      </c>
      <c r="B106" s="80" t="s">
        <v>360</v>
      </c>
      <c r="C106" s="54" t="s">
        <v>54</v>
      </c>
      <c r="D106" s="54" t="s">
        <v>66</v>
      </c>
      <c r="E106" s="54" t="s">
        <v>452</v>
      </c>
    </row>
    <row r="107" spans="1:5">
      <c r="A107" s="55">
        <f t="shared" si="1"/>
        <v>105</v>
      </c>
      <c r="B107" s="58" t="s">
        <v>271</v>
      </c>
      <c r="C107" s="56" t="s">
        <v>54</v>
      </c>
      <c r="D107" s="52" t="s">
        <v>66</v>
      </c>
      <c r="E107" s="54" t="s">
        <v>452</v>
      </c>
    </row>
    <row r="108" spans="1:5">
      <c r="A108" s="55">
        <f t="shared" si="1"/>
        <v>106</v>
      </c>
      <c r="B108" s="80" t="s">
        <v>103</v>
      </c>
      <c r="C108" s="54" t="s">
        <v>54</v>
      </c>
      <c r="D108" s="54" t="s">
        <v>66</v>
      </c>
      <c r="E108" s="54" t="s">
        <v>452</v>
      </c>
    </row>
    <row r="109" spans="1:5">
      <c r="A109" s="55">
        <f t="shared" si="1"/>
        <v>107</v>
      </c>
      <c r="B109" s="80" t="s">
        <v>193</v>
      </c>
      <c r="C109" s="54" t="s">
        <v>54</v>
      </c>
      <c r="D109" s="54" t="s">
        <v>66</v>
      </c>
      <c r="E109" s="54" t="s">
        <v>452</v>
      </c>
    </row>
    <row r="110" spans="1:5">
      <c r="A110" s="55">
        <f t="shared" si="1"/>
        <v>108</v>
      </c>
      <c r="B110" s="80" t="s">
        <v>338</v>
      </c>
      <c r="C110" s="56" t="s">
        <v>54</v>
      </c>
      <c r="D110" s="52" t="s">
        <v>66</v>
      </c>
      <c r="E110" s="54" t="s">
        <v>452</v>
      </c>
    </row>
    <row r="111" spans="1:5">
      <c r="A111" s="55">
        <f t="shared" si="1"/>
        <v>109</v>
      </c>
      <c r="B111" s="80" t="s">
        <v>139</v>
      </c>
      <c r="C111" s="56" t="s">
        <v>54</v>
      </c>
      <c r="D111" s="52" t="s">
        <v>66</v>
      </c>
      <c r="E111" s="54" t="s">
        <v>452</v>
      </c>
    </row>
    <row r="112" spans="1:5">
      <c r="A112" s="55">
        <f t="shared" si="1"/>
        <v>110</v>
      </c>
      <c r="B112" s="80" t="s">
        <v>199</v>
      </c>
      <c r="C112" s="56" t="s">
        <v>54</v>
      </c>
      <c r="D112" s="52" t="s">
        <v>66</v>
      </c>
      <c r="E112" s="54" t="s">
        <v>452</v>
      </c>
    </row>
    <row r="113" spans="1:5">
      <c r="A113" s="55">
        <f t="shared" si="1"/>
        <v>111</v>
      </c>
      <c r="B113" s="80" t="s">
        <v>247</v>
      </c>
      <c r="C113" s="56" t="s">
        <v>54</v>
      </c>
      <c r="D113" s="52" t="s">
        <v>66</v>
      </c>
      <c r="E113" s="54" t="s">
        <v>452</v>
      </c>
    </row>
    <row r="114" spans="1:5">
      <c r="A114" s="55">
        <f t="shared" si="1"/>
        <v>112</v>
      </c>
      <c r="B114" s="80" t="s">
        <v>411</v>
      </c>
      <c r="C114" s="56" t="s">
        <v>54</v>
      </c>
      <c r="D114" s="52" t="s">
        <v>66</v>
      </c>
      <c r="E114" s="54" t="s">
        <v>452</v>
      </c>
    </row>
    <row r="115" spans="1:5">
      <c r="A115" s="55">
        <f t="shared" si="1"/>
        <v>113</v>
      </c>
      <c r="B115" s="80" t="s">
        <v>166</v>
      </c>
      <c r="C115" s="56" t="s">
        <v>54</v>
      </c>
      <c r="D115" s="52" t="s">
        <v>66</v>
      </c>
      <c r="E115" s="54" t="s">
        <v>452</v>
      </c>
    </row>
    <row r="116" spans="1:5">
      <c r="A116" s="55">
        <f t="shared" si="1"/>
        <v>114</v>
      </c>
      <c r="B116" s="58" t="s">
        <v>175</v>
      </c>
      <c r="C116" s="56" t="s">
        <v>54</v>
      </c>
      <c r="D116" s="52" t="s">
        <v>66</v>
      </c>
      <c r="E116" s="54" t="s">
        <v>452</v>
      </c>
    </row>
    <row r="117" spans="1:5">
      <c r="A117" s="55">
        <f t="shared" si="1"/>
        <v>115</v>
      </c>
      <c r="B117" s="80" t="s">
        <v>317</v>
      </c>
      <c r="C117" s="56" t="s">
        <v>54</v>
      </c>
      <c r="D117" s="52" t="s">
        <v>66</v>
      </c>
      <c r="E117" s="54" t="s">
        <v>452</v>
      </c>
    </row>
    <row r="118" spans="1:5">
      <c r="A118" s="55">
        <f t="shared" si="1"/>
        <v>116</v>
      </c>
      <c r="B118" s="82" t="s">
        <v>88</v>
      </c>
      <c r="C118" s="56" t="s">
        <v>54</v>
      </c>
      <c r="D118" s="52" t="s">
        <v>66</v>
      </c>
      <c r="E118" s="54" t="s">
        <v>452</v>
      </c>
    </row>
    <row r="119" spans="1:5">
      <c r="A119" s="55">
        <f t="shared" si="1"/>
        <v>117</v>
      </c>
      <c r="B119" s="80" t="s">
        <v>187</v>
      </c>
      <c r="C119" s="56" t="s">
        <v>54</v>
      </c>
      <c r="D119" s="52" t="s">
        <v>66</v>
      </c>
      <c r="E119" s="54" t="s">
        <v>452</v>
      </c>
    </row>
    <row r="120" spans="1:5">
      <c r="A120" s="55">
        <f t="shared" si="1"/>
        <v>118</v>
      </c>
      <c r="B120" s="80" t="s">
        <v>186</v>
      </c>
      <c r="C120" s="56" t="s">
        <v>54</v>
      </c>
      <c r="D120" s="52" t="s">
        <v>66</v>
      </c>
      <c r="E120" s="54" t="s">
        <v>452</v>
      </c>
    </row>
    <row r="121" spans="1:5">
      <c r="A121" s="55">
        <f t="shared" si="1"/>
        <v>119</v>
      </c>
      <c r="B121" s="80" t="s">
        <v>380</v>
      </c>
      <c r="C121" s="56" t="s">
        <v>54</v>
      </c>
      <c r="D121" s="52" t="s">
        <v>66</v>
      </c>
      <c r="E121" s="54" t="s">
        <v>452</v>
      </c>
    </row>
    <row r="122" spans="1:5">
      <c r="A122" s="55">
        <f t="shared" si="1"/>
        <v>120</v>
      </c>
      <c r="B122" s="80" t="s">
        <v>113</v>
      </c>
      <c r="C122" s="54" t="s">
        <v>54</v>
      </c>
      <c r="D122" s="54" t="s">
        <v>66</v>
      </c>
      <c r="E122" s="54" t="s">
        <v>452</v>
      </c>
    </row>
    <row r="123" spans="1:5">
      <c r="A123" s="55">
        <f t="shared" si="1"/>
        <v>121</v>
      </c>
      <c r="B123" s="80" t="s">
        <v>365</v>
      </c>
      <c r="C123" s="54" t="s">
        <v>54</v>
      </c>
      <c r="D123" s="54" t="s">
        <v>66</v>
      </c>
      <c r="E123" s="54" t="s">
        <v>452</v>
      </c>
    </row>
    <row r="124" spans="1:5">
      <c r="A124" s="55">
        <f t="shared" si="1"/>
        <v>122</v>
      </c>
      <c r="B124" s="80" t="s">
        <v>255</v>
      </c>
      <c r="C124" s="56" t="s">
        <v>54</v>
      </c>
      <c r="D124" s="52" t="s">
        <v>66</v>
      </c>
      <c r="E124" s="54" t="s">
        <v>452</v>
      </c>
    </row>
    <row r="125" spans="1:5">
      <c r="A125" s="55">
        <f t="shared" si="1"/>
        <v>123</v>
      </c>
      <c r="B125" s="80" t="s">
        <v>356</v>
      </c>
      <c r="C125" s="54" t="s">
        <v>55</v>
      </c>
      <c r="D125" s="54" t="s">
        <v>357</v>
      </c>
      <c r="E125" s="54" t="s">
        <v>452</v>
      </c>
    </row>
    <row r="126" spans="1:5">
      <c r="A126" s="55">
        <f t="shared" si="1"/>
        <v>124</v>
      </c>
      <c r="B126" s="80" t="s">
        <v>237</v>
      </c>
      <c r="C126" s="56" t="s">
        <v>54</v>
      </c>
      <c r="D126" s="52" t="s">
        <v>66</v>
      </c>
      <c r="E126" s="54" t="s">
        <v>452</v>
      </c>
    </row>
    <row r="127" spans="1:5">
      <c r="A127" s="55">
        <f t="shared" si="1"/>
        <v>125</v>
      </c>
      <c r="B127" s="80" t="s">
        <v>136</v>
      </c>
      <c r="C127" s="56" t="s">
        <v>54</v>
      </c>
      <c r="D127" s="52" t="s">
        <v>66</v>
      </c>
      <c r="E127" s="54" t="s">
        <v>452</v>
      </c>
    </row>
    <row r="128" spans="1:5">
      <c r="A128" s="55">
        <f t="shared" si="1"/>
        <v>126</v>
      </c>
      <c r="B128" s="80" t="s">
        <v>398</v>
      </c>
      <c r="C128" s="56" t="s">
        <v>54</v>
      </c>
      <c r="D128" s="52" t="s">
        <v>66</v>
      </c>
      <c r="E128" s="54" t="s">
        <v>452</v>
      </c>
    </row>
    <row r="129" spans="1:5">
      <c r="A129" s="55">
        <f t="shared" si="1"/>
        <v>127</v>
      </c>
      <c r="B129" s="80" t="s">
        <v>400</v>
      </c>
      <c r="C129" s="56" t="s">
        <v>54</v>
      </c>
      <c r="D129" s="52" t="s">
        <v>66</v>
      </c>
      <c r="E129" s="54" t="s">
        <v>452</v>
      </c>
    </row>
    <row r="130" spans="1:5">
      <c r="A130" s="55">
        <f t="shared" si="1"/>
        <v>128</v>
      </c>
      <c r="B130" s="80" t="s">
        <v>295</v>
      </c>
      <c r="C130" s="54" t="s">
        <v>54</v>
      </c>
      <c r="D130" s="54" t="s">
        <v>66</v>
      </c>
      <c r="E130" s="54" t="s">
        <v>452</v>
      </c>
    </row>
    <row r="131" spans="1:5">
      <c r="A131" s="55">
        <f t="shared" si="1"/>
        <v>129</v>
      </c>
      <c r="B131" s="80" t="s">
        <v>220</v>
      </c>
      <c r="C131" s="56" t="s">
        <v>54</v>
      </c>
      <c r="D131" s="52" t="s">
        <v>66</v>
      </c>
      <c r="E131" s="54" t="s">
        <v>452</v>
      </c>
    </row>
    <row r="132" spans="1:5">
      <c r="A132" s="55">
        <f t="shared" ref="A132:A195" si="2">A131+1</f>
        <v>130</v>
      </c>
      <c r="B132" s="80" t="s">
        <v>102</v>
      </c>
      <c r="C132" s="54" t="s">
        <v>54</v>
      </c>
      <c r="D132" s="54" t="s">
        <v>66</v>
      </c>
      <c r="E132" s="54" t="s">
        <v>452</v>
      </c>
    </row>
    <row r="133" spans="1:5">
      <c r="A133" s="55">
        <f t="shared" si="2"/>
        <v>131</v>
      </c>
      <c r="B133" s="80" t="s">
        <v>222</v>
      </c>
      <c r="C133" s="56" t="s">
        <v>54</v>
      </c>
      <c r="D133" s="52" t="s">
        <v>66</v>
      </c>
      <c r="E133" s="54" t="s">
        <v>452</v>
      </c>
    </row>
    <row r="134" spans="1:5">
      <c r="A134" s="55">
        <f t="shared" si="2"/>
        <v>132</v>
      </c>
      <c r="B134" s="80" t="s">
        <v>167</v>
      </c>
      <c r="C134" s="56" t="s">
        <v>54</v>
      </c>
      <c r="D134" s="52" t="s">
        <v>66</v>
      </c>
      <c r="E134" s="54" t="s">
        <v>452</v>
      </c>
    </row>
    <row r="135" spans="1:5">
      <c r="A135" s="55">
        <f t="shared" si="2"/>
        <v>133</v>
      </c>
      <c r="B135" s="58" t="s">
        <v>293</v>
      </c>
      <c r="C135" s="54" t="s">
        <v>54</v>
      </c>
      <c r="D135" s="54" t="s">
        <v>66</v>
      </c>
      <c r="E135" s="54" t="s">
        <v>452</v>
      </c>
    </row>
    <row r="136" spans="1:5">
      <c r="A136" s="55">
        <f t="shared" si="2"/>
        <v>134</v>
      </c>
      <c r="B136" s="80" t="s">
        <v>291</v>
      </c>
      <c r="C136" s="54" t="s">
        <v>54</v>
      </c>
      <c r="D136" s="54" t="s">
        <v>66</v>
      </c>
      <c r="E136" s="54" t="s">
        <v>452</v>
      </c>
    </row>
    <row r="137" spans="1:5" ht="25.5">
      <c r="A137" s="55">
        <f t="shared" si="2"/>
        <v>135</v>
      </c>
      <c r="B137" s="80" t="s">
        <v>230</v>
      </c>
      <c r="C137" s="49" t="s">
        <v>55</v>
      </c>
      <c r="D137" s="52" t="s">
        <v>66</v>
      </c>
      <c r="E137" s="57" t="s">
        <v>432</v>
      </c>
    </row>
    <row r="138" spans="1:5">
      <c r="A138" s="55">
        <f t="shared" si="2"/>
        <v>136</v>
      </c>
      <c r="B138" s="80" t="s">
        <v>273</v>
      </c>
      <c r="C138" s="56" t="s">
        <v>54</v>
      </c>
      <c r="D138" s="52" t="s">
        <v>66</v>
      </c>
      <c r="E138" s="54" t="s">
        <v>452</v>
      </c>
    </row>
    <row r="139" spans="1:5">
      <c r="A139" s="55">
        <f t="shared" si="2"/>
        <v>137</v>
      </c>
      <c r="B139" s="80" t="s">
        <v>160</v>
      </c>
      <c r="C139" s="56" t="s">
        <v>54</v>
      </c>
      <c r="D139" s="52" t="s">
        <v>66</v>
      </c>
      <c r="E139" s="54" t="s">
        <v>452</v>
      </c>
    </row>
    <row r="140" spans="1:5">
      <c r="A140" s="55">
        <f t="shared" si="2"/>
        <v>138</v>
      </c>
      <c r="B140" s="80" t="s">
        <v>142</v>
      </c>
      <c r="C140" s="56" t="s">
        <v>54</v>
      </c>
      <c r="D140" s="52" t="s">
        <v>66</v>
      </c>
      <c r="E140" s="54" t="s">
        <v>452</v>
      </c>
    </row>
    <row r="141" spans="1:5">
      <c r="A141" s="55">
        <f t="shared" si="2"/>
        <v>139</v>
      </c>
      <c r="B141" s="58" t="s">
        <v>270</v>
      </c>
      <c r="C141" s="56" t="s">
        <v>54</v>
      </c>
      <c r="D141" s="52" t="s">
        <v>66</v>
      </c>
      <c r="E141" s="54" t="s">
        <v>452</v>
      </c>
    </row>
    <row r="142" spans="1:5">
      <c r="A142" s="55">
        <f t="shared" si="2"/>
        <v>140</v>
      </c>
      <c r="B142" s="80" t="s">
        <v>201</v>
      </c>
      <c r="C142" s="56" t="s">
        <v>54</v>
      </c>
      <c r="D142" s="52" t="s">
        <v>66</v>
      </c>
      <c r="E142" s="54" t="s">
        <v>452</v>
      </c>
    </row>
    <row r="143" spans="1:5">
      <c r="A143" s="55">
        <f t="shared" si="2"/>
        <v>141</v>
      </c>
      <c r="B143" s="80" t="s">
        <v>294</v>
      </c>
      <c r="C143" s="54" t="s">
        <v>54</v>
      </c>
      <c r="D143" s="54" t="s">
        <v>66</v>
      </c>
      <c r="E143" s="54" t="s">
        <v>452</v>
      </c>
    </row>
    <row r="144" spans="1:5">
      <c r="A144" s="55">
        <f t="shared" si="2"/>
        <v>142</v>
      </c>
      <c r="B144" s="80" t="s">
        <v>162</v>
      </c>
      <c r="C144" s="56" t="s">
        <v>54</v>
      </c>
      <c r="D144" s="52" t="s">
        <v>66</v>
      </c>
      <c r="E144" s="54" t="s">
        <v>452</v>
      </c>
    </row>
    <row r="145" spans="1:5">
      <c r="A145" s="55">
        <f t="shared" si="2"/>
        <v>143</v>
      </c>
      <c r="B145" s="80" t="s">
        <v>140</v>
      </c>
      <c r="C145" s="56" t="s">
        <v>54</v>
      </c>
      <c r="D145" s="52" t="s">
        <v>66</v>
      </c>
      <c r="E145" s="54" t="s">
        <v>452</v>
      </c>
    </row>
    <row r="146" spans="1:5" ht="25.5">
      <c r="A146" s="55">
        <f t="shared" si="2"/>
        <v>144</v>
      </c>
      <c r="B146" s="81" t="s">
        <v>111</v>
      </c>
      <c r="C146" s="54" t="s">
        <v>55</v>
      </c>
      <c r="D146" s="54" t="s">
        <v>112</v>
      </c>
      <c r="E146" s="57" t="s">
        <v>454</v>
      </c>
    </row>
    <row r="147" spans="1:5">
      <c r="A147" s="55">
        <f t="shared" si="2"/>
        <v>145</v>
      </c>
      <c r="B147" s="80" t="s">
        <v>320</v>
      </c>
      <c r="C147" s="56" t="s">
        <v>54</v>
      </c>
      <c r="D147" s="52" t="s">
        <v>66</v>
      </c>
      <c r="E147" s="62" t="s">
        <v>452</v>
      </c>
    </row>
    <row r="148" spans="1:5">
      <c r="A148" s="55">
        <f t="shared" si="2"/>
        <v>146</v>
      </c>
      <c r="B148" s="58" t="s">
        <v>340</v>
      </c>
      <c r="C148" s="54" t="s">
        <v>54</v>
      </c>
      <c r="D148" s="52" t="s">
        <v>433</v>
      </c>
      <c r="E148" s="62" t="s">
        <v>452</v>
      </c>
    </row>
    <row r="149" spans="1:5">
      <c r="A149" s="55">
        <f t="shared" si="2"/>
        <v>147</v>
      </c>
      <c r="B149" s="80" t="s">
        <v>138</v>
      </c>
      <c r="C149" s="56" t="s">
        <v>54</v>
      </c>
      <c r="D149" s="52" t="s">
        <v>66</v>
      </c>
      <c r="E149" s="62" t="s">
        <v>452</v>
      </c>
    </row>
    <row r="150" spans="1:5">
      <c r="A150" s="55">
        <f t="shared" si="2"/>
        <v>148</v>
      </c>
      <c r="B150" s="80" t="s">
        <v>274</v>
      </c>
      <c r="C150" s="54" t="s">
        <v>54</v>
      </c>
      <c r="D150" s="54" t="s">
        <v>66</v>
      </c>
      <c r="E150" s="62" t="s">
        <v>452</v>
      </c>
    </row>
    <row r="151" spans="1:5">
      <c r="A151" s="55">
        <f t="shared" si="2"/>
        <v>149</v>
      </c>
      <c r="B151" s="80" t="s">
        <v>379</v>
      </c>
      <c r="C151" s="56" t="s">
        <v>54</v>
      </c>
      <c r="D151" s="52" t="s">
        <v>66</v>
      </c>
      <c r="E151" s="62" t="s">
        <v>452</v>
      </c>
    </row>
    <row r="152" spans="1:5">
      <c r="A152" s="55">
        <f t="shared" si="2"/>
        <v>150</v>
      </c>
      <c r="B152" s="58" t="s">
        <v>300</v>
      </c>
      <c r="C152" s="54" t="s">
        <v>54</v>
      </c>
      <c r="D152" s="54" t="s">
        <v>66</v>
      </c>
      <c r="E152" s="62" t="s">
        <v>452</v>
      </c>
    </row>
    <row r="153" spans="1:5">
      <c r="A153" s="55">
        <f t="shared" si="2"/>
        <v>151</v>
      </c>
      <c r="B153" s="58" t="s">
        <v>275</v>
      </c>
      <c r="C153" s="54" t="s">
        <v>54</v>
      </c>
      <c r="D153" s="54" t="s">
        <v>66</v>
      </c>
      <c r="E153" s="62" t="s">
        <v>452</v>
      </c>
    </row>
    <row r="154" spans="1:5">
      <c r="A154" s="55">
        <f t="shared" si="2"/>
        <v>152</v>
      </c>
      <c r="B154" s="80" t="s">
        <v>114</v>
      </c>
      <c r="C154" s="56" t="s">
        <v>54</v>
      </c>
      <c r="D154" s="52" t="s">
        <v>66</v>
      </c>
      <c r="E154" s="62" t="s">
        <v>452</v>
      </c>
    </row>
    <row r="155" spans="1:5">
      <c r="A155" s="55">
        <f t="shared" si="2"/>
        <v>153</v>
      </c>
      <c r="B155" s="80" t="s">
        <v>208</v>
      </c>
      <c r="C155" s="56" t="s">
        <v>54</v>
      </c>
      <c r="D155" s="52" t="s">
        <v>66</v>
      </c>
      <c r="E155" s="62" t="s">
        <v>452</v>
      </c>
    </row>
    <row r="156" spans="1:5">
      <c r="A156" s="55">
        <f t="shared" si="2"/>
        <v>154</v>
      </c>
      <c r="B156" s="80" t="s">
        <v>163</v>
      </c>
      <c r="C156" s="56" t="s">
        <v>54</v>
      </c>
      <c r="D156" s="52" t="s">
        <v>66</v>
      </c>
      <c r="E156" s="62" t="s">
        <v>452</v>
      </c>
    </row>
    <row r="157" spans="1:5">
      <c r="A157" s="55">
        <f t="shared" si="2"/>
        <v>155</v>
      </c>
      <c r="B157" s="80" t="s">
        <v>90</v>
      </c>
      <c r="C157" s="56" t="s">
        <v>54</v>
      </c>
      <c r="D157" s="52" t="s">
        <v>66</v>
      </c>
      <c r="E157" s="62" t="s">
        <v>452</v>
      </c>
    </row>
    <row r="158" spans="1:5">
      <c r="A158" s="55">
        <f t="shared" si="2"/>
        <v>156</v>
      </c>
      <c r="B158" s="80" t="s">
        <v>99</v>
      </c>
      <c r="C158" s="54" t="s">
        <v>54</v>
      </c>
      <c r="D158" s="54" t="s">
        <v>66</v>
      </c>
      <c r="E158" s="62" t="s">
        <v>452</v>
      </c>
    </row>
    <row r="159" spans="1:5">
      <c r="A159" s="55">
        <f t="shared" si="2"/>
        <v>157</v>
      </c>
      <c r="B159" s="58" t="s">
        <v>258</v>
      </c>
      <c r="C159" s="54" t="s">
        <v>54</v>
      </c>
      <c r="D159" s="52" t="s">
        <v>433</v>
      </c>
      <c r="E159" s="60" t="s">
        <v>446</v>
      </c>
    </row>
    <row r="160" spans="1:5">
      <c r="A160" s="55">
        <f t="shared" si="2"/>
        <v>158</v>
      </c>
      <c r="B160" s="58" t="s">
        <v>418</v>
      </c>
      <c r="C160" s="56" t="s">
        <v>54</v>
      </c>
      <c r="D160" s="52" t="s">
        <v>66</v>
      </c>
      <c r="E160" s="62" t="s">
        <v>452</v>
      </c>
    </row>
    <row r="161" spans="1:5">
      <c r="A161" s="55">
        <f t="shared" si="2"/>
        <v>159</v>
      </c>
      <c r="B161" s="58" t="s">
        <v>394</v>
      </c>
      <c r="C161" s="56" t="s">
        <v>54</v>
      </c>
      <c r="D161" s="52" t="s">
        <v>66</v>
      </c>
      <c r="E161" s="62" t="s">
        <v>452</v>
      </c>
    </row>
    <row r="162" spans="1:5">
      <c r="A162" s="55">
        <f t="shared" si="2"/>
        <v>160</v>
      </c>
      <c r="B162" s="58" t="s">
        <v>321</v>
      </c>
      <c r="C162" s="56" t="s">
        <v>54</v>
      </c>
      <c r="D162" s="52" t="s">
        <v>66</v>
      </c>
      <c r="E162" s="62" t="s">
        <v>452</v>
      </c>
    </row>
    <row r="163" spans="1:5">
      <c r="A163" s="55">
        <f t="shared" si="2"/>
        <v>161</v>
      </c>
      <c r="B163" s="58" t="s">
        <v>251</v>
      </c>
      <c r="C163" s="56" t="s">
        <v>54</v>
      </c>
      <c r="D163" s="52" t="s">
        <v>66</v>
      </c>
      <c r="E163" s="62" t="s">
        <v>452</v>
      </c>
    </row>
    <row r="164" spans="1:5">
      <c r="A164" s="55">
        <f t="shared" si="2"/>
        <v>162</v>
      </c>
      <c r="B164" s="80" t="s">
        <v>414</v>
      </c>
      <c r="C164" s="56" t="s">
        <v>54</v>
      </c>
      <c r="D164" s="52" t="s">
        <v>66</v>
      </c>
      <c r="E164" s="62" t="s">
        <v>452</v>
      </c>
    </row>
    <row r="165" spans="1:5">
      <c r="A165" s="55">
        <f t="shared" si="2"/>
        <v>163</v>
      </c>
      <c r="B165" s="80" t="s">
        <v>240</v>
      </c>
      <c r="C165" s="56" t="s">
        <v>54</v>
      </c>
      <c r="D165" s="52" t="s">
        <v>66</v>
      </c>
      <c r="E165" s="54" t="s">
        <v>452</v>
      </c>
    </row>
    <row r="166" spans="1:5">
      <c r="A166" s="55">
        <f t="shared" si="2"/>
        <v>164</v>
      </c>
      <c r="B166" s="58" t="s">
        <v>344</v>
      </c>
      <c r="C166" s="54" t="s">
        <v>54</v>
      </c>
      <c r="D166" s="52" t="s">
        <v>433</v>
      </c>
      <c r="E166" s="54" t="s">
        <v>452</v>
      </c>
    </row>
    <row r="167" spans="1:5">
      <c r="A167" s="55">
        <f t="shared" si="2"/>
        <v>165</v>
      </c>
      <c r="B167" s="58" t="s">
        <v>417</v>
      </c>
      <c r="C167" s="56" t="s">
        <v>54</v>
      </c>
      <c r="D167" s="52" t="s">
        <v>66</v>
      </c>
      <c r="E167" s="54" t="s">
        <v>452</v>
      </c>
    </row>
    <row r="168" spans="1:5">
      <c r="A168" s="55">
        <f t="shared" si="2"/>
        <v>166</v>
      </c>
      <c r="B168" s="80" t="s">
        <v>306</v>
      </c>
      <c r="C168" s="54" t="s">
        <v>54</v>
      </c>
      <c r="D168" s="54" t="s">
        <v>66</v>
      </c>
      <c r="E168" s="54" t="s">
        <v>452</v>
      </c>
    </row>
    <row r="169" spans="1:5">
      <c r="A169" s="55">
        <f t="shared" si="2"/>
        <v>167</v>
      </c>
      <c r="B169" s="58" t="s">
        <v>115</v>
      </c>
      <c r="C169" s="56" t="s">
        <v>54</v>
      </c>
      <c r="D169" s="52" t="s">
        <v>66</v>
      </c>
      <c r="E169" s="54" t="s">
        <v>452</v>
      </c>
    </row>
    <row r="170" spans="1:5">
      <c r="A170" s="55">
        <f t="shared" si="2"/>
        <v>168</v>
      </c>
      <c r="B170" s="58" t="s">
        <v>419</v>
      </c>
      <c r="C170" s="56" t="s">
        <v>54</v>
      </c>
      <c r="D170" s="52" t="s">
        <v>66</v>
      </c>
      <c r="E170" s="54" t="s">
        <v>452</v>
      </c>
    </row>
    <row r="171" spans="1:5">
      <c r="A171" s="55">
        <f t="shared" si="2"/>
        <v>169</v>
      </c>
      <c r="B171" s="80" t="s">
        <v>91</v>
      </c>
      <c r="C171" s="56" t="s">
        <v>54</v>
      </c>
      <c r="D171" s="52" t="s">
        <v>66</v>
      </c>
      <c r="E171" s="54" t="s">
        <v>452</v>
      </c>
    </row>
    <row r="172" spans="1:5">
      <c r="A172" s="55">
        <f t="shared" si="2"/>
        <v>170</v>
      </c>
      <c r="B172" s="80" t="s">
        <v>92</v>
      </c>
      <c r="C172" s="56" t="s">
        <v>54</v>
      </c>
      <c r="D172" s="52" t="s">
        <v>66</v>
      </c>
      <c r="E172" s="54" t="s">
        <v>452</v>
      </c>
    </row>
    <row r="173" spans="1:5">
      <c r="A173" s="55">
        <f t="shared" si="2"/>
        <v>171</v>
      </c>
      <c r="B173" s="80" t="s">
        <v>68</v>
      </c>
      <c r="C173" s="56" t="s">
        <v>54</v>
      </c>
      <c r="D173" s="52" t="s">
        <v>66</v>
      </c>
      <c r="E173" s="54" t="s">
        <v>452</v>
      </c>
    </row>
    <row r="174" spans="1:5">
      <c r="A174" s="55">
        <f t="shared" si="2"/>
        <v>172</v>
      </c>
      <c r="B174" s="58" t="s">
        <v>144</v>
      </c>
      <c r="C174" s="56" t="s">
        <v>54</v>
      </c>
      <c r="D174" s="52" t="s">
        <v>66</v>
      </c>
      <c r="E174" s="54" t="s">
        <v>452</v>
      </c>
    </row>
    <row r="175" spans="1:5">
      <c r="A175" s="55">
        <f t="shared" si="2"/>
        <v>173</v>
      </c>
      <c r="B175" s="80" t="s">
        <v>304</v>
      </c>
      <c r="C175" s="54" t="s">
        <v>54</v>
      </c>
      <c r="D175" s="54" t="s">
        <v>66</v>
      </c>
      <c r="E175" s="54" t="s">
        <v>452</v>
      </c>
    </row>
    <row r="176" spans="1:5">
      <c r="A176" s="55">
        <f t="shared" si="2"/>
        <v>174</v>
      </c>
      <c r="B176" s="80" t="s">
        <v>171</v>
      </c>
      <c r="C176" s="56" t="s">
        <v>54</v>
      </c>
      <c r="D176" s="52" t="s">
        <v>66</v>
      </c>
      <c r="E176" s="54" t="s">
        <v>452</v>
      </c>
    </row>
    <row r="177" spans="1:5">
      <c r="A177" s="55">
        <f t="shared" si="2"/>
        <v>175</v>
      </c>
      <c r="B177" s="80" t="s">
        <v>203</v>
      </c>
      <c r="C177" s="56" t="s">
        <v>54</v>
      </c>
      <c r="D177" s="52" t="s">
        <v>66</v>
      </c>
      <c r="E177" s="54" t="s">
        <v>452</v>
      </c>
    </row>
    <row r="178" spans="1:5">
      <c r="A178" s="55">
        <f t="shared" si="2"/>
        <v>176</v>
      </c>
      <c r="B178" s="82" t="s">
        <v>342</v>
      </c>
      <c r="C178" s="54" t="s">
        <v>54</v>
      </c>
      <c r="D178" s="52" t="s">
        <v>433</v>
      </c>
      <c r="E178" s="54" t="s">
        <v>452</v>
      </c>
    </row>
    <row r="179" spans="1:5">
      <c r="A179" s="55">
        <f t="shared" si="2"/>
        <v>177</v>
      </c>
      <c r="B179" s="80" t="s">
        <v>118</v>
      </c>
      <c r="C179" s="56" t="s">
        <v>54</v>
      </c>
      <c r="D179" s="52" t="s">
        <v>66</v>
      </c>
      <c r="E179" s="54" t="s">
        <v>452</v>
      </c>
    </row>
    <row r="180" spans="1:5">
      <c r="A180" s="55">
        <f t="shared" si="2"/>
        <v>178</v>
      </c>
      <c r="B180" s="80" t="s">
        <v>285</v>
      </c>
      <c r="C180" s="54" t="s">
        <v>54</v>
      </c>
      <c r="D180" s="54" t="s">
        <v>66</v>
      </c>
      <c r="E180" s="54" t="s">
        <v>452</v>
      </c>
    </row>
    <row r="181" spans="1:5">
      <c r="A181" s="55">
        <f t="shared" si="2"/>
        <v>179</v>
      </c>
      <c r="B181" s="80" t="s">
        <v>225</v>
      </c>
      <c r="C181" s="56" t="s">
        <v>54</v>
      </c>
      <c r="D181" s="52" t="s">
        <v>66</v>
      </c>
      <c r="E181" s="54" t="s">
        <v>452</v>
      </c>
    </row>
    <row r="182" spans="1:5">
      <c r="A182" s="55">
        <f t="shared" si="2"/>
        <v>180</v>
      </c>
      <c r="B182" s="80" t="s">
        <v>117</v>
      </c>
      <c r="C182" s="56" t="s">
        <v>54</v>
      </c>
      <c r="D182" s="52" t="s">
        <v>66</v>
      </c>
      <c r="E182" s="54" t="s">
        <v>452</v>
      </c>
    </row>
    <row r="183" spans="1:5">
      <c r="A183" s="55">
        <f t="shared" si="2"/>
        <v>181</v>
      </c>
      <c r="B183" s="80" t="s">
        <v>229</v>
      </c>
      <c r="C183" s="56" t="s">
        <v>54</v>
      </c>
      <c r="D183" s="52" t="s">
        <v>66</v>
      </c>
      <c r="E183" s="54" t="s">
        <v>452</v>
      </c>
    </row>
    <row r="184" spans="1:5">
      <c r="A184" s="55">
        <f t="shared" si="2"/>
        <v>182</v>
      </c>
      <c r="B184" s="80" t="s">
        <v>243</v>
      </c>
      <c r="C184" s="56" t="s">
        <v>54</v>
      </c>
      <c r="D184" s="52" t="s">
        <v>66</v>
      </c>
      <c r="E184" s="54" t="s">
        <v>452</v>
      </c>
    </row>
    <row r="185" spans="1:5" ht="15.75" customHeight="1">
      <c r="A185" s="55">
        <f t="shared" si="2"/>
        <v>183</v>
      </c>
      <c r="B185" s="80" t="s">
        <v>143</v>
      </c>
      <c r="C185" s="56" t="s">
        <v>54</v>
      </c>
      <c r="D185" s="52" t="s">
        <v>66</v>
      </c>
      <c r="E185" s="54" t="s">
        <v>452</v>
      </c>
    </row>
    <row r="186" spans="1:5" ht="16.5" customHeight="1">
      <c r="A186" s="55">
        <f t="shared" si="2"/>
        <v>184</v>
      </c>
      <c r="B186" s="80" t="s">
        <v>303</v>
      </c>
      <c r="C186" s="54" t="s">
        <v>54</v>
      </c>
      <c r="D186" s="54" t="s">
        <v>66</v>
      </c>
      <c r="E186" s="54" t="s">
        <v>452</v>
      </c>
    </row>
    <row r="187" spans="1:5" ht="13.5" customHeight="1">
      <c r="A187" s="55">
        <f t="shared" si="2"/>
        <v>185</v>
      </c>
      <c r="B187" s="80" t="s">
        <v>224</v>
      </c>
      <c r="C187" s="56" t="s">
        <v>54</v>
      </c>
      <c r="D187" s="52" t="s">
        <v>66</v>
      </c>
      <c r="E187" s="54" t="s">
        <v>452</v>
      </c>
    </row>
    <row r="188" spans="1:5" ht="13.5" customHeight="1">
      <c r="A188" s="55">
        <f t="shared" si="2"/>
        <v>186</v>
      </c>
      <c r="B188" s="80" t="s">
        <v>386</v>
      </c>
      <c r="C188" s="56" t="s">
        <v>54</v>
      </c>
      <c r="D188" s="52" t="s">
        <v>66</v>
      </c>
      <c r="E188" s="54" t="s">
        <v>452</v>
      </c>
    </row>
    <row r="189" spans="1:5" ht="15" customHeight="1">
      <c r="A189" s="55">
        <f t="shared" si="2"/>
        <v>187</v>
      </c>
      <c r="B189" s="80" t="s">
        <v>292</v>
      </c>
      <c r="C189" s="54" t="s">
        <v>54</v>
      </c>
      <c r="D189" s="54" t="s">
        <v>66</v>
      </c>
      <c r="E189" s="54" t="s">
        <v>452</v>
      </c>
    </row>
    <row r="190" spans="1:5" ht="15.75" customHeight="1">
      <c r="A190" s="55">
        <f t="shared" si="2"/>
        <v>188</v>
      </c>
      <c r="B190" s="80" t="s">
        <v>116</v>
      </c>
      <c r="C190" s="56" t="s">
        <v>54</v>
      </c>
      <c r="D190" s="52" t="s">
        <v>66</v>
      </c>
      <c r="E190" s="54" t="s">
        <v>452</v>
      </c>
    </row>
    <row r="191" spans="1:5">
      <c r="A191" s="55">
        <f t="shared" si="2"/>
        <v>189</v>
      </c>
      <c r="B191" s="80" t="s">
        <v>182</v>
      </c>
      <c r="C191" s="56" t="s">
        <v>54</v>
      </c>
      <c r="D191" s="52" t="s">
        <v>66</v>
      </c>
      <c r="E191" s="54" t="s">
        <v>452</v>
      </c>
    </row>
    <row r="192" spans="1:5" ht="14.25" customHeight="1">
      <c r="A192" s="55">
        <f t="shared" si="2"/>
        <v>190</v>
      </c>
      <c r="B192" s="80" t="s">
        <v>202</v>
      </c>
      <c r="C192" s="56" t="s">
        <v>54</v>
      </c>
      <c r="D192" s="52" t="s">
        <v>66</v>
      </c>
      <c r="E192" s="54" t="s">
        <v>452</v>
      </c>
    </row>
    <row r="193" spans="1:5" ht="13.5" customHeight="1">
      <c r="A193" s="55">
        <f t="shared" si="2"/>
        <v>191</v>
      </c>
      <c r="B193" s="58" t="s">
        <v>223</v>
      </c>
      <c r="C193" s="56" t="s">
        <v>54</v>
      </c>
      <c r="D193" s="52" t="s">
        <v>66</v>
      </c>
      <c r="E193" s="54" t="s">
        <v>452</v>
      </c>
    </row>
    <row r="194" spans="1:5">
      <c r="A194" s="55">
        <f t="shared" si="2"/>
        <v>192</v>
      </c>
      <c r="B194" s="80" t="s">
        <v>246</v>
      </c>
      <c r="C194" s="56" t="s">
        <v>54</v>
      </c>
      <c r="D194" s="52" t="s">
        <v>66</v>
      </c>
      <c r="E194" s="54" t="s">
        <v>452</v>
      </c>
    </row>
    <row r="195" spans="1:5" ht="15" customHeight="1">
      <c r="A195" s="55">
        <f t="shared" si="2"/>
        <v>193</v>
      </c>
      <c r="B195" s="58" t="s">
        <v>420</v>
      </c>
      <c r="C195" s="56" t="s">
        <v>54</v>
      </c>
      <c r="D195" s="52" t="s">
        <v>66</v>
      </c>
      <c r="E195" s="54" t="s">
        <v>452</v>
      </c>
    </row>
    <row r="196" spans="1:5" ht="15" customHeight="1">
      <c r="A196" s="55">
        <f t="shared" ref="A196:A257" si="3">A195+1</f>
        <v>194</v>
      </c>
      <c r="B196" s="58" t="s">
        <v>407</v>
      </c>
      <c r="C196" s="56" t="s">
        <v>54</v>
      </c>
      <c r="D196" s="52" t="s">
        <v>66</v>
      </c>
      <c r="E196" s="54" t="s">
        <v>452</v>
      </c>
    </row>
    <row r="197" spans="1:5" ht="15" customHeight="1">
      <c r="A197" s="55">
        <f t="shared" si="3"/>
        <v>195</v>
      </c>
      <c r="B197" s="80" t="s">
        <v>370</v>
      </c>
      <c r="C197" s="54" t="s">
        <v>55</v>
      </c>
      <c r="D197" s="54" t="s">
        <v>66</v>
      </c>
      <c r="E197" s="54" t="s">
        <v>452</v>
      </c>
    </row>
    <row r="198" spans="1:5" ht="15" customHeight="1">
      <c r="A198" s="55">
        <f t="shared" si="3"/>
        <v>196</v>
      </c>
      <c r="B198" s="80" t="s">
        <v>197</v>
      </c>
      <c r="C198" s="56" t="s">
        <v>54</v>
      </c>
      <c r="D198" s="52" t="s">
        <v>66</v>
      </c>
      <c r="E198" s="54" t="s">
        <v>452</v>
      </c>
    </row>
    <row r="199" spans="1:5" ht="13.5" customHeight="1">
      <c r="A199" s="55">
        <f t="shared" si="3"/>
        <v>197</v>
      </c>
      <c r="B199" s="80" t="s">
        <v>286</v>
      </c>
      <c r="C199" s="54" t="s">
        <v>54</v>
      </c>
      <c r="D199" s="54" t="s">
        <v>66</v>
      </c>
      <c r="E199" s="54" t="s">
        <v>452</v>
      </c>
    </row>
    <row r="200" spans="1:5" ht="13.5" customHeight="1">
      <c r="A200" s="55">
        <f t="shared" si="3"/>
        <v>198</v>
      </c>
      <c r="B200" s="80" t="s">
        <v>65</v>
      </c>
      <c r="C200" s="54" t="s">
        <v>54</v>
      </c>
      <c r="D200" s="54" t="s">
        <v>66</v>
      </c>
      <c r="E200" s="54" t="s">
        <v>452</v>
      </c>
    </row>
    <row r="201" spans="1:5" ht="13.5" customHeight="1">
      <c r="A201" s="55">
        <f t="shared" si="3"/>
        <v>199</v>
      </c>
      <c r="B201" s="80" t="s">
        <v>145</v>
      </c>
      <c r="C201" s="56" t="s">
        <v>54</v>
      </c>
      <c r="D201" s="52" t="s">
        <v>66</v>
      </c>
      <c r="E201" s="54" t="s">
        <v>452</v>
      </c>
    </row>
    <row r="202" spans="1:5">
      <c r="A202" s="55">
        <f t="shared" si="3"/>
        <v>200</v>
      </c>
      <c r="B202" s="80" t="s">
        <v>174</v>
      </c>
      <c r="C202" s="56" t="s">
        <v>54</v>
      </c>
      <c r="D202" s="52" t="s">
        <v>66</v>
      </c>
      <c r="E202" s="54" t="s">
        <v>452</v>
      </c>
    </row>
    <row r="203" spans="1:5">
      <c r="A203" s="55">
        <f t="shared" si="3"/>
        <v>201</v>
      </c>
      <c r="B203" s="80" t="s">
        <v>67</v>
      </c>
      <c r="C203" s="54" t="s">
        <v>54</v>
      </c>
      <c r="D203" s="54" t="s">
        <v>66</v>
      </c>
      <c r="E203" s="54" t="s">
        <v>452</v>
      </c>
    </row>
    <row r="204" spans="1:5" ht="14.25" customHeight="1">
      <c r="A204" s="55">
        <f t="shared" si="3"/>
        <v>202</v>
      </c>
      <c r="B204" s="80" t="s">
        <v>232</v>
      </c>
      <c r="C204" s="56" t="s">
        <v>54</v>
      </c>
      <c r="D204" s="52" t="s">
        <v>66</v>
      </c>
      <c r="E204" s="54" t="s">
        <v>452</v>
      </c>
    </row>
    <row r="205" spans="1:5" ht="13.5" customHeight="1">
      <c r="A205" s="55">
        <f t="shared" si="3"/>
        <v>203</v>
      </c>
      <c r="B205" s="80" t="s">
        <v>261</v>
      </c>
      <c r="C205" s="49" t="s">
        <v>55</v>
      </c>
      <c r="D205" s="52" t="s">
        <v>66</v>
      </c>
      <c r="E205" s="54" t="s">
        <v>452</v>
      </c>
    </row>
    <row r="206" spans="1:5" ht="15" customHeight="1">
      <c r="A206" s="55">
        <f t="shared" si="3"/>
        <v>204</v>
      </c>
      <c r="B206" s="80" t="s">
        <v>215</v>
      </c>
      <c r="C206" s="56" t="s">
        <v>54</v>
      </c>
      <c r="D206" s="52" t="s">
        <v>66</v>
      </c>
      <c r="E206" s="54" t="s">
        <v>452</v>
      </c>
    </row>
    <row r="207" spans="1:5">
      <c r="A207" s="55">
        <f t="shared" si="3"/>
        <v>205</v>
      </c>
      <c r="B207" s="80" t="s">
        <v>216</v>
      </c>
      <c r="C207" s="56" t="s">
        <v>54</v>
      </c>
      <c r="D207" s="52" t="s">
        <v>66</v>
      </c>
      <c r="E207" s="62" t="s">
        <v>452</v>
      </c>
    </row>
    <row r="208" spans="1:5">
      <c r="A208" s="55">
        <f t="shared" si="3"/>
        <v>206</v>
      </c>
      <c r="B208" s="58" t="s">
        <v>183</v>
      </c>
      <c r="C208" s="56" t="s">
        <v>54</v>
      </c>
      <c r="D208" s="52" t="s">
        <v>66</v>
      </c>
      <c r="E208" s="62" t="s">
        <v>452</v>
      </c>
    </row>
    <row r="209" spans="1:5" ht="13.5" customHeight="1">
      <c r="A209" s="55">
        <f t="shared" si="3"/>
        <v>207</v>
      </c>
      <c r="B209" s="80" t="s">
        <v>93</v>
      </c>
      <c r="C209" s="56" t="s">
        <v>54</v>
      </c>
      <c r="D209" s="52" t="s">
        <v>66</v>
      </c>
      <c r="E209" s="62" t="s">
        <v>452</v>
      </c>
    </row>
    <row r="210" spans="1:5" ht="14.25" customHeight="1">
      <c r="A210" s="55">
        <f t="shared" si="3"/>
        <v>208</v>
      </c>
      <c r="B210" s="80" t="s">
        <v>322</v>
      </c>
      <c r="C210" s="56" t="s">
        <v>54</v>
      </c>
      <c r="D210" s="52" t="s">
        <v>66</v>
      </c>
      <c r="E210" s="62" t="s">
        <v>452</v>
      </c>
    </row>
    <row r="211" spans="1:5" ht="15" customHeight="1">
      <c r="A211" s="55">
        <f t="shared" si="3"/>
        <v>209</v>
      </c>
      <c r="B211" s="58" t="s">
        <v>146</v>
      </c>
      <c r="C211" s="56" t="s">
        <v>54</v>
      </c>
      <c r="D211" s="52" t="s">
        <v>66</v>
      </c>
      <c r="E211" s="62" t="s">
        <v>452</v>
      </c>
    </row>
    <row r="212" spans="1:5" ht="14.25" customHeight="1">
      <c r="A212" s="55">
        <f t="shared" si="3"/>
        <v>210</v>
      </c>
      <c r="B212" s="80" t="s">
        <v>70</v>
      </c>
      <c r="C212" s="56" t="s">
        <v>54</v>
      </c>
      <c r="D212" s="52" t="s">
        <v>66</v>
      </c>
      <c r="E212" s="62" t="s">
        <v>452</v>
      </c>
    </row>
    <row r="213" spans="1:5" ht="13.5" customHeight="1">
      <c r="A213" s="55">
        <f t="shared" si="3"/>
        <v>211</v>
      </c>
      <c r="B213" s="80" t="s">
        <v>289</v>
      </c>
      <c r="C213" s="54" t="s">
        <v>54</v>
      </c>
      <c r="D213" s="54" t="s">
        <v>66</v>
      </c>
      <c r="E213" s="62" t="s">
        <v>452</v>
      </c>
    </row>
    <row r="214" spans="1:5" ht="14.25" customHeight="1">
      <c r="A214" s="55">
        <f t="shared" si="3"/>
        <v>212</v>
      </c>
      <c r="B214" s="80" t="s">
        <v>395</v>
      </c>
      <c r="C214" s="56" t="s">
        <v>54</v>
      </c>
      <c r="D214" s="52" t="s">
        <v>66</v>
      </c>
      <c r="E214" s="62" t="s">
        <v>452</v>
      </c>
    </row>
    <row r="215" spans="1:5">
      <c r="A215" s="55">
        <f t="shared" si="3"/>
        <v>213</v>
      </c>
      <c r="B215" s="80" t="s">
        <v>290</v>
      </c>
      <c r="C215" s="54" t="s">
        <v>55</v>
      </c>
      <c r="D215" s="52" t="s">
        <v>433</v>
      </c>
      <c r="E215" s="63" t="s">
        <v>448</v>
      </c>
    </row>
    <row r="216" spans="1:5" ht="15" customHeight="1">
      <c r="A216" s="55">
        <f t="shared" si="3"/>
        <v>214</v>
      </c>
      <c r="B216" s="80" t="s">
        <v>290</v>
      </c>
      <c r="C216" s="54" t="s">
        <v>54</v>
      </c>
      <c r="D216" s="54" t="s">
        <v>66</v>
      </c>
      <c r="E216" s="62" t="s">
        <v>452</v>
      </c>
    </row>
    <row r="217" spans="1:5">
      <c r="A217" s="55">
        <f t="shared" si="3"/>
        <v>215</v>
      </c>
      <c r="B217" s="58" t="s">
        <v>94</v>
      </c>
      <c r="C217" s="56" t="s">
        <v>54</v>
      </c>
      <c r="D217" s="52" t="s">
        <v>66</v>
      </c>
      <c r="E217" s="62" t="s">
        <v>452</v>
      </c>
    </row>
    <row r="218" spans="1:5" ht="14.25" customHeight="1">
      <c r="A218" s="55">
        <f t="shared" si="3"/>
        <v>216</v>
      </c>
      <c r="B218" s="58" t="s">
        <v>217</v>
      </c>
      <c r="C218" s="56" t="s">
        <v>54</v>
      </c>
      <c r="D218" s="52" t="s">
        <v>66</v>
      </c>
      <c r="E218" s="62" t="s">
        <v>452</v>
      </c>
    </row>
    <row r="219" spans="1:5" ht="14.25" customHeight="1">
      <c r="A219" s="55">
        <f t="shared" si="3"/>
        <v>217</v>
      </c>
      <c r="B219" s="58" t="s">
        <v>336</v>
      </c>
      <c r="C219" s="56" t="s">
        <v>54</v>
      </c>
      <c r="D219" s="52" t="s">
        <v>66</v>
      </c>
      <c r="E219" s="62" t="s">
        <v>452</v>
      </c>
    </row>
    <row r="220" spans="1:5" ht="15" customHeight="1">
      <c r="A220" s="55">
        <f t="shared" si="3"/>
        <v>218</v>
      </c>
      <c r="B220" s="58" t="s">
        <v>178</v>
      </c>
      <c r="C220" s="56" t="s">
        <v>54</v>
      </c>
      <c r="D220" s="52" t="s">
        <v>66</v>
      </c>
      <c r="E220" s="62" t="s">
        <v>452</v>
      </c>
    </row>
    <row r="221" spans="1:5" ht="15" customHeight="1">
      <c r="A221" s="55">
        <f t="shared" si="3"/>
        <v>219</v>
      </c>
      <c r="B221" s="58" t="s">
        <v>212</v>
      </c>
      <c r="C221" s="56" t="s">
        <v>54</v>
      </c>
      <c r="D221" s="52" t="s">
        <v>66</v>
      </c>
      <c r="E221" s="62" t="s">
        <v>452</v>
      </c>
    </row>
    <row r="222" spans="1:5" ht="13.5" customHeight="1">
      <c r="A222" s="55">
        <f t="shared" si="3"/>
        <v>220</v>
      </c>
      <c r="B222" s="80" t="s">
        <v>221</v>
      </c>
      <c r="C222" s="56" t="s">
        <v>54</v>
      </c>
      <c r="D222" s="52" t="s">
        <v>66</v>
      </c>
      <c r="E222" s="62" t="s">
        <v>452</v>
      </c>
    </row>
    <row r="223" spans="1:5">
      <c r="A223" s="55">
        <f t="shared" si="3"/>
        <v>221</v>
      </c>
      <c r="B223" s="58" t="s">
        <v>69</v>
      </c>
      <c r="C223" s="56" t="s">
        <v>54</v>
      </c>
      <c r="D223" s="52" t="s">
        <v>66</v>
      </c>
      <c r="E223" s="62" t="s">
        <v>452</v>
      </c>
    </row>
    <row r="224" spans="1:5">
      <c r="A224" s="55">
        <f t="shared" si="3"/>
        <v>222</v>
      </c>
      <c r="B224" s="80" t="s">
        <v>73</v>
      </c>
      <c r="C224" s="56" t="s">
        <v>54</v>
      </c>
      <c r="D224" s="52" t="s">
        <v>66</v>
      </c>
      <c r="E224" s="62" t="s">
        <v>452</v>
      </c>
    </row>
    <row r="225" spans="1:5">
      <c r="A225" s="55">
        <f>A224+1</f>
        <v>223</v>
      </c>
      <c r="B225" s="80" t="s">
        <v>219</v>
      </c>
      <c r="C225" s="56" t="s">
        <v>54</v>
      </c>
      <c r="D225" s="52" t="s">
        <v>66</v>
      </c>
      <c r="E225" s="62" t="s">
        <v>452</v>
      </c>
    </row>
    <row r="226" spans="1:5">
      <c r="A226" s="55">
        <f t="shared" si="3"/>
        <v>224</v>
      </c>
      <c r="B226" s="80" t="s">
        <v>381</v>
      </c>
      <c r="C226" s="56" t="s">
        <v>54</v>
      </c>
      <c r="D226" s="52" t="s">
        <v>66</v>
      </c>
      <c r="E226" s="62" t="s">
        <v>452</v>
      </c>
    </row>
    <row r="227" spans="1:5" ht="13.5" customHeight="1">
      <c r="A227" s="55">
        <f t="shared" si="3"/>
        <v>225</v>
      </c>
      <c r="B227" s="82" t="s">
        <v>148</v>
      </c>
      <c r="C227" s="56" t="s">
        <v>54</v>
      </c>
      <c r="D227" s="52" t="s">
        <v>66</v>
      </c>
      <c r="E227" s="62" t="s">
        <v>452</v>
      </c>
    </row>
    <row r="228" spans="1:5" ht="14.25" customHeight="1">
      <c r="A228" s="55">
        <f t="shared" si="3"/>
        <v>226</v>
      </c>
      <c r="B228" s="80" t="s">
        <v>374</v>
      </c>
      <c r="C228" s="54" t="s">
        <v>54</v>
      </c>
      <c r="D228" s="54" t="s">
        <v>66</v>
      </c>
      <c r="E228" s="62" t="s">
        <v>452</v>
      </c>
    </row>
    <row r="229" spans="1:5" ht="12.75" customHeight="1">
      <c r="A229" s="55">
        <f t="shared" si="3"/>
        <v>227</v>
      </c>
      <c r="B229" s="80" t="s">
        <v>95</v>
      </c>
      <c r="C229" s="56" t="s">
        <v>54</v>
      </c>
      <c r="D229" s="52" t="s">
        <v>66</v>
      </c>
      <c r="E229" s="62" t="s">
        <v>452</v>
      </c>
    </row>
    <row r="230" spans="1:5" ht="13.5" customHeight="1">
      <c r="A230" s="55">
        <f t="shared" si="3"/>
        <v>228</v>
      </c>
      <c r="B230" s="80" t="s">
        <v>228</v>
      </c>
      <c r="C230" s="56" t="s">
        <v>54</v>
      </c>
      <c r="D230" s="52" t="s">
        <v>66</v>
      </c>
      <c r="E230" s="62" t="s">
        <v>452</v>
      </c>
    </row>
    <row r="231" spans="1:5">
      <c r="A231" s="55">
        <f t="shared" si="3"/>
        <v>229</v>
      </c>
      <c r="B231" s="80" t="s">
        <v>149</v>
      </c>
      <c r="C231" s="56" t="s">
        <v>54</v>
      </c>
      <c r="D231" s="52" t="s">
        <v>66</v>
      </c>
      <c r="E231" s="62" t="s">
        <v>452</v>
      </c>
    </row>
    <row r="232" spans="1:5" ht="14.25" customHeight="1">
      <c r="A232" s="55">
        <f t="shared" si="3"/>
        <v>230</v>
      </c>
      <c r="B232" s="80" t="s">
        <v>396</v>
      </c>
      <c r="C232" s="56" t="s">
        <v>54</v>
      </c>
      <c r="D232" s="52" t="s">
        <v>66</v>
      </c>
      <c r="E232" s="62" t="s">
        <v>452</v>
      </c>
    </row>
    <row r="233" spans="1:5">
      <c r="A233" s="55">
        <f t="shared" si="3"/>
        <v>231</v>
      </c>
      <c r="B233" s="80" t="s">
        <v>361</v>
      </c>
      <c r="C233" s="54" t="s">
        <v>55</v>
      </c>
      <c r="D233" s="54" t="s">
        <v>66</v>
      </c>
      <c r="E233" s="62" t="s">
        <v>452</v>
      </c>
    </row>
    <row r="234" spans="1:5" ht="13.5" customHeight="1">
      <c r="A234" s="55">
        <f t="shared" si="3"/>
        <v>232</v>
      </c>
      <c r="B234" s="80" t="s">
        <v>325</v>
      </c>
      <c r="C234" s="56" t="s">
        <v>54</v>
      </c>
      <c r="D234" s="52" t="s">
        <v>66</v>
      </c>
      <c r="E234" s="62" t="s">
        <v>452</v>
      </c>
    </row>
    <row r="235" spans="1:5" ht="13.5" customHeight="1">
      <c r="A235" s="55">
        <f t="shared" si="3"/>
        <v>233</v>
      </c>
      <c r="B235" s="80" t="s">
        <v>279</v>
      </c>
      <c r="C235" s="54" t="s">
        <v>54</v>
      </c>
      <c r="D235" s="54" t="s">
        <v>66</v>
      </c>
      <c r="E235" s="62" t="s">
        <v>452</v>
      </c>
    </row>
    <row r="236" spans="1:5">
      <c r="A236" s="55">
        <f t="shared" si="3"/>
        <v>234</v>
      </c>
      <c r="B236" s="80" t="s">
        <v>200</v>
      </c>
      <c r="C236" s="56" t="s">
        <v>54</v>
      </c>
      <c r="D236" s="52" t="s">
        <v>66</v>
      </c>
      <c r="E236" s="62" t="s">
        <v>452</v>
      </c>
    </row>
    <row r="237" spans="1:5" ht="15.75" customHeight="1">
      <c r="A237" s="55">
        <f t="shared" si="3"/>
        <v>235</v>
      </c>
      <c r="B237" s="82" t="s">
        <v>343</v>
      </c>
      <c r="C237" s="54" t="s">
        <v>54</v>
      </c>
      <c r="D237" s="52" t="s">
        <v>433</v>
      </c>
      <c r="E237" s="62" t="s">
        <v>452</v>
      </c>
    </row>
    <row r="238" spans="1:5">
      <c r="A238" s="55">
        <f t="shared" si="3"/>
        <v>236</v>
      </c>
      <c r="B238" s="58" t="s">
        <v>74</v>
      </c>
      <c r="C238" s="56" t="s">
        <v>54</v>
      </c>
      <c r="D238" s="52" t="s">
        <v>66</v>
      </c>
      <c r="E238" s="62" t="s">
        <v>452</v>
      </c>
    </row>
    <row r="239" spans="1:5" ht="13.5" customHeight="1">
      <c r="A239" s="55">
        <f t="shared" si="3"/>
        <v>237</v>
      </c>
      <c r="B239" s="80" t="s">
        <v>326</v>
      </c>
      <c r="C239" s="56" t="s">
        <v>54</v>
      </c>
      <c r="D239" s="52" t="s">
        <v>66</v>
      </c>
      <c r="E239" s="62" t="s">
        <v>452</v>
      </c>
    </row>
    <row r="240" spans="1:5">
      <c r="A240" s="55">
        <f t="shared" si="3"/>
        <v>238</v>
      </c>
      <c r="B240" s="80" t="s">
        <v>185</v>
      </c>
      <c r="C240" s="56" t="s">
        <v>54</v>
      </c>
      <c r="D240" s="52" t="s">
        <v>66</v>
      </c>
      <c r="E240" s="62" t="s">
        <v>452</v>
      </c>
    </row>
    <row r="241" spans="1:5" ht="13.5" customHeight="1">
      <c r="A241" s="55">
        <f t="shared" si="3"/>
        <v>239</v>
      </c>
      <c r="B241" s="80" t="s">
        <v>147</v>
      </c>
      <c r="C241" s="56" t="s">
        <v>54</v>
      </c>
      <c r="D241" s="52" t="s">
        <v>66</v>
      </c>
      <c r="E241" s="62" t="s">
        <v>452</v>
      </c>
    </row>
    <row r="242" spans="1:5">
      <c r="A242" s="55">
        <f t="shared" si="3"/>
        <v>240</v>
      </c>
      <c r="B242" s="58" t="s">
        <v>227</v>
      </c>
      <c r="C242" s="56" t="s">
        <v>54</v>
      </c>
      <c r="D242" s="52" t="s">
        <v>66</v>
      </c>
      <c r="E242" s="62" t="s">
        <v>452</v>
      </c>
    </row>
    <row r="243" spans="1:5" ht="13.5" customHeight="1">
      <c r="A243" s="55">
        <f t="shared" si="3"/>
        <v>241</v>
      </c>
      <c r="B243" s="80" t="s">
        <v>96</v>
      </c>
      <c r="C243" s="56" t="s">
        <v>54</v>
      </c>
      <c r="D243" s="52" t="s">
        <v>66</v>
      </c>
      <c r="E243" s="62" t="s">
        <v>452</v>
      </c>
    </row>
    <row r="244" spans="1:5">
      <c r="A244" s="55">
        <f t="shared" si="3"/>
        <v>242</v>
      </c>
      <c r="B244" s="58" t="s">
        <v>399</v>
      </c>
      <c r="C244" s="56" t="s">
        <v>54</v>
      </c>
      <c r="D244" s="52" t="s">
        <v>66</v>
      </c>
      <c r="E244" s="57" t="s">
        <v>445</v>
      </c>
    </row>
    <row r="245" spans="1:5" ht="15.75" customHeight="1">
      <c r="A245" s="55">
        <f t="shared" si="3"/>
        <v>243</v>
      </c>
      <c r="B245" s="58" t="s">
        <v>257</v>
      </c>
      <c r="C245" s="56" t="s">
        <v>54</v>
      </c>
      <c r="D245" s="52" t="s">
        <v>66</v>
      </c>
      <c r="E245" s="54" t="s">
        <v>452</v>
      </c>
    </row>
    <row r="246" spans="1:5" ht="13.5" customHeight="1">
      <c r="A246" s="55">
        <f t="shared" si="3"/>
        <v>244</v>
      </c>
      <c r="B246" s="80" t="s">
        <v>133</v>
      </c>
      <c r="C246" s="49" t="s">
        <v>55</v>
      </c>
      <c r="D246" s="52" t="s">
        <v>66</v>
      </c>
      <c r="E246" s="54" t="s">
        <v>452</v>
      </c>
    </row>
    <row r="247" spans="1:5">
      <c r="A247" s="55">
        <f t="shared" si="3"/>
        <v>245</v>
      </c>
      <c r="B247" s="58" t="s">
        <v>345</v>
      </c>
      <c r="C247" s="54" t="s">
        <v>54</v>
      </c>
      <c r="D247" s="52" t="s">
        <v>433</v>
      </c>
      <c r="E247" s="54" t="s">
        <v>452</v>
      </c>
    </row>
    <row r="248" spans="1:5" ht="13.5" customHeight="1">
      <c r="A248" s="55">
        <f t="shared" si="3"/>
        <v>246</v>
      </c>
      <c r="B248" s="80" t="s">
        <v>387</v>
      </c>
      <c r="C248" s="56" t="s">
        <v>54</v>
      </c>
      <c r="D248" s="52" t="s">
        <v>66</v>
      </c>
      <c r="E248" s="54" t="s">
        <v>452</v>
      </c>
    </row>
    <row r="249" spans="1:5" ht="25.5">
      <c r="A249" s="55">
        <f t="shared" si="3"/>
        <v>247</v>
      </c>
      <c r="B249" s="80" t="s">
        <v>324</v>
      </c>
      <c r="C249" s="56" t="s">
        <v>54</v>
      </c>
      <c r="D249" s="52" t="s">
        <v>66</v>
      </c>
      <c r="E249" s="57" t="s">
        <v>457</v>
      </c>
    </row>
    <row r="250" spans="1:5">
      <c r="A250" s="55">
        <f t="shared" si="3"/>
        <v>248</v>
      </c>
      <c r="B250" s="58" t="s">
        <v>207</v>
      </c>
      <c r="C250" s="56" t="s">
        <v>54</v>
      </c>
      <c r="D250" s="52" t="s">
        <v>66</v>
      </c>
      <c r="E250" s="54" t="s">
        <v>452</v>
      </c>
    </row>
    <row r="251" spans="1:5" ht="13.5" customHeight="1">
      <c r="A251" s="55">
        <f t="shared" si="3"/>
        <v>249</v>
      </c>
      <c r="B251" s="80" t="s">
        <v>278</v>
      </c>
      <c r="C251" s="54" t="s">
        <v>54</v>
      </c>
      <c r="D251" s="54" t="s">
        <v>66</v>
      </c>
      <c r="E251" s="54" t="s">
        <v>452</v>
      </c>
    </row>
    <row r="252" spans="1:5" ht="13.5" customHeight="1">
      <c r="A252" s="55">
        <f t="shared" si="3"/>
        <v>250</v>
      </c>
      <c r="B252" s="58" t="s">
        <v>410</v>
      </c>
      <c r="C252" s="56" t="s">
        <v>54</v>
      </c>
      <c r="D252" s="52" t="s">
        <v>66</v>
      </c>
      <c r="E252" s="54" t="s">
        <v>452</v>
      </c>
    </row>
    <row r="253" spans="1:5" ht="13.5" customHeight="1">
      <c r="A253" s="55">
        <f t="shared" si="3"/>
        <v>251</v>
      </c>
      <c r="B253" s="80" t="s">
        <v>323</v>
      </c>
      <c r="C253" s="56" t="s">
        <v>54</v>
      </c>
      <c r="D253" s="52" t="s">
        <v>66</v>
      </c>
      <c r="E253" s="54" t="s">
        <v>452</v>
      </c>
    </row>
    <row r="254" spans="1:5" ht="13.5" customHeight="1">
      <c r="A254" s="55">
        <f t="shared" si="3"/>
        <v>252</v>
      </c>
      <c r="B254" s="80" t="s">
        <v>284</v>
      </c>
      <c r="C254" s="54" t="s">
        <v>54</v>
      </c>
      <c r="D254" s="54" t="s">
        <v>66</v>
      </c>
      <c r="E254" s="54" t="s">
        <v>452</v>
      </c>
    </row>
    <row r="255" spans="1:5">
      <c r="A255" s="55">
        <f t="shared" si="3"/>
        <v>253</v>
      </c>
      <c r="B255" s="80" t="s">
        <v>71</v>
      </c>
      <c r="C255" s="56" t="s">
        <v>54</v>
      </c>
      <c r="D255" s="52" t="s">
        <v>66</v>
      </c>
      <c r="E255" s="54" t="s">
        <v>452</v>
      </c>
    </row>
    <row r="256" spans="1:5" ht="15" customHeight="1">
      <c r="A256" s="55">
        <f t="shared" si="3"/>
        <v>254</v>
      </c>
      <c r="B256" s="80" t="s">
        <v>72</v>
      </c>
      <c r="C256" s="56" t="s">
        <v>54</v>
      </c>
      <c r="D256" s="52" t="s">
        <v>66</v>
      </c>
      <c r="E256" s="54" t="s">
        <v>452</v>
      </c>
    </row>
    <row r="257" spans="1:5" ht="15" customHeight="1">
      <c r="A257" s="55">
        <f t="shared" si="3"/>
        <v>255</v>
      </c>
      <c r="B257" s="80" t="s">
        <v>195</v>
      </c>
      <c r="C257" s="56" t="s">
        <v>54</v>
      </c>
      <c r="D257" s="52" t="s">
        <v>66</v>
      </c>
      <c r="E257" s="54" t="s">
        <v>452</v>
      </c>
    </row>
    <row r="258" spans="1:5">
      <c r="A258" s="55">
        <f t="shared" ref="A258:A320" si="4">A257+1</f>
        <v>256</v>
      </c>
      <c r="B258" s="58" t="s">
        <v>119</v>
      </c>
      <c r="C258" s="56" t="s">
        <v>54</v>
      </c>
      <c r="D258" s="52" t="s">
        <v>66</v>
      </c>
      <c r="E258" s="54" t="s">
        <v>452</v>
      </c>
    </row>
    <row r="259" spans="1:5" ht="15" customHeight="1">
      <c r="A259" s="55">
        <f t="shared" si="4"/>
        <v>257</v>
      </c>
      <c r="B259" s="80" t="s">
        <v>196</v>
      </c>
      <c r="C259" s="56" t="s">
        <v>54</v>
      </c>
      <c r="D259" s="52" t="s">
        <v>66</v>
      </c>
      <c r="E259" s="57" t="s">
        <v>445</v>
      </c>
    </row>
    <row r="260" spans="1:5" ht="14.25" customHeight="1">
      <c r="A260" s="55">
        <f t="shared" si="4"/>
        <v>258</v>
      </c>
      <c r="B260" s="58" t="s">
        <v>194</v>
      </c>
      <c r="C260" s="54" t="s">
        <v>54</v>
      </c>
      <c r="D260" s="54" t="s">
        <v>66</v>
      </c>
      <c r="E260" s="54" t="s">
        <v>452</v>
      </c>
    </row>
    <row r="261" spans="1:5">
      <c r="A261" s="55">
        <f t="shared" si="4"/>
        <v>259</v>
      </c>
      <c r="B261" s="80" t="s">
        <v>250</v>
      </c>
      <c r="C261" s="56" t="s">
        <v>54</v>
      </c>
      <c r="D261" s="52" t="s">
        <v>66</v>
      </c>
      <c r="E261" s="54" t="s">
        <v>452</v>
      </c>
    </row>
    <row r="262" spans="1:5" ht="15.75" customHeight="1">
      <c r="A262" s="55">
        <f t="shared" si="4"/>
        <v>260</v>
      </c>
      <c r="B262" s="58" t="s">
        <v>327</v>
      </c>
      <c r="C262" s="56" t="s">
        <v>54</v>
      </c>
      <c r="D262" s="52" t="s">
        <v>66</v>
      </c>
      <c r="E262" s="57" t="s">
        <v>445</v>
      </c>
    </row>
    <row r="263" spans="1:5" ht="15" customHeight="1">
      <c r="A263" s="55">
        <f t="shared" si="4"/>
        <v>261</v>
      </c>
      <c r="B263" s="80" t="s">
        <v>351</v>
      </c>
      <c r="C263" s="54" t="s">
        <v>55</v>
      </c>
      <c r="D263" s="52" t="s">
        <v>433</v>
      </c>
      <c r="E263" s="54" t="s">
        <v>452</v>
      </c>
    </row>
    <row r="264" spans="1:5" ht="14.25" customHeight="1">
      <c r="A264" s="55">
        <f t="shared" si="4"/>
        <v>262</v>
      </c>
      <c r="B264" s="80" t="s">
        <v>413</v>
      </c>
      <c r="C264" s="56" t="s">
        <v>54</v>
      </c>
      <c r="D264" s="52" t="s">
        <v>66</v>
      </c>
      <c r="E264" s="54" t="s">
        <v>452</v>
      </c>
    </row>
    <row r="265" spans="1:5" ht="15.75" customHeight="1">
      <c r="A265" s="55">
        <f t="shared" si="4"/>
        <v>263</v>
      </c>
      <c r="B265" s="80" t="s">
        <v>403</v>
      </c>
      <c r="C265" s="56" t="s">
        <v>54</v>
      </c>
      <c r="D265" s="52" t="s">
        <v>66</v>
      </c>
      <c r="E265" s="54" t="s">
        <v>452</v>
      </c>
    </row>
    <row r="266" spans="1:5">
      <c r="A266" s="55">
        <f t="shared" si="4"/>
        <v>264</v>
      </c>
      <c r="B266" s="58" t="s">
        <v>110</v>
      </c>
      <c r="C266" s="54" t="s">
        <v>54</v>
      </c>
      <c r="D266" s="54" t="s">
        <v>66</v>
      </c>
      <c r="E266" s="54" t="s">
        <v>452</v>
      </c>
    </row>
    <row r="267" spans="1:5" ht="15" customHeight="1">
      <c r="A267" s="55">
        <f t="shared" si="4"/>
        <v>265</v>
      </c>
      <c r="B267" s="58" t="s">
        <v>260</v>
      </c>
      <c r="C267" s="54" t="s">
        <v>54</v>
      </c>
      <c r="D267" s="52" t="s">
        <v>433</v>
      </c>
      <c r="E267" s="61" t="s">
        <v>447</v>
      </c>
    </row>
    <row r="268" spans="1:5" ht="14.25" customHeight="1">
      <c r="A268" s="55">
        <f t="shared" si="4"/>
        <v>266</v>
      </c>
      <c r="B268" s="80" t="s">
        <v>412</v>
      </c>
      <c r="C268" s="56" t="s">
        <v>54</v>
      </c>
      <c r="D268" s="52" t="s">
        <v>66</v>
      </c>
      <c r="E268" s="54" t="s">
        <v>452</v>
      </c>
    </row>
    <row r="269" spans="1:5" ht="15.75" customHeight="1">
      <c r="A269" s="55">
        <f t="shared" si="4"/>
        <v>267</v>
      </c>
      <c r="B269" s="80" t="s">
        <v>402</v>
      </c>
      <c r="C269" s="56" t="s">
        <v>54</v>
      </c>
      <c r="D269" s="52" t="s">
        <v>66</v>
      </c>
      <c r="E269" s="54" t="s">
        <v>452</v>
      </c>
    </row>
    <row r="270" spans="1:5">
      <c r="A270" s="55">
        <f t="shared" si="4"/>
        <v>268</v>
      </c>
      <c r="B270" s="80" t="s">
        <v>337</v>
      </c>
      <c r="C270" s="56" t="s">
        <v>54</v>
      </c>
      <c r="D270" s="52" t="s">
        <v>66</v>
      </c>
      <c r="E270" s="57" t="s">
        <v>445</v>
      </c>
    </row>
    <row r="271" spans="1:5" ht="15.75" customHeight="1">
      <c r="A271" s="55">
        <f t="shared" si="4"/>
        <v>269</v>
      </c>
      <c r="B271" s="58" t="s">
        <v>421</v>
      </c>
      <c r="C271" s="49" t="s">
        <v>55</v>
      </c>
      <c r="D271" s="52" t="s">
        <v>66</v>
      </c>
      <c r="E271" s="57" t="s">
        <v>452</v>
      </c>
    </row>
    <row r="272" spans="1:5" ht="16.5" customHeight="1">
      <c r="A272" s="55">
        <f t="shared" si="4"/>
        <v>270</v>
      </c>
      <c r="B272" s="58" t="s">
        <v>150</v>
      </c>
      <c r="C272" s="56" t="s">
        <v>54</v>
      </c>
      <c r="D272" s="52" t="s">
        <v>66</v>
      </c>
      <c r="E272" s="54" t="s">
        <v>452</v>
      </c>
    </row>
    <row r="273" spans="1:5" ht="16.5" customHeight="1">
      <c r="A273" s="55">
        <f t="shared" si="4"/>
        <v>271</v>
      </c>
      <c r="B273" s="80" t="s">
        <v>107</v>
      </c>
      <c r="C273" s="54" t="s">
        <v>54</v>
      </c>
      <c r="D273" s="54" t="s">
        <v>66</v>
      </c>
      <c r="E273" s="54" t="s">
        <v>452</v>
      </c>
    </row>
    <row r="274" spans="1:5">
      <c r="A274" s="55">
        <f t="shared" si="4"/>
        <v>272</v>
      </c>
      <c r="B274" s="82" t="s">
        <v>348</v>
      </c>
      <c r="C274" s="54" t="s">
        <v>54</v>
      </c>
      <c r="D274" s="52" t="s">
        <v>433</v>
      </c>
      <c r="E274" s="54" t="s">
        <v>452</v>
      </c>
    </row>
    <row r="275" spans="1:5" ht="15" customHeight="1">
      <c r="A275" s="55">
        <f t="shared" si="4"/>
        <v>273</v>
      </c>
      <c r="B275" s="82" t="s">
        <v>339</v>
      </c>
      <c r="C275" s="54" t="s">
        <v>54</v>
      </c>
      <c r="D275" s="52" t="s">
        <v>433</v>
      </c>
      <c r="E275" s="54" t="s">
        <v>452</v>
      </c>
    </row>
    <row r="276" spans="1:5" ht="15" customHeight="1">
      <c r="A276" s="55">
        <f t="shared" si="4"/>
        <v>274</v>
      </c>
      <c r="B276" s="58" t="s">
        <v>233</v>
      </c>
      <c r="C276" s="56" t="s">
        <v>54</v>
      </c>
      <c r="D276" s="52" t="s">
        <v>66</v>
      </c>
      <c r="E276" s="54" t="s">
        <v>452</v>
      </c>
    </row>
    <row r="277" spans="1:5" ht="15" customHeight="1">
      <c r="A277" s="55">
        <f t="shared" si="4"/>
        <v>275</v>
      </c>
      <c r="B277" s="80" t="s">
        <v>329</v>
      </c>
      <c r="C277" s="56" t="s">
        <v>54</v>
      </c>
      <c r="D277" s="52" t="s">
        <v>66</v>
      </c>
      <c r="E277" s="54" t="s">
        <v>452</v>
      </c>
    </row>
    <row r="278" spans="1:5">
      <c r="A278" s="55">
        <f t="shared" si="4"/>
        <v>276</v>
      </c>
      <c r="B278" s="80" t="s">
        <v>226</v>
      </c>
      <c r="C278" s="56" t="s">
        <v>54</v>
      </c>
      <c r="D278" s="52" t="s">
        <v>66</v>
      </c>
      <c r="E278" s="54" t="s">
        <v>452</v>
      </c>
    </row>
    <row r="279" spans="1:5">
      <c r="A279" s="55">
        <f t="shared" si="4"/>
        <v>277</v>
      </c>
      <c r="B279" s="80" t="s">
        <v>104</v>
      </c>
      <c r="C279" s="54" t="s">
        <v>54</v>
      </c>
      <c r="D279" s="54" t="s">
        <v>66</v>
      </c>
      <c r="E279" s="54" t="s">
        <v>452</v>
      </c>
    </row>
    <row r="280" spans="1:5" ht="15" customHeight="1">
      <c r="A280" s="55">
        <f t="shared" si="4"/>
        <v>278</v>
      </c>
      <c r="B280" s="82" t="s">
        <v>350</v>
      </c>
      <c r="C280" s="54" t="s">
        <v>54</v>
      </c>
      <c r="D280" s="52" t="s">
        <v>433</v>
      </c>
      <c r="E280" s="54" t="s">
        <v>452</v>
      </c>
    </row>
    <row r="281" spans="1:5" ht="15" customHeight="1">
      <c r="A281" s="55">
        <f t="shared" si="4"/>
        <v>279</v>
      </c>
      <c r="B281" s="80" t="s">
        <v>235</v>
      </c>
      <c r="C281" s="56" t="s">
        <v>54</v>
      </c>
      <c r="D281" s="52" t="s">
        <v>66</v>
      </c>
      <c r="E281" s="54" t="s">
        <v>452</v>
      </c>
    </row>
    <row r="282" spans="1:5" ht="13.5" customHeight="1">
      <c r="A282" s="55">
        <f t="shared" si="4"/>
        <v>280</v>
      </c>
      <c r="B282" s="80" t="s">
        <v>238</v>
      </c>
      <c r="C282" s="56" t="s">
        <v>54</v>
      </c>
      <c r="D282" s="52" t="s">
        <v>66</v>
      </c>
      <c r="E282" s="54" t="s">
        <v>452</v>
      </c>
    </row>
    <row r="283" spans="1:5" ht="12.75" customHeight="1">
      <c r="A283" s="55">
        <f t="shared" si="4"/>
        <v>281</v>
      </c>
      <c r="B283" s="80" t="s">
        <v>180</v>
      </c>
      <c r="C283" s="56" t="s">
        <v>54</v>
      </c>
      <c r="D283" s="52" t="s">
        <v>66</v>
      </c>
      <c r="E283" s="54" t="s">
        <v>452</v>
      </c>
    </row>
    <row r="284" spans="1:5">
      <c r="A284" s="55">
        <f t="shared" si="4"/>
        <v>282</v>
      </c>
      <c r="B284" s="80" t="s">
        <v>179</v>
      </c>
      <c r="C284" s="56" t="s">
        <v>54</v>
      </c>
      <c r="D284" s="52" t="s">
        <v>66</v>
      </c>
      <c r="E284" s="54" t="s">
        <v>452</v>
      </c>
    </row>
    <row r="285" spans="1:5">
      <c r="A285" s="55">
        <f t="shared" si="4"/>
        <v>283</v>
      </c>
      <c r="B285" s="58" t="s">
        <v>404</v>
      </c>
      <c r="C285" s="56" t="s">
        <v>54</v>
      </c>
      <c r="D285" s="52" t="s">
        <v>66</v>
      </c>
      <c r="E285" s="54" t="s">
        <v>452</v>
      </c>
    </row>
    <row r="286" spans="1:5">
      <c r="A286" s="55">
        <f t="shared" si="4"/>
        <v>284</v>
      </c>
      <c r="B286" s="80" t="s">
        <v>106</v>
      </c>
      <c r="C286" s="54" t="s">
        <v>54</v>
      </c>
      <c r="D286" s="54" t="s">
        <v>66</v>
      </c>
      <c r="E286" s="54" t="s">
        <v>452</v>
      </c>
    </row>
    <row r="287" spans="1:5">
      <c r="A287" s="55">
        <f t="shared" si="4"/>
        <v>285</v>
      </c>
      <c r="B287" s="80" t="s">
        <v>105</v>
      </c>
      <c r="C287" s="54" t="s">
        <v>54</v>
      </c>
      <c r="D287" s="54" t="s">
        <v>66</v>
      </c>
      <c r="E287" s="54" t="s">
        <v>452</v>
      </c>
    </row>
    <row r="288" spans="1:5">
      <c r="A288" s="55">
        <f t="shared" si="4"/>
        <v>286</v>
      </c>
      <c r="B288" s="80" t="s">
        <v>152</v>
      </c>
      <c r="C288" s="56" t="s">
        <v>54</v>
      </c>
      <c r="D288" s="52" t="s">
        <v>66</v>
      </c>
      <c r="E288" s="57" t="s">
        <v>445</v>
      </c>
    </row>
    <row r="289" spans="1:5">
      <c r="A289" s="55">
        <f t="shared" si="4"/>
        <v>287</v>
      </c>
      <c r="B289" s="80" t="s">
        <v>328</v>
      </c>
      <c r="C289" s="56" t="s">
        <v>54</v>
      </c>
      <c r="D289" s="52" t="s">
        <v>66</v>
      </c>
      <c r="E289" s="54" t="s">
        <v>452</v>
      </c>
    </row>
    <row r="290" spans="1:5">
      <c r="A290" s="55">
        <f>A289+1</f>
        <v>288</v>
      </c>
      <c r="B290" s="80" t="s">
        <v>165</v>
      </c>
      <c r="C290" s="56" t="s">
        <v>54</v>
      </c>
      <c r="D290" s="52" t="s">
        <v>66</v>
      </c>
      <c r="E290" s="54" t="s">
        <v>452</v>
      </c>
    </row>
    <row r="291" spans="1:5" ht="15" customHeight="1">
      <c r="A291" s="55">
        <f t="shared" si="4"/>
        <v>289</v>
      </c>
      <c r="B291" s="80" t="s">
        <v>388</v>
      </c>
      <c r="C291" s="56" t="s">
        <v>54</v>
      </c>
      <c r="D291" s="52" t="s">
        <v>66</v>
      </c>
      <c r="E291" s="54" t="s">
        <v>452</v>
      </c>
    </row>
    <row r="292" spans="1:5" ht="13.5" customHeight="1">
      <c r="A292" s="55">
        <f t="shared" si="4"/>
        <v>290</v>
      </c>
      <c r="B292" s="80" t="s">
        <v>331</v>
      </c>
      <c r="C292" s="56" t="s">
        <v>54</v>
      </c>
      <c r="D292" s="52" t="s">
        <v>66</v>
      </c>
      <c r="E292" s="54" t="s">
        <v>452</v>
      </c>
    </row>
    <row r="293" spans="1:5" ht="13.5" customHeight="1">
      <c r="A293" s="55">
        <f t="shared" si="4"/>
        <v>291</v>
      </c>
      <c r="B293" s="80" t="s">
        <v>76</v>
      </c>
      <c r="C293" s="56" t="s">
        <v>54</v>
      </c>
      <c r="D293" s="52" t="s">
        <v>66</v>
      </c>
      <c r="E293" s="54" t="s">
        <v>452</v>
      </c>
    </row>
    <row r="294" spans="1:5">
      <c r="A294" s="55">
        <f t="shared" si="4"/>
        <v>292</v>
      </c>
      <c r="B294" s="80" t="s">
        <v>75</v>
      </c>
      <c r="C294" s="56" t="s">
        <v>54</v>
      </c>
      <c r="D294" s="52" t="s">
        <v>66</v>
      </c>
      <c r="E294" s="54" t="s">
        <v>452</v>
      </c>
    </row>
    <row r="295" spans="1:5" ht="13.5" customHeight="1">
      <c r="A295" s="55">
        <f t="shared" si="4"/>
        <v>293</v>
      </c>
      <c r="B295" s="80" t="s">
        <v>330</v>
      </c>
      <c r="C295" s="56" t="s">
        <v>54</v>
      </c>
      <c r="D295" s="52" t="s">
        <v>66</v>
      </c>
      <c r="E295" s="54" t="s">
        <v>452</v>
      </c>
    </row>
    <row r="296" spans="1:5" ht="13.5" customHeight="1">
      <c r="A296" s="55">
        <f t="shared" si="4"/>
        <v>294</v>
      </c>
      <c r="B296" s="80" t="s">
        <v>369</v>
      </c>
      <c r="C296" s="54" t="s">
        <v>54</v>
      </c>
      <c r="D296" s="54" t="s">
        <v>66</v>
      </c>
      <c r="E296" s="54" t="s">
        <v>452</v>
      </c>
    </row>
    <row r="297" spans="1:5" ht="13.5" customHeight="1">
      <c r="A297" s="55">
        <f t="shared" si="4"/>
        <v>295</v>
      </c>
      <c r="B297" s="58" t="s">
        <v>248</v>
      </c>
      <c r="C297" s="56" t="s">
        <v>54</v>
      </c>
      <c r="D297" s="52" t="s">
        <v>66</v>
      </c>
      <c r="E297" s="54" t="s">
        <v>452</v>
      </c>
    </row>
    <row r="298" spans="1:5" ht="13.5" customHeight="1">
      <c r="A298" s="55">
        <f t="shared" si="4"/>
        <v>296</v>
      </c>
      <c r="B298" s="80" t="s">
        <v>108</v>
      </c>
      <c r="C298" s="54" t="s">
        <v>54</v>
      </c>
      <c r="D298" s="54" t="s">
        <v>66</v>
      </c>
      <c r="E298" s="54" t="s">
        <v>452</v>
      </c>
    </row>
    <row r="299" spans="1:5" ht="14.25" customHeight="1">
      <c r="A299" s="55">
        <f t="shared" si="4"/>
        <v>297</v>
      </c>
      <c r="B299" s="80" t="s">
        <v>204</v>
      </c>
      <c r="C299" s="56" t="s">
        <v>54</v>
      </c>
      <c r="D299" s="52" t="s">
        <v>66</v>
      </c>
      <c r="E299" s="54" t="s">
        <v>452</v>
      </c>
    </row>
    <row r="300" spans="1:5" ht="13.5" customHeight="1">
      <c r="A300" s="55">
        <f t="shared" si="4"/>
        <v>298</v>
      </c>
      <c r="B300" s="80" t="s">
        <v>189</v>
      </c>
      <c r="C300" s="54" t="s">
        <v>54</v>
      </c>
      <c r="D300" s="54" t="s">
        <v>66</v>
      </c>
      <c r="E300" s="54" t="s">
        <v>452</v>
      </c>
    </row>
    <row r="301" spans="1:5">
      <c r="A301" s="55">
        <f t="shared" si="4"/>
        <v>299</v>
      </c>
      <c r="B301" s="80" t="s">
        <v>151</v>
      </c>
      <c r="C301" s="56" t="s">
        <v>54</v>
      </c>
      <c r="D301" s="52" t="s">
        <v>66</v>
      </c>
      <c r="E301" s="54" t="s">
        <v>452</v>
      </c>
    </row>
    <row r="302" spans="1:5" ht="13.5" customHeight="1">
      <c r="A302" s="55">
        <f t="shared" si="4"/>
        <v>300</v>
      </c>
      <c r="B302" s="80" t="s">
        <v>406</v>
      </c>
      <c r="C302" s="56" t="s">
        <v>54</v>
      </c>
      <c r="D302" s="52" t="s">
        <v>66</v>
      </c>
      <c r="E302" s="54" t="s">
        <v>452</v>
      </c>
    </row>
    <row r="303" spans="1:5">
      <c r="A303" s="55">
        <f t="shared" si="4"/>
        <v>301</v>
      </c>
      <c r="B303" s="80" t="s">
        <v>192</v>
      </c>
      <c r="C303" s="54" t="s">
        <v>54</v>
      </c>
      <c r="D303" s="54" t="s">
        <v>66</v>
      </c>
      <c r="E303" s="54" t="s">
        <v>452</v>
      </c>
    </row>
    <row r="304" spans="1:5" ht="13.5" customHeight="1">
      <c r="A304" s="55">
        <f t="shared" si="4"/>
        <v>302</v>
      </c>
      <c r="B304" s="80" t="s">
        <v>280</v>
      </c>
      <c r="C304" s="54" t="s">
        <v>54</v>
      </c>
      <c r="D304" s="54" t="s">
        <v>66</v>
      </c>
      <c r="E304" s="54" t="s">
        <v>452</v>
      </c>
    </row>
    <row r="305" spans="1:5" ht="13.5" customHeight="1">
      <c r="A305" s="55">
        <f t="shared" si="4"/>
        <v>303</v>
      </c>
      <c r="B305" s="80" t="s">
        <v>168</v>
      </c>
      <c r="C305" s="56" t="s">
        <v>54</v>
      </c>
      <c r="D305" s="52" t="s">
        <v>66</v>
      </c>
      <c r="E305" s="54" t="s">
        <v>452</v>
      </c>
    </row>
    <row r="306" spans="1:5" ht="14.25" customHeight="1">
      <c r="A306" s="55">
        <f t="shared" si="4"/>
        <v>304</v>
      </c>
      <c r="B306" s="80" t="s">
        <v>159</v>
      </c>
      <c r="C306" s="56" t="s">
        <v>54</v>
      </c>
      <c r="D306" s="52" t="s">
        <v>66</v>
      </c>
      <c r="E306" s="54" t="s">
        <v>452</v>
      </c>
    </row>
    <row r="307" spans="1:5">
      <c r="A307" s="55">
        <f t="shared" si="4"/>
        <v>305</v>
      </c>
      <c r="B307" s="80" t="s">
        <v>169</v>
      </c>
      <c r="C307" s="56" t="s">
        <v>54</v>
      </c>
      <c r="D307" s="52" t="s">
        <v>66</v>
      </c>
      <c r="E307" s="54" t="s">
        <v>452</v>
      </c>
    </row>
    <row r="308" spans="1:5" ht="15" customHeight="1">
      <c r="A308" s="55">
        <f t="shared" si="4"/>
        <v>306</v>
      </c>
      <c r="B308" s="80" t="s">
        <v>335</v>
      </c>
      <c r="C308" s="56" t="s">
        <v>54</v>
      </c>
      <c r="D308" s="52" t="s">
        <v>66</v>
      </c>
      <c r="E308" s="54" t="s">
        <v>452</v>
      </c>
    </row>
    <row r="309" spans="1:5" ht="14.25" customHeight="1">
      <c r="A309" s="55">
        <f t="shared" si="4"/>
        <v>307</v>
      </c>
      <c r="B309" s="58" t="s">
        <v>153</v>
      </c>
      <c r="C309" s="56" t="s">
        <v>54</v>
      </c>
      <c r="D309" s="52" t="s">
        <v>66</v>
      </c>
      <c r="E309" s="54" t="s">
        <v>452</v>
      </c>
    </row>
    <row r="310" spans="1:5">
      <c r="A310" s="55">
        <f t="shared" si="4"/>
        <v>308</v>
      </c>
      <c r="B310" s="80" t="s">
        <v>97</v>
      </c>
      <c r="C310" s="54" t="s">
        <v>54</v>
      </c>
      <c r="D310" s="54" t="s">
        <v>66</v>
      </c>
      <c r="E310" s="54" t="s">
        <v>452</v>
      </c>
    </row>
    <row r="311" spans="1:5">
      <c r="A311" s="55">
        <f t="shared" si="4"/>
        <v>309</v>
      </c>
      <c r="B311" s="80" t="s">
        <v>363</v>
      </c>
      <c r="C311" s="54" t="s">
        <v>54</v>
      </c>
      <c r="D311" s="54" t="s">
        <v>66</v>
      </c>
      <c r="E311" s="57" t="s">
        <v>445</v>
      </c>
    </row>
    <row r="312" spans="1:5">
      <c r="A312" s="55">
        <f t="shared" si="4"/>
        <v>310</v>
      </c>
      <c r="B312" s="80" t="s">
        <v>210</v>
      </c>
      <c r="C312" s="56" t="s">
        <v>54</v>
      </c>
      <c r="D312" s="52" t="s">
        <v>66</v>
      </c>
      <c r="E312" s="57" t="s">
        <v>445</v>
      </c>
    </row>
    <row r="313" spans="1:5">
      <c r="A313" s="55">
        <f t="shared" si="4"/>
        <v>311</v>
      </c>
      <c r="B313" s="58" t="s">
        <v>302</v>
      </c>
      <c r="C313" s="54" t="s">
        <v>54</v>
      </c>
      <c r="D313" s="54" t="s">
        <v>66</v>
      </c>
      <c r="E313" s="54" t="s">
        <v>452</v>
      </c>
    </row>
    <row r="314" spans="1:5">
      <c r="A314" s="55">
        <f t="shared" si="4"/>
        <v>312</v>
      </c>
      <c r="B314" s="80" t="s">
        <v>375</v>
      </c>
      <c r="C314" s="56" t="s">
        <v>54</v>
      </c>
      <c r="D314" s="52" t="s">
        <v>66</v>
      </c>
      <c r="E314" s="54" t="s">
        <v>452</v>
      </c>
    </row>
    <row r="315" spans="1:5">
      <c r="A315" s="55">
        <f t="shared" si="4"/>
        <v>313</v>
      </c>
      <c r="B315" s="80" t="s">
        <v>109</v>
      </c>
      <c r="C315" s="54" t="s">
        <v>54</v>
      </c>
      <c r="D315" s="54" t="s">
        <v>66</v>
      </c>
      <c r="E315" s="54" t="s">
        <v>452</v>
      </c>
    </row>
    <row r="316" spans="1:5">
      <c r="A316" s="55">
        <f t="shared" si="4"/>
        <v>314</v>
      </c>
      <c r="B316" s="58" t="s">
        <v>184</v>
      </c>
      <c r="C316" s="56" t="s">
        <v>54</v>
      </c>
      <c r="D316" s="52" t="s">
        <v>66</v>
      </c>
      <c r="E316" s="54" t="s">
        <v>452</v>
      </c>
    </row>
    <row r="317" spans="1:5">
      <c r="A317" s="55">
        <f t="shared" si="4"/>
        <v>315</v>
      </c>
      <c r="B317" s="58" t="s">
        <v>239</v>
      </c>
      <c r="C317" s="56" t="s">
        <v>54</v>
      </c>
      <c r="D317" s="52" t="s">
        <v>66</v>
      </c>
      <c r="E317" s="54" t="s">
        <v>452</v>
      </c>
    </row>
    <row r="318" spans="1:5">
      <c r="A318" s="55">
        <f t="shared" si="4"/>
        <v>316</v>
      </c>
      <c r="B318" s="80" t="s">
        <v>245</v>
      </c>
      <c r="C318" s="56" t="s">
        <v>54</v>
      </c>
      <c r="D318" s="52" t="s">
        <v>66</v>
      </c>
      <c r="E318" s="54" t="s">
        <v>452</v>
      </c>
    </row>
    <row r="319" spans="1:5">
      <c r="A319" s="55">
        <f t="shared" si="4"/>
        <v>317</v>
      </c>
      <c r="B319" s="58" t="s">
        <v>249</v>
      </c>
      <c r="C319" s="56" t="s">
        <v>54</v>
      </c>
      <c r="D319" s="52" t="s">
        <v>66</v>
      </c>
      <c r="E319" s="54" t="s">
        <v>452</v>
      </c>
    </row>
    <row r="320" spans="1:5" ht="12.75" customHeight="1">
      <c r="A320" s="55">
        <f t="shared" si="4"/>
        <v>318</v>
      </c>
      <c r="B320" s="58" t="s">
        <v>408</v>
      </c>
      <c r="C320" s="56" t="s">
        <v>54</v>
      </c>
      <c r="D320" s="52" t="s">
        <v>66</v>
      </c>
      <c r="E320" s="54" t="s">
        <v>452</v>
      </c>
    </row>
    <row r="321" spans="1:5" ht="13.5" customHeight="1">
      <c r="A321" s="55">
        <f t="shared" ref="A321:A355" si="5">A320+1</f>
        <v>319</v>
      </c>
      <c r="B321" s="58" t="s">
        <v>205</v>
      </c>
      <c r="C321" s="56" t="s">
        <v>54</v>
      </c>
      <c r="D321" s="52" t="s">
        <v>66</v>
      </c>
      <c r="E321" s="54" t="s">
        <v>452</v>
      </c>
    </row>
    <row r="322" spans="1:5" ht="12" customHeight="1">
      <c r="A322" s="55">
        <f t="shared" si="5"/>
        <v>320</v>
      </c>
      <c r="B322" s="58" t="s">
        <v>367</v>
      </c>
      <c r="C322" s="54" t="s">
        <v>54</v>
      </c>
      <c r="D322" s="54" t="s">
        <v>66</v>
      </c>
      <c r="E322" s="54" t="s">
        <v>452</v>
      </c>
    </row>
    <row r="323" spans="1:5" ht="13.5" customHeight="1">
      <c r="A323" s="55">
        <f t="shared" si="5"/>
        <v>321</v>
      </c>
      <c r="B323" s="80" t="s">
        <v>364</v>
      </c>
      <c r="C323" s="54" t="s">
        <v>54</v>
      </c>
      <c r="D323" s="54" t="s">
        <v>66</v>
      </c>
      <c r="E323" s="54" t="s">
        <v>452</v>
      </c>
    </row>
    <row r="324" spans="1:5" ht="14.25" customHeight="1">
      <c r="A324" s="55">
        <f t="shared" si="5"/>
        <v>322</v>
      </c>
      <c r="B324" s="80" t="s">
        <v>121</v>
      </c>
      <c r="C324" s="56" t="s">
        <v>54</v>
      </c>
      <c r="D324" s="52" t="s">
        <v>66</v>
      </c>
      <c r="E324" s="54" t="s">
        <v>452</v>
      </c>
    </row>
    <row r="325" spans="1:5" ht="12.75" customHeight="1">
      <c r="A325" s="55">
        <f t="shared" si="5"/>
        <v>323</v>
      </c>
      <c r="B325" s="58" t="s">
        <v>242</v>
      </c>
      <c r="C325" s="56" t="s">
        <v>54</v>
      </c>
      <c r="D325" s="52" t="s">
        <v>66</v>
      </c>
      <c r="E325" s="54" t="s">
        <v>452</v>
      </c>
    </row>
    <row r="326" spans="1:5">
      <c r="A326" s="55">
        <f t="shared" si="5"/>
        <v>324</v>
      </c>
      <c r="B326" s="80" t="s">
        <v>334</v>
      </c>
      <c r="C326" s="56" t="s">
        <v>54</v>
      </c>
      <c r="D326" s="52" t="s">
        <v>66</v>
      </c>
      <c r="E326" s="54" t="s">
        <v>452</v>
      </c>
    </row>
    <row r="327" spans="1:5" ht="13.5" customHeight="1">
      <c r="A327" s="55">
        <f t="shared" si="5"/>
        <v>325</v>
      </c>
      <c r="B327" s="58" t="s">
        <v>120</v>
      </c>
      <c r="C327" s="56" t="s">
        <v>54</v>
      </c>
      <c r="D327" s="52" t="s">
        <v>66</v>
      </c>
      <c r="E327" s="54" t="s">
        <v>452</v>
      </c>
    </row>
    <row r="328" spans="1:5" ht="14.25" customHeight="1">
      <c r="A328" s="55">
        <f t="shared" si="5"/>
        <v>326</v>
      </c>
      <c r="B328" s="58" t="s">
        <v>154</v>
      </c>
      <c r="C328" s="56" t="s">
        <v>54</v>
      </c>
      <c r="D328" s="52" t="s">
        <v>66</v>
      </c>
      <c r="E328" s="54" t="s">
        <v>452</v>
      </c>
    </row>
    <row r="329" spans="1:5" ht="15" customHeight="1">
      <c r="A329" s="55">
        <f t="shared" si="5"/>
        <v>327</v>
      </c>
      <c r="B329" s="58" t="s">
        <v>155</v>
      </c>
      <c r="C329" s="56" t="s">
        <v>54</v>
      </c>
      <c r="D329" s="52" t="s">
        <v>66</v>
      </c>
      <c r="E329" s="54" t="s">
        <v>452</v>
      </c>
    </row>
    <row r="330" spans="1:5" ht="13.5" customHeight="1">
      <c r="A330" s="55">
        <f t="shared" si="5"/>
        <v>328</v>
      </c>
      <c r="B330" s="80" t="s">
        <v>390</v>
      </c>
      <c r="C330" s="56" t="s">
        <v>54</v>
      </c>
      <c r="D330" s="52" t="s">
        <v>66</v>
      </c>
      <c r="E330" s="54" t="s">
        <v>452</v>
      </c>
    </row>
    <row r="331" spans="1:5" ht="12" customHeight="1">
      <c r="A331" s="55">
        <f t="shared" si="5"/>
        <v>329</v>
      </c>
      <c r="B331" s="80" t="s">
        <v>409</v>
      </c>
      <c r="C331" s="56" t="s">
        <v>54</v>
      </c>
      <c r="D331" s="52" t="s">
        <v>66</v>
      </c>
      <c r="E331" s="54" t="s">
        <v>452</v>
      </c>
    </row>
    <row r="332" spans="1:5" ht="12.75" customHeight="1">
      <c r="A332" s="55">
        <f t="shared" si="5"/>
        <v>330</v>
      </c>
      <c r="B332" s="80" t="s">
        <v>353</v>
      </c>
      <c r="C332" s="54" t="s">
        <v>54</v>
      </c>
      <c r="D332" s="54" t="s">
        <v>354</v>
      </c>
      <c r="E332" s="54" t="s">
        <v>452</v>
      </c>
    </row>
    <row r="333" spans="1:5" ht="13.5" customHeight="1">
      <c r="A333" s="55">
        <f t="shared" si="5"/>
        <v>331</v>
      </c>
      <c r="B333" s="80" t="s">
        <v>376</v>
      </c>
      <c r="C333" s="56" t="s">
        <v>54</v>
      </c>
      <c r="D333" s="52" t="s">
        <v>66</v>
      </c>
      <c r="E333" s="54" t="s">
        <v>452</v>
      </c>
    </row>
    <row r="334" spans="1:5" ht="13.5" customHeight="1">
      <c r="A334" s="55">
        <f t="shared" si="5"/>
        <v>332</v>
      </c>
      <c r="B334" s="80" t="s">
        <v>281</v>
      </c>
      <c r="C334" s="54" t="s">
        <v>54</v>
      </c>
      <c r="D334" s="54" t="s">
        <v>66</v>
      </c>
      <c r="E334" s="54" t="s">
        <v>452</v>
      </c>
    </row>
    <row r="335" spans="1:5" ht="13.5" customHeight="1">
      <c r="A335" s="55">
        <f t="shared" si="5"/>
        <v>333</v>
      </c>
      <c r="B335" s="80" t="s">
        <v>355</v>
      </c>
      <c r="C335" s="54" t="s">
        <v>55</v>
      </c>
      <c r="D335" s="54" t="s">
        <v>66</v>
      </c>
      <c r="E335" s="54" t="s">
        <v>452</v>
      </c>
    </row>
    <row r="336" spans="1:5" ht="13.5" customHeight="1">
      <c r="A336" s="55">
        <f t="shared" si="5"/>
        <v>334</v>
      </c>
      <c r="B336" s="80" t="s">
        <v>305</v>
      </c>
      <c r="C336" s="54" t="s">
        <v>54</v>
      </c>
      <c r="D336" s="54" t="s">
        <v>66</v>
      </c>
      <c r="E336" s="54" t="s">
        <v>452</v>
      </c>
    </row>
    <row r="337" spans="1:5">
      <c r="A337" s="55">
        <f t="shared" si="5"/>
        <v>335</v>
      </c>
      <c r="B337" s="58" t="s">
        <v>332</v>
      </c>
      <c r="C337" s="56" t="s">
        <v>54</v>
      </c>
      <c r="D337" s="52" t="s">
        <v>66</v>
      </c>
      <c r="E337" s="54" t="s">
        <v>452</v>
      </c>
    </row>
    <row r="338" spans="1:5" ht="13.5" customHeight="1">
      <c r="A338" s="55">
        <f t="shared" si="5"/>
        <v>336</v>
      </c>
      <c r="B338" s="80" t="s">
        <v>122</v>
      </c>
      <c r="C338" s="56" t="s">
        <v>54</v>
      </c>
      <c r="D338" s="52" t="s">
        <v>66</v>
      </c>
      <c r="E338" s="54" t="s">
        <v>452</v>
      </c>
    </row>
    <row r="339" spans="1:5" ht="13.5" customHeight="1">
      <c r="A339" s="55">
        <f t="shared" si="5"/>
        <v>337</v>
      </c>
      <c r="B339" s="58" t="s">
        <v>236</v>
      </c>
      <c r="C339" s="56" t="s">
        <v>54</v>
      </c>
      <c r="D339" s="52" t="s">
        <v>66</v>
      </c>
      <c r="E339" s="57" t="s">
        <v>446</v>
      </c>
    </row>
    <row r="340" spans="1:5">
      <c r="A340" s="55">
        <f t="shared" si="5"/>
        <v>338</v>
      </c>
      <c r="B340" s="80" t="s">
        <v>389</v>
      </c>
      <c r="C340" s="56" t="s">
        <v>54</v>
      </c>
      <c r="D340" s="52" t="s">
        <v>66</v>
      </c>
      <c r="E340" s="54" t="s">
        <v>452</v>
      </c>
    </row>
    <row r="341" spans="1:5" ht="14.25" customHeight="1">
      <c r="A341" s="55">
        <f t="shared" si="5"/>
        <v>339</v>
      </c>
      <c r="B341" s="80" t="s">
        <v>218</v>
      </c>
      <c r="C341" s="56" t="s">
        <v>54</v>
      </c>
      <c r="D341" s="52" t="s">
        <v>66</v>
      </c>
      <c r="E341" s="54" t="s">
        <v>452</v>
      </c>
    </row>
    <row r="342" spans="1:5" ht="12.75" customHeight="1">
      <c r="A342" s="55">
        <f t="shared" si="5"/>
        <v>340</v>
      </c>
      <c r="B342" s="58" t="s">
        <v>78</v>
      </c>
      <c r="C342" s="56" t="s">
        <v>54</v>
      </c>
      <c r="D342" s="52" t="s">
        <v>66</v>
      </c>
      <c r="E342" s="54" t="s">
        <v>452</v>
      </c>
    </row>
    <row r="343" spans="1:5">
      <c r="A343" s="55">
        <f t="shared" si="5"/>
        <v>341</v>
      </c>
      <c r="B343" s="58" t="s">
        <v>156</v>
      </c>
      <c r="C343" s="56" t="s">
        <v>54</v>
      </c>
      <c r="D343" s="52" t="s">
        <v>66</v>
      </c>
      <c r="E343" s="54" t="s">
        <v>452</v>
      </c>
    </row>
    <row r="344" spans="1:5" ht="13.5" customHeight="1">
      <c r="A344" s="55">
        <f t="shared" si="5"/>
        <v>342</v>
      </c>
      <c r="B344" s="58" t="s">
        <v>79</v>
      </c>
      <c r="C344" s="56" t="s">
        <v>54</v>
      </c>
      <c r="D344" s="52" t="s">
        <v>66</v>
      </c>
      <c r="E344" s="54" t="s">
        <v>452</v>
      </c>
    </row>
    <row r="345" spans="1:5">
      <c r="A345" s="55">
        <f t="shared" si="5"/>
        <v>343</v>
      </c>
      <c r="B345" s="80" t="s">
        <v>77</v>
      </c>
      <c r="C345" s="56" t="s">
        <v>54</v>
      </c>
      <c r="D345" s="52" t="s">
        <v>66</v>
      </c>
      <c r="E345" s="54" t="s">
        <v>452</v>
      </c>
    </row>
    <row r="346" spans="1:5">
      <c r="A346" s="55">
        <f t="shared" si="5"/>
        <v>344</v>
      </c>
      <c r="B346" s="80" t="s">
        <v>352</v>
      </c>
      <c r="C346" s="54" t="s">
        <v>55</v>
      </c>
      <c r="D346" s="52" t="s">
        <v>433</v>
      </c>
      <c r="E346" s="54" t="s">
        <v>452</v>
      </c>
    </row>
    <row r="347" spans="1:5" ht="15" customHeight="1">
      <c r="A347" s="55">
        <f t="shared" si="5"/>
        <v>345</v>
      </c>
      <c r="B347" s="80" t="s">
        <v>172</v>
      </c>
      <c r="C347" s="56" t="s">
        <v>54</v>
      </c>
      <c r="D347" s="52" t="s">
        <v>66</v>
      </c>
      <c r="E347" s="54" t="s">
        <v>452</v>
      </c>
    </row>
    <row r="348" spans="1:5" ht="14.25" customHeight="1">
      <c r="A348" s="55">
        <f t="shared" si="5"/>
        <v>346</v>
      </c>
      <c r="B348" s="80" t="s">
        <v>382</v>
      </c>
      <c r="C348" s="56" t="s">
        <v>54</v>
      </c>
      <c r="D348" s="52" t="s">
        <v>66</v>
      </c>
      <c r="E348" s="54" t="s">
        <v>452</v>
      </c>
    </row>
    <row r="349" spans="1:5" ht="12.75" customHeight="1">
      <c r="A349" s="55">
        <f t="shared" si="5"/>
        <v>347</v>
      </c>
      <c r="B349" s="80" t="s">
        <v>333</v>
      </c>
      <c r="C349" s="56" t="s">
        <v>54</v>
      </c>
      <c r="D349" s="52" t="s">
        <v>66</v>
      </c>
      <c r="E349" s="54" t="s">
        <v>452</v>
      </c>
    </row>
    <row r="350" spans="1:5" ht="13.5" customHeight="1">
      <c r="A350" s="55">
        <f t="shared" si="5"/>
        <v>348</v>
      </c>
      <c r="B350" s="80" t="s">
        <v>173</v>
      </c>
      <c r="C350" s="56" t="s">
        <v>54</v>
      </c>
      <c r="D350" s="52" t="s">
        <v>66</v>
      </c>
      <c r="E350" s="54" t="s">
        <v>452</v>
      </c>
    </row>
    <row r="351" spans="1:5" ht="13.5" customHeight="1">
      <c r="A351" s="55">
        <f t="shared" si="5"/>
        <v>349</v>
      </c>
      <c r="B351" s="58" t="s">
        <v>157</v>
      </c>
      <c r="C351" s="56" t="s">
        <v>54</v>
      </c>
      <c r="D351" s="52" t="s">
        <v>66</v>
      </c>
      <c r="E351" s="54" t="s">
        <v>452</v>
      </c>
    </row>
    <row r="352" spans="1:5" ht="15" customHeight="1">
      <c r="A352" s="55">
        <f t="shared" si="5"/>
        <v>350</v>
      </c>
      <c r="B352" s="80" t="s">
        <v>301</v>
      </c>
      <c r="C352" s="54" t="s">
        <v>54</v>
      </c>
      <c r="D352" s="54" t="s">
        <v>66</v>
      </c>
      <c r="E352" s="54" t="s">
        <v>452</v>
      </c>
    </row>
    <row r="353" spans="1:5">
      <c r="A353" s="55">
        <f t="shared" si="5"/>
        <v>351</v>
      </c>
      <c r="B353" s="80" t="s">
        <v>397</v>
      </c>
      <c r="C353" s="56" t="s">
        <v>54</v>
      </c>
      <c r="D353" s="52" t="s">
        <v>66</v>
      </c>
      <c r="E353" s="54" t="s">
        <v>452</v>
      </c>
    </row>
    <row r="354" spans="1:5" ht="15" customHeight="1">
      <c r="A354" s="55">
        <f t="shared" si="5"/>
        <v>352</v>
      </c>
      <c r="B354" s="80" t="s">
        <v>158</v>
      </c>
      <c r="C354" s="56" t="s">
        <v>54</v>
      </c>
      <c r="D354" s="52" t="s">
        <v>66</v>
      </c>
      <c r="E354" s="54" t="s">
        <v>452</v>
      </c>
    </row>
    <row r="355" spans="1:5" ht="15.75" customHeight="1">
      <c r="A355" s="55">
        <f t="shared" si="5"/>
        <v>353</v>
      </c>
      <c r="B355" s="80" t="s">
        <v>170</v>
      </c>
      <c r="C355" s="56" t="s">
        <v>54</v>
      </c>
      <c r="D355" s="52" t="s">
        <v>66</v>
      </c>
      <c r="E355" s="54" t="s">
        <v>452</v>
      </c>
    </row>
  </sheetData>
  <mergeCells count="1">
    <mergeCell ref="B1:E1"/>
  </mergeCells>
  <phoneticPr fontId="12" type="noConversion"/>
  <conditionalFormatting sqref="G11">
    <cfRule type="cellIs" dxfId="0" priority="1" stopIfTrue="1" operator="equal">
      <formula>"Постановление администрации Плесецкого района № 202 от 12.04.1995"</formula>
    </cfRule>
  </conditionalFormatting>
  <pageMargins left="0.7" right="0.7" top="0.75" bottom="0.75" header="0.3" footer="0.3"/>
  <pageSetup paperSize="9" orientation="portrait" horizontalDpi="4294967293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25"/>
  <sheetViews>
    <sheetView view="pageBreakPreview" zoomScaleSheetLayoutView="100" workbookViewId="0">
      <selection activeCell="A20" sqref="A20:E20"/>
    </sheetView>
  </sheetViews>
  <sheetFormatPr defaultRowHeight="12.75"/>
  <cols>
    <col min="1" max="1" width="26.7109375" customWidth="1"/>
    <col min="2" max="2" width="28.7109375" customWidth="1"/>
    <col min="3" max="3" width="10" customWidth="1"/>
    <col min="4" max="4" width="12.85546875" customWidth="1"/>
    <col min="5" max="5" width="16.42578125" customWidth="1"/>
  </cols>
  <sheetData>
    <row r="1" spans="1:5" ht="23.25" customHeight="1" thickTop="1" thickBot="1">
      <c r="A1" s="145"/>
      <c r="B1" s="145"/>
      <c r="C1" s="146"/>
      <c r="D1" s="1" t="s">
        <v>4</v>
      </c>
      <c r="E1" s="34" t="s">
        <v>32</v>
      </c>
    </row>
    <row r="2" spans="1:5" ht="15.75" customHeight="1" thickTop="1">
      <c r="A2" s="157" t="s">
        <v>31</v>
      </c>
      <c r="B2" s="158"/>
      <c r="C2" s="158"/>
      <c r="D2" s="158"/>
      <c r="E2" s="159"/>
    </row>
    <row r="3" spans="1:5" ht="21" customHeight="1">
      <c r="A3" s="160"/>
      <c r="B3" s="161"/>
      <c r="C3" s="161"/>
      <c r="D3" s="161"/>
      <c r="E3" s="162"/>
    </row>
    <row r="4" spans="1:5" ht="21" customHeight="1" thickBot="1">
      <c r="A4" s="163" t="s">
        <v>0</v>
      </c>
      <c r="B4" s="164"/>
      <c r="C4" s="164"/>
      <c r="D4" s="164"/>
      <c r="E4" s="165"/>
    </row>
    <row r="5" spans="1:5" ht="48.75" customHeight="1" thickTop="1">
      <c r="A5" s="169" t="s">
        <v>462</v>
      </c>
      <c r="B5" s="170"/>
      <c r="C5" s="170"/>
      <c r="D5" s="170"/>
      <c r="E5" s="171"/>
    </row>
    <row r="6" spans="1:5" ht="21" customHeight="1">
      <c r="A6" s="175" t="s">
        <v>64</v>
      </c>
      <c r="B6" s="176"/>
      <c r="C6" s="176"/>
      <c r="D6" s="176"/>
      <c r="E6" s="177"/>
    </row>
    <row r="7" spans="1:5" ht="31.5" customHeight="1">
      <c r="A7" s="172" t="s">
        <v>463</v>
      </c>
      <c r="B7" s="173"/>
      <c r="C7" s="173"/>
      <c r="D7" s="173"/>
      <c r="E7" s="174"/>
    </row>
    <row r="8" spans="1:5" ht="17.25" customHeight="1" thickBot="1">
      <c r="A8" s="154" t="s">
        <v>475</v>
      </c>
      <c r="B8" s="155"/>
      <c r="C8" s="155"/>
      <c r="D8" s="155"/>
      <c r="E8" s="156"/>
    </row>
    <row r="9" spans="1:5" ht="17.25" customHeight="1" thickTop="1">
      <c r="A9" s="149" t="s">
        <v>42</v>
      </c>
      <c r="B9" s="150"/>
      <c r="C9" s="150"/>
      <c r="D9" s="150"/>
      <c r="E9" s="151"/>
    </row>
    <row r="10" spans="1:5" ht="30" customHeight="1">
      <c r="A10" s="166" t="s">
        <v>133</v>
      </c>
      <c r="B10" s="167"/>
      <c r="C10" s="167"/>
      <c r="D10" s="167"/>
      <c r="E10" s="168"/>
    </row>
    <row r="11" spans="1:5" ht="21.75" customHeight="1">
      <c r="A11" s="152" t="s">
        <v>1</v>
      </c>
      <c r="B11" s="153"/>
      <c r="C11" s="153"/>
      <c r="D11" s="153"/>
      <c r="E11" s="136"/>
    </row>
    <row r="12" spans="1:5" ht="27.75" customHeight="1">
      <c r="A12" s="143" t="s">
        <v>508</v>
      </c>
      <c r="B12" s="178"/>
      <c r="C12" s="35" t="s">
        <v>5</v>
      </c>
      <c r="D12" s="129"/>
      <c r="E12" s="130"/>
    </row>
    <row r="13" spans="1:5" ht="27" customHeight="1" thickBot="1">
      <c r="A13" s="147" t="s">
        <v>2</v>
      </c>
      <c r="B13" s="148"/>
      <c r="C13" s="141"/>
      <c r="D13" s="141"/>
      <c r="E13" s="142"/>
    </row>
    <row r="14" spans="1:5" ht="20.25" customHeight="1" thickTop="1">
      <c r="A14" s="149" t="s">
        <v>41</v>
      </c>
      <c r="B14" s="150"/>
      <c r="C14" s="150"/>
      <c r="D14" s="150"/>
      <c r="E14" s="151"/>
    </row>
    <row r="15" spans="1:5" ht="33.75" customHeight="1">
      <c r="A15" s="190" t="s">
        <v>6</v>
      </c>
      <c r="B15" s="191"/>
      <c r="C15" s="187" t="s">
        <v>28</v>
      </c>
      <c r="D15" s="188"/>
      <c r="E15" s="189"/>
    </row>
    <row r="16" spans="1:5" ht="18" customHeight="1">
      <c r="A16" s="182" t="s">
        <v>25</v>
      </c>
      <c r="B16" s="183"/>
      <c r="C16" s="179" t="s">
        <v>26</v>
      </c>
      <c r="D16" s="180"/>
      <c r="E16" s="181"/>
    </row>
    <row r="17" spans="1:5" ht="18" customHeight="1">
      <c r="A17" s="12" t="s">
        <v>7</v>
      </c>
      <c r="B17" s="184" t="s">
        <v>27</v>
      </c>
      <c r="C17" s="185"/>
      <c r="D17" s="185"/>
      <c r="E17" s="186"/>
    </row>
    <row r="18" spans="1:5" ht="15.75" customHeight="1">
      <c r="A18" s="134" t="s">
        <v>20</v>
      </c>
      <c r="B18" s="135"/>
      <c r="C18" s="135"/>
      <c r="D18" s="135"/>
      <c r="E18" s="136"/>
    </row>
    <row r="19" spans="1:5" ht="48.75" customHeight="1">
      <c r="A19" s="131" t="s">
        <v>473</v>
      </c>
      <c r="B19" s="132"/>
      <c r="C19" s="132"/>
      <c r="D19" s="132"/>
      <c r="E19" s="133"/>
    </row>
    <row r="20" spans="1:5" ht="26.25" customHeight="1">
      <c r="A20" s="134" t="s">
        <v>39</v>
      </c>
      <c r="B20" s="135"/>
      <c r="C20" s="135"/>
      <c r="D20" s="135"/>
      <c r="E20" s="136"/>
    </row>
    <row r="21" spans="1:5" ht="58.5" customHeight="1">
      <c r="A21" s="143" t="s">
        <v>30</v>
      </c>
      <c r="B21" s="144"/>
      <c r="C21" s="33" t="s">
        <v>5</v>
      </c>
      <c r="D21" s="129"/>
      <c r="E21" s="130"/>
    </row>
    <row r="22" spans="1:5" ht="105.75" customHeight="1" thickBot="1">
      <c r="A22" s="140" t="s">
        <v>3</v>
      </c>
      <c r="B22" s="141"/>
      <c r="C22" s="141"/>
      <c r="D22" s="141"/>
      <c r="E22" s="142"/>
    </row>
    <row r="23" spans="1:5" ht="20.25" customHeight="1" thickTop="1">
      <c r="A23" s="137" t="s">
        <v>43</v>
      </c>
      <c r="B23" s="138"/>
      <c r="C23" s="138"/>
      <c r="D23" s="138"/>
      <c r="E23" s="139"/>
    </row>
    <row r="24" spans="1:5" ht="57.75" customHeight="1" thickBot="1">
      <c r="A24" s="125" t="str">
        <f>A12</f>
        <v>Подпись ___________________ Н. Н. Попов</v>
      </c>
      <c r="B24" s="126"/>
      <c r="C24" s="85" t="s">
        <v>5</v>
      </c>
      <c r="D24" s="127"/>
      <c r="E24" s="128"/>
    </row>
    <row r="25" spans="1:5" ht="13.5" thickTop="1"/>
  </sheetData>
  <mergeCells count="28">
    <mergeCell ref="A18:E18"/>
    <mergeCell ref="A12:B12"/>
    <mergeCell ref="C16:E16"/>
    <mergeCell ref="A16:B16"/>
    <mergeCell ref="B17:E17"/>
    <mergeCell ref="C15:E15"/>
    <mergeCell ref="A14:E14"/>
    <mergeCell ref="A15:B15"/>
    <mergeCell ref="A1:C1"/>
    <mergeCell ref="A13:E13"/>
    <mergeCell ref="D12:E12"/>
    <mergeCell ref="A9:E9"/>
    <mergeCell ref="A11:E11"/>
    <mergeCell ref="A8:E8"/>
    <mergeCell ref="A2:E3"/>
    <mergeCell ref="A4:E4"/>
    <mergeCell ref="A10:E10"/>
    <mergeCell ref="A5:E5"/>
    <mergeCell ref="A7:E7"/>
    <mergeCell ref="A6:E6"/>
    <mergeCell ref="A24:B24"/>
    <mergeCell ref="D24:E24"/>
    <mergeCell ref="D21:E21"/>
    <mergeCell ref="A19:E19"/>
    <mergeCell ref="A20:E20"/>
    <mergeCell ref="A23:E23"/>
    <mergeCell ref="A22:E22"/>
    <mergeCell ref="A21:B21"/>
  </mergeCells>
  <phoneticPr fontId="12" type="noConversion"/>
  <pageMargins left="0.70866141732283472" right="0.11811023622047245" top="0.35433070866141736" bottom="0.55118110236220474" header="0.11811023622047245" footer="0.51181102362204722"/>
  <pageSetup paperSize="9" orientation="portrait" horizontalDpi="4294967293" verticalDpi="12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9"/>
  <sheetViews>
    <sheetView workbookViewId="0">
      <selection activeCell="J16" sqref="J16"/>
    </sheetView>
  </sheetViews>
  <sheetFormatPr defaultRowHeight="12.75"/>
  <cols>
    <col min="1" max="1" width="5.7109375" customWidth="1"/>
    <col min="2" max="2" width="39.7109375" customWidth="1"/>
    <col min="3" max="3" width="3.7109375" customWidth="1"/>
    <col min="4" max="4" width="14.28515625" customWidth="1"/>
    <col min="5" max="5" width="12.42578125" customWidth="1"/>
    <col min="6" max="6" width="8.5703125" customWidth="1"/>
    <col min="7" max="7" width="10.5703125" customWidth="1"/>
  </cols>
  <sheetData>
    <row r="1" spans="1:7" ht="17.25" customHeight="1" thickTop="1" thickBot="1">
      <c r="A1" s="145"/>
      <c r="B1" s="145"/>
      <c r="C1" s="145"/>
      <c r="D1" s="145"/>
      <c r="E1" s="146"/>
      <c r="F1" s="1" t="s">
        <v>15</v>
      </c>
      <c r="G1" s="6">
        <v>2</v>
      </c>
    </row>
    <row r="2" spans="1:7" ht="19.5" thickTop="1">
      <c r="A2" s="204" t="s">
        <v>31</v>
      </c>
      <c r="B2" s="205"/>
      <c r="C2" s="205"/>
      <c r="D2" s="205"/>
      <c r="E2" s="205"/>
      <c r="F2" s="205"/>
      <c r="G2" s="206"/>
    </row>
    <row r="3" spans="1:7" ht="19.5" thickBot="1">
      <c r="A3" s="207" t="s">
        <v>8</v>
      </c>
      <c r="B3" s="208"/>
      <c r="C3" s="208"/>
      <c r="D3" s="208"/>
      <c r="E3" s="208"/>
      <c r="F3" s="208"/>
      <c r="G3" s="209"/>
    </row>
    <row r="4" spans="1:7" ht="30.75" thickTop="1">
      <c r="A4" s="13" t="s">
        <v>9</v>
      </c>
      <c r="B4" s="210" t="s">
        <v>33</v>
      </c>
      <c r="C4" s="211"/>
      <c r="D4" s="212"/>
      <c r="E4" s="212"/>
      <c r="F4" s="213"/>
      <c r="G4" s="14" t="s">
        <v>10</v>
      </c>
    </row>
    <row r="5" spans="1:7" ht="15">
      <c r="A5" s="11">
        <v>1</v>
      </c>
      <c r="B5" s="214">
        <v>2</v>
      </c>
      <c r="C5" s="215"/>
      <c r="D5" s="216"/>
      <c r="E5" s="216"/>
      <c r="F5" s="217"/>
      <c r="G5" s="15">
        <v>3</v>
      </c>
    </row>
    <row r="6" spans="1:7" ht="15.75">
      <c r="A6" s="17">
        <v>1</v>
      </c>
      <c r="B6" s="196" t="s">
        <v>0</v>
      </c>
      <c r="C6" s="197"/>
      <c r="D6" s="198"/>
      <c r="E6" s="198"/>
      <c r="F6" s="199"/>
      <c r="G6" s="16">
        <v>1</v>
      </c>
    </row>
    <row r="7" spans="1:7" ht="15.75" customHeight="1">
      <c r="A7" s="17">
        <v>2</v>
      </c>
      <c r="B7" s="196" t="s">
        <v>8</v>
      </c>
      <c r="C7" s="197"/>
      <c r="D7" s="198"/>
      <c r="E7" s="198"/>
      <c r="F7" s="199"/>
      <c r="G7" s="16">
        <v>2</v>
      </c>
    </row>
    <row r="8" spans="1:7" ht="15.75" customHeight="1">
      <c r="A8" s="17">
        <v>3</v>
      </c>
      <c r="B8" s="196" t="s">
        <v>34</v>
      </c>
      <c r="C8" s="197"/>
      <c r="D8" s="198"/>
      <c r="E8" s="198"/>
      <c r="F8" s="199"/>
      <c r="G8" s="16">
        <v>3</v>
      </c>
    </row>
    <row r="9" spans="1:7" ht="15.75" customHeight="1">
      <c r="A9" s="17">
        <v>4</v>
      </c>
      <c r="B9" s="196" t="s">
        <v>11</v>
      </c>
      <c r="C9" s="197"/>
      <c r="D9" s="198"/>
      <c r="E9" s="198"/>
      <c r="F9" s="199"/>
      <c r="G9" s="16">
        <v>4</v>
      </c>
    </row>
    <row r="10" spans="1:7" ht="15.75" customHeight="1">
      <c r="A10" s="17">
        <v>5</v>
      </c>
      <c r="B10" s="196" t="s">
        <v>23</v>
      </c>
      <c r="C10" s="197"/>
      <c r="D10" s="198"/>
      <c r="E10" s="198"/>
      <c r="F10" s="199"/>
      <c r="G10" s="16">
        <v>5</v>
      </c>
    </row>
    <row r="11" spans="1:7" ht="15.75" customHeight="1">
      <c r="A11" s="18">
        <v>6</v>
      </c>
      <c r="B11" s="196" t="s">
        <v>465</v>
      </c>
      <c r="C11" s="197"/>
      <c r="D11" s="198"/>
      <c r="E11" s="198"/>
      <c r="F11" s="199"/>
      <c r="G11" s="19">
        <v>6</v>
      </c>
    </row>
    <row r="12" spans="1:7" ht="28.5" customHeight="1">
      <c r="A12" s="18">
        <v>7</v>
      </c>
      <c r="B12" s="196" t="s">
        <v>35</v>
      </c>
      <c r="C12" s="197"/>
      <c r="D12" s="198"/>
      <c r="E12" s="198"/>
      <c r="F12" s="199"/>
      <c r="G12" s="19">
        <v>7</v>
      </c>
    </row>
    <row r="13" spans="1:7" ht="17.25" customHeight="1">
      <c r="A13" s="18">
        <v>8</v>
      </c>
      <c r="B13" s="196" t="s">
        <v>36</v>
      </c>
      <c r="C13" s="197"/>
      <c r="D13" s="198"/>
      <c r="E13" s="198"/>
      <c r="F13" s="199"/>
      <c r="G13" s="19">
        <v>8</v>
      </c>
    </row>
    <row r="14" spans="1:7" ht="16.5" customHeight="1">
      <c r="A14" s="18"/>
      <c r="B14" s="196" t="s">
        <v>56</v>
      </c>
      <c r="C14" s="197"/>
      <c r="D14" s="198"/>
      <c r="E14" s="198"/>
      <c r="F14" s="199"/>
      <c r="G14" s="19"/>
    </row>
    <row r="15" spans="1:7" ht="16.5" customHeight="1">
      <c r="A15" s="18"/>
      <c r="B15" s="196" t="s">
        <v>444</v>
      </c>
      <c r="C15" s="197"/>
      <c r="D15" s="198"/>
      <c r="E15" s="198"/>
      <c r="F15" s="199"/>
      <c r="G15" s="19"/>
    </row>
    <row r="16" spans="1:7" ht="33" customHeight="1">
      <c r="A16" s="18"/>
      <c r="B16" s="196" t="s">
        <v>510</v>
      </c>
      <c r="C16" s="197"/>
      <c r="D16" s="198"/>
      <c r="E16" s="198"/>
      <c r="F16" s="199"/>
      <c r="G16" s="19"/>
    </row>
    <row r="17" spans="1:7" ht="16.5" customHeight="1">
      <c r="A17" s="18"/>
      <c r="B17" s="200" t="s">
        <v>509</v>
      </c>
      <c r="C17" s="201"/>
      <c r="D17" s="202"/>
      <c r="E17" s="202"/>
      <c r="F17" s="203"/>
      <c r="G17" s="19"/>
    </row>
    <row r="18" spans="1:7" ht="18.75" customHeight="1" thickBot="1">
      <c r="A18" s="83"/>
      <c r="B18" s="192" t="s">
        <v>461</v>
      </c>
      <c r="C18" s="193"/>
      <c r="D18" s="194"/>
      <c r="E18" s="194"/>
      <c r="F18" s="195"/>
      <c r="G18" s="84"/>
    </row>
    <row r="19" spans="1:7" ht="13.5" thickTop="1"/>
  </sheetData>
  <mergeCells count="18">
    <mergeCell ref="B6:F6"/>
    <mergeCell ref="A1:E1"/>
    <mergeCell ref="A2:G2"/>
    <mergeCell ref="A3:G3"/>
    <mergeCell ref="B4:F4"/>
    <mergeCell ref="B5:F5"/>
    <mergeCell ref="B7:F7"/>
    <mergeCell ref="B8:F8"/>
    <mergeCell ref="B9:F9"/>
    <mergeCell ref="B16:F16"/>
    <mergeCell ref="B11:F11"/>
    <mergeCell ref="B12:F12"/>
    <mergeCell ref="B10:F10"/>
    <mergeCell ref="B18:F18"/>
    <mergeCell ref="B13:F13"/>
    <mergeCell ref="B14:F14"/>
    <mergeCell ref="B17:F17"/>
    <mergeCell ref="B15:F15"/>
  </mergeCells>
  <phoneticPr fontId="12" type="noConversion"/>
  <pageMargins left="0.7" right="0.13" top="0.2" bottom="1" header="0.12" footer="0.5"/>
  <pageSetup paperSize="9" orientation="portrait" horizontalDpi="4294967295" verticalDpi="12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J29"/>
  <sheetViews>
    <sheetView zoomScale="85" zoomScaleNormal="85" zoomScaleSheetLayoutView="70" workbookViewId="0">
      <selection activeCell="K10" sqref="K10"/>
    </sheetView>
  </sheetViews>
  <sheetFormatPr defaultRowHeight="15"/>
  <cols>
    <col min="1" max="1" width="3.28515625" style="42" customWidth="1"/>
    <col min="2" max="2" width="8.42578125" style="42" customWidth="1"/>
    <col min="3" max="4" width="11.7109375" style="42" customWidth="1"/>
    <col min="5" max="5" width="8.7109375" style="42" customWidth="1"/>
    <col min="6" max="6" width="12.5703125" style="42" customWidth="1"/>
    <col min="7" max="7" width="13.28515625" style="42" customWidth="1"/>
    <col min="8" max="8" width="12.42578125" style="42" customWidth="1"/>
    <col min="9" max="10" width="9.140625" style="42"/>
    <col min="11" max="11" width="9.28515625" style="42" bestFit="1" customWidth="1"/>
    <col min="12" max="16384" width="9.140625" style="42"/>
  </cols>
  <sheetData>
    <row r="1" spans="1:9" ht="17.25" customHeight="1" thickTop="1" thickBot="1">
      <c r="A1" s="117"/>
      <c r="B1" s="118"/>
      <c r="C1" s="118"/>
      <c r="D1" s="118"/>
      <c r="E1" s="118"/>
      <c r="F1" s="118"/>
      <c r="G1" s="119"/>
      <c r="H1" s="47" t="s">
        <v>15</v>
      </c>
      <c r="I1" s="48">
        <v>3</v>
      </c>
    </row>
    <row r="2" spans="1:9" ht="19.5" customHeight="1" thickTop="1">
      <c r="A2" s="241" t="s">
        <v>31</v>
      </c>
      <c r="B2" s="242"/>
      <c r="C2" s="242"/>
      <c r="D2" s="242"/>
      <c r="E2" s="242"/>
      <c r="F2" s="242"/>
      <c r="G2" s="242"/>
      <c r="H2" s="242"/>
      <c r="I2" s="243"/>
    </row>
    <row r="3" spans="1:9" ht="15" customHeight="1">
      <c r="A3" s="244" t="s">
        <v>34</v>
      </c>
      <c r="B3" s="245"/>
      <c r="C3" s="245"/>
      <c r="D3" s="245"/>
      <c r="E3" s="245"/>
      <c r="F3" s="245"/>
      <c r="G3" s="245"/>
      <c r="H3" s="245"/>
      <c r="I3" s="246"/>
    </row>
    <row r="4" spans="1:9" ht="76.5" customHeight="1">
      <c r="A4" s="230" t="s">
        <v>422</v>
      </c>
      <c r="B4" s="231"/>
      <c r="C4" s="231"/>
      <c r="D4" s="231"/>
      <c r="E4" s="231"/>
      <c r="F4" s="231"/>
      <c r="G4" s="231"/>
      <c r="H4" s="231"/>
      <c r="I4" s="232"/>
    </row>
    <row r="5" spans="1:9" ht="30" customHeight="1">
      <c r="A5" s="250" t="s">
        <v>511</v>
      </c>
      <c r="B5" s="251"/>
      <c r="C5" s="251"/>
      <c r="D5" s="251"/>
      <c r="E5" s="251"/>
      <c r="F5" s="251"/>
      <c r="G5" s="251"/>
      <c r="H5" s="251"/>
      <c r="I5" s="252"/>
    </row>
    <row r="6" spans="1:9" ht="76.5" customHeight="1">
      <c r="A6" s="247" t="s">
        <v>512</v>
      </c>
      <c r="B6" s="248"/>
      <c r="C6" s="248"/>
      <c r="D6" s="248"/>
      <c r="E6" s="248"/>
      <c r="F6" s="248"/>
      <c r="G6" s="248"/>
      <c r="H6" s="248"/>
      <c r="I6" s="249"/>
    </row>
    <row r="7" spans="1:9" ht="61.5" customHeight="1">
      <c r="A7" s="230" t="s">
        <v>474</v>
      </c>
      <c r="B7" s="231"/>
      <c r="C7" s="231"/>
      <c r="D7" s="231"/>
      <c r="E7" s="231"/>
      <c r="F7" s="231"/>
      <c r="G7" s="231"/>
      <c r="H7" s="231"/>
      <c r="I7" s="232"/>
    </row>
    <row r="8" spans="1:9" ht="15.75" customHeight="1">
      <c r="A8" s="230" t="s">
        <v>423</v>
      </c>
      <c r="B8" s="231"/>
      <c r="C8" s="231"/>
      <c r="D8" s="231"/>
      <c r="E8" s="231"/>
      <c r="F8" s="231"/>
      <c r="G8" s="231"/>
      <c r="H8" s="231"/>
      <c r="I8" s="232"/>
    </row>
    <row r="9" spans="1:9" ht="15" customHeight="1">
      <c r="A9" s="233" t="s">
        <v>426</v>
      </c>
      <c r="B9" s="234"/>
      <c r="C9" s="234"/>
      <c r="D9" s="234"/>
      <c r="E9" s="234"/>
      <c r="F9" s="234"/>
      <c r="G9" s="234"/>
      <c r="H9" s="234"/>
      <c r="I9" s="235"/>
    </row>
    <row r="10" spans="1:9" ht="17.25" customHeight="1">
      <c r="A10" s="43"/>
      <c r="B10" s="229" t="s">
        <v>459</v>
      </c>
      <c r="C10" s="229"/>
      <c r="D10" s="229"/>
      <c r="E10" s="229"/>
      <c r="F10" s="229"/>
      <c r="G10" s="229"/>
      <c r="H10" s="229"/>
      <c r="I10" s="44">
        <v>1</v>
      </c>
    </row>
    <row r="11" spans="1:9" ht="30.75" customHeight="1">
      <c r="A11" s="43"/>
      <c r="B11" s="229" t="s">
        <v>62</v>
      </c>
      <c r="C11" s="229"/>
      <c r="D11" s="229"/>
      <c r="E11" s="229"/>
      <c r="F11" s="229"/>
      <c r="G11" s="229"/>
      <c r="H11" s="229"/>
      <c r="I11" s="44">
        <v>193</v>
      </c>
    </row>
    <row r="12" spans="1:9" ht="30" customHeight="1">
      <c r="A12" s="43"/>
      <c r="B12" s="229" t="s">
        <v>469</v>
      </c>
      <c r="C12" s="229"/>
      <c r="D12" s="229"/>
      <c r="E12" s="229"/>
      <c r="F12" s="229"/>
      <c r="G12" s="229"/>
      <c r="H12" s="229"/>
      <c r="I12" s="44">
        <v>5</v>
      </c>
    </row>
    <row r="13" spans="1:9" ht="15.75" customHeight="1">
      <c r="A13" s="43"/>
      <c r="B13" s="229" t="s">
        <v>472</v>
      </c>
      <c r="C13" s="229"/>
      <c r="D13" s="229"/>
      <c r="E13" s="229"/>
      <c r="F13" s="229"/>
      <c r="G13" s="229"/>
      <c r="H13" s="229"/>
      <c r="I13" s="87">
        <f>I11*I10</f>
        <v>193</v>
      </c>
    </row>
    <row r="14" spans="1:9" ht="30.75" customHeight="1">
      <c r="A14" s="43"/>
      <c r="B14" s="236" t="s">
        <v>470</v>
      </c>
      <c r="C14" s="236"/>
      <c r="D14" s="236"/>
      <c r="E14" s="236"/>
      <c r="F14" s="236"/>
      <c r="G14" s="236"/>
      <c r="H14" s="236"/>
      <c r="I14" s="46">
        <f>I12*I10</f>
        <v>5</v>
      </c>
    </row>
    <row r="15" spans="1:9" ht="14.25" customHeight="1">
      <c r="A15" s="45"/>
      <c r="B15" s="226" t="s">
        <v>11</v>
      </c>
      <c r="C15" s="227"/>
      <c r="D15" s="227"/>
      <c r="E15" s="228"/>
      <c r="F15" s="226" t="s">
        <v>61</v>
      </c>
      <c r="G15" s="227"/>
      <c r="H15" s="228"/>
      <c r="I15" s="239" t="s">
        <v>483</v>
      </c>
    </row>
    <row r="16" spans="1:9" ht="83.25" customHeight="1">
      <c r="A16" s="43"/>
      <c r="B16" s="91" t="s">
        <v>58</v>
      </c>
      <c r="C16" s="92" t="s">
        <v>59</v>
      </c>
      <c r="D16" s="92" t="s">
        <v>425</v>
      </c>
      <c r="E16" s="92" t="s">
        <v>424</v>
      </c>
      <c r="F16" s="92" t="s">
        <v>60</v>
      </c>
      <c r="G16" s="92" t="s">
        <v>425</v>
      </c>
      <c r="H16" s="92" t="s">
        <v>458</v>
      </c>
      <c r="I16" s="240"/>
    </row>
    <row r="17" spans="1:10" ht="15" customHeight="1">
      <c r="A17" s="43"/>
      <c r="B17" s="91">
        <v>1</v>
      </c>
      <c r="C17" s="92">
        <v>2</v>
      </c>
      <c r="D17" s="92">
        <v>3</v>
      </c>
      <c r="E17" s="92">
        <v>4</v>
      </c>
      <c r="F17" s="92">
        <v>5</v>
      </c>
      <c r="G17" s="92">
        <v>6</v>
      </c>
      <c r="H17" s="92">
        <v>7</v>
      </c>
      <c r="I17" s="96"/>
    </row>
    <row r="18" spans="1:10" ht="15" customHeight="1">
      <c r="A18" s="43"/>
      <c r="B18" s="237" t="s">
        <v>482</v>
      </c>
      <c r="C18" s="238"/>
      <c r="D18" s="238"/>
      <c r="E18" s="238"/>
      <c r="F18" s="238"/>
      <c r="G18" s="238"/>
      <c r="H18" s="238"/>
      <c r="I18" s="220"/>
    </row>
    <row r="19" spans="1:10" ht="15" customHeight="1">
      <c r="A19" s="43"/>
      <c r="B19" s="93">
        <v>553</v>
      </c>
      <c r="C19" s="94">
        <v>40.200000000000003</v>
      </c>
      <c r="D19" s="95">
        <v>925</v>
      </c>
      <c r="E19" s="95">
        <f>IF(C19=0,0,D19/C19)</f>
        <v>23.009950248756216</v>
      </c>
      <c r="F19" s="104">
        <v>8.3699999999999992</v>
      </c>
      <c r="G19" s="95">
        <f>IF(B19="","",ROUND((F19*E19),0))</f>
        <v>193</v>
      </c>
      <c r="H19" s="92">
        <v>83687</v>
      </c>
      <c r="I19" s="96" t="s">
        <v>437</v>
      </c>
    </row>
    <row r="20" spans="1:10" ht="15" customHeight="1">
      <c r="A20" s="43"/>
      <c r="B20" s="218" t="s">
        <v>467</v>
      </c>
      <c r="C20" s="219"/>
      <c r="D20" s="219"/>
      <c r="E20" s="221"/>
      <c r="F20" s="104">
        <f>F19</f>
        <v>8.3699999999999992</v>
      </c>
      <c r="G20" s="95">
        <f>G19</f>
        <v>193</v>
      </c>
      <c r="H20" s="92"/>
      <c r="I20" s="96"/>
    </row>
    <row r="21" spans="1:10" ht="15" customHeight="1">
      <c r="A21" s="43"/>
      <c r="B21" s="218" t="s">
        <v>481</v>
      </c>
      <c r="C21" s="219"/>
      <c r="D21" s="219"/>
      <c r="E21" s="219"/>
      <c r="F21" s="219"/>
      <c r="G21" s="219"/>
      <c r="H21" s="219"/>
      <c r="I21" s="220"/>
    </row>
    <row r="22" spans="1:10" ht="15" customHeight="1">
      <c r="A22" s="43"/>
      <c r="B22" s="93"/>
      <c r="C22" s="94"/>
      <c r="D22" s="95"/>
      <c r="E22" s="95"/>
      <c r="F22" s="104">
        <v>3.02</v>
      </c>
      <c r="G22" s="95"/>
      <c r="H22" s="92">
        <v>19334</v>
      </c>
      <c r="I22" s="96" t="s">
        <v>460</v>
      </c>
    </row>
    <row r="23" spans="1:10" ht="15" customHeight="1">
      <c r="A23" s="43"/>
      <c r="B23" s="93"/>
      <c r="C23" s="94"/>
      <c r="D23" s="95"/>
      <c r="E23" s="95"/>
      <c r="F23" s="94">
        <v>1.93</v>
      </c>
      <c r="G23" s="95"/>
      <c r="H23" s="92">
        <v>30211</v>
      </c>
      <c r="I23" s="96" t="s">
        <v>468</v>
      </c>
    </row>
    <row r="24" spans="1:10" ht="15" customHeight="1">
      <c r="A24" s="43"/>
      <c r="B24" s="218" t="s">
        <v>467</v>
      </c>
      <c r="C24" s="219"/>
      <c r="D24" s="219"/>
      <c r="E24" s="221"/>
      <c r="F24" s="122">
        <f>SUM(F22:F23)</f>
        <v>4.95</v>
      </c>
      <c r="G24" s="123"/>
      <c r="H24" s="100"/>
      <c r="I24" s="101"/>
    </row>
    <row r="25" spans="1:10">
      <c r="A25" s="43"/>
      <c r="B25" s="218" t="s">
        <v>484</v>
      </c>
      <c r="C25" s="222"/>
      <c r="D25" s="222"/>
      <c r="E25" s="223"/>
      <c r="F25" s="124">
        <f>F20+F24</f>
        <v>13.32</v>
      </c>
      <c r="G25" s="106"/>
      <c r="H25" s="103">
        <f>SUM(H19:H23)</f>
        <v>133232</v>
      </c>
      <c r="I25" s="101"/>
    </row>
    <row r="26" spans="1:10" ht="18" customHeight="1">
      <c r="A26" s="43"/>
      <c r="B26" s="224" t="s">
        <v>471</v>
      </c>
      <c r="C26" s="224"/>
      <c r="D26" s="224"/>
      <c r="E26" s="224"/>
      <c r="F26" s="224"/>
      <c r="G26" s="224"/>
      <c r="H26" s="111">
        <f xml:space="preserve"> 9045971-H25</f>
        <v>8912739</v>
      </c>
      <c r="I26" s="107"/>
      <c r="J26" s="102"/>
    </row>
    <row r="27" spans="1:10" ht="15.75" thickBot="1">
      <c r="A27" s="108"/>
      <c r="B27" s="225"/>
      <c r="C27" s="225"/>
      <c r="D27" s="225"/>
      <c r="E27" s="225"/>
      <c r="F27" s="225"/>
      <c r="G27" s="225"/>
      <c r="H27" s="225"/>
      <c r="I27" s="110"/>
      <c r="J27" s="97"/>
    </row>
    <row r="28" spans="1:10" ht="15.75" thickTop="1">
      <c r="A28" s="97"/>
      <c r="B28" s="97"/>
      <c r="F28" s="97"/>
      <c r="G28" s="99"/>
      <c r="H28" s="97"/>
      <c r="I28" s="98"/>
      <c r="J28" s="97"/>
    </row>
    <row r="29" spans="1:10">
      <c r="G29" s="86"/>
      <c r="H29" s="86"/>
      <c r="I29" s="98"/>
      <c r="J29" s="97"/>
    </row>
  </sheetData>
  <mergeCells count="23">
    <mergeCell ref="B18:I18"/>
    <mergeCell ref="I15:I16"/>
    <mergeCell ref="A7:I7"/>
    <mergeCell ref="A2:I2"/>
    <mergeCell ref="A3:I3"/>
    <mergeCell ref="A4:I4"/>
    <mergeCell ref="A6:I6"/>
    <mergeCell ref="A5:I5"/>
    <mergeCell ref="B15:E15"/>
    <mergeCell ref="B10:H10"/>
    <mergeCell ref="A8:I8"/>
    <mergeCell ref="A9:I9"/>
    <mergeCell ref="F15:H15"/>
    <mergeCell ref="B13:H13"/>
    <mergeCell ref="B14:H14"/>
    <mergeCell ref="B11:H11"/>
    <mergeCell ref="B12:H12"/>
    <mergeCell ref="B21:I21"/>
    <mergeCell ref="B20:E20"/>
    <mergeCell ref="B25:E25"/>
    <mergeCell ref="B26:G26"/>
    <mergeCell ref="B27:H27"/>
    <mergeCell ref="B24:E24"/>
  </mergeCells>
  <phoneticPr fontId="12" type="noConversion"/>
  <pageMargins left="0.7" right="0.25" top="0.2" bottom="0.36" header="0.14000000000000001" footer="0.3"/>
  <pageSetup paperSize="9" scale="99" orientation="portrait" horizontalDpi="4294967293" verticalDpi="12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:J12"/>
  <sheetViews>
    <sheetView workbookViewId="0">
      <selection activeCell="L9" sqref="L9"/>
    </sheetView>
  </sheetViews>
  <sheetFormatPr defaultRowHeight="12.75"/>
  <cols>
    <col min="1" max="1" width="7.28515625" customWidth="1"/>
    <col min="4" max="4" width="7.85546875" customWidth="1"/>
    <col min="5" max="5" width="7" customWidth="1"/>
    <col min="6" max="6" width="6.5703125" customWidth="1"/>
    <col min="7" max="7" width="9.28515625" customWidth="1"/>
    <col min="8" max="8" width="11.5703125" customWidth="1"/>
    <col min="9" max="9" width="14.28515625" customWidth="1"/>
    <col min="10" max="10" width="15.28515625" customWidth="1"/>
  </cols>
  <sheetData>
    <row r="1" spans="1:10" ht="20.25" customHeight="1" thickTop="1" thickBot="1">
      <c r="A1" s="263"/>
      <c r="B1" s="263"/>
      <c r="C1" s="263"/>
      <c r="D1" s="263"/>
      <c r="E1" s="263"/>
      <c r="F1" s="263"/>
      <c r="G1" s="263"/>
      <c r="H1" s="264"/>
      <c r="I1" s="3" t="s">
        <v>15</v>
      </c>
      <c r="J1" s="7">
        <v>4</v>
      </c>
    </row>
    <row r="2" spans="1:10" ht="19.5" thickTop="1">
      <c r="A2" s="265" t="s">
        <v>31</v>
      </c>
      <c r="B2" s="205"/>
      <c r="C2" s="205"/>
      <c r="D2" s="205"/>
      <c r="E2" s="205"/>
      <c r="F2" s="205"/>
      <c r="G2" s="205"/>
      <c r="H2" s="205"/>
      <c r="I2" s="205"/>
      <c r="J2" s="206"/>
    </row>
    <row r="3" spans="1:10" ht="19.5" thickBot="1">
      <c r="A3" s="207" t="s">
        <v>11</v>
      </c>
      <c r="B3" s="208"/>
      <c r="C3" s="208"/>
      <c r="D3" s="208"/>
      <c r="E3" s="208"/>
      <c r="F3" s="208"/>
      <c r="G3" s="208"/>
      <c r="H3" s="208"/>
      <c r="I3" s="208"/>
      <c r="J3" s="209"/>
    </row>
    <row r="4" spans="1:10" ht="16.5" thickTop="1">
      <c r="A4" s="266" t="s">
        <v>37</v>
      </c>
      <c r="B4" s="267"/>
      <c r="C4" s="267"/>
      <c r="D4" s="267"/>
      <c r="E4" s="267"/>
      <c r="F4" s="267"/>
      <c r="G4" s="267"/>
      <c r="H4" s="267"/>
      <c r="I4" s="267"/>
      <c r="J4" s="268"/>
    </row>
    <row r="5" spans="1:10" ht="15.75">
      <c r="A5" s="20" t="s">
        <v>9</v>
      </c>
      <c r="B5" s="270" t="s">
        <v>12</v>
      </c>
      <c r="C5" s="270"/>
      <c r="D5" s="270"/>
      <c r="E5" s="271"/>
      <c r="F5" s="270" t="s">
        <v>13</v>
      </c>
      <c r="G5" s="271"/>
      <c r="H5" s="271"/>
      <c r="I5" s="271"/>
      <c r="J5" s="272"/>
    </row>
    <row r="6" spans="1:10" s="2" customFormat="1">
      <c r="A6" s="22">
        <v>1</v>
      </c>
      <c r="B6" s="257">
        <v>2</v>
      </c>
      <c r="C6" s="257"/>
      <c r="D6" s="257"/>
      <c r="E6" s="258"/>
      <c r="F6" s="257">
        <v>3</v>
      </c>
      <c r="G6" s="258"/>
      <c r="H6" s="258"/>
      <c r="I6" s="258"/>
      <c r="J6" s="269"/>
    </row>
    <row r="7" spans="1:10" ht="35.1" customHeight="1">
      <c r="A7" s="69">
        <v>1</v>
      </c>
      <c r="B7" s="273" t="s">
        <v>40</v>
      </c>
      <c r="C7" s="273"/>
      <c r="D7" s="273"/>
      <c r="E7" s="271"/>
      <c r="F7" s="70" t="s">
        <v>22</v>
      </c>
      <c r="G7" s="261" t="s">
        <v>435</v>
      </c>
      <c r="H7" s="262"/>
      <c r="I7" s="71" t="s">
        <v>21</v>
      </c>
      <c r="J7" s="72">
        <v>40931</v>
      </c>
    </row>
    <row r="8" spans="1:10" s="73" customFormat="1" ht="18" customHeight="1">
      <c r="A8" s="69">
        <v>2</v>
      </c>
      <c r="B8" s="253" t="s">
        <v>436</v>
      </c>
      <c r="C8" s="253"/>
      <c r="D8" s="253"/>
      <c r="E8" s="254"/>
      <c r="F8" s="70" t="s">
        <v>22</v>
      </c>
      <c r="G8" s="261" t="s">
        <v>503</v>
      </c>
      <c r="H8" s="262"/>
      <c r="I8" s="191"/>
      <c r="J8" s="72" t="s">
        <v>505</v>
      </c>
    </row>
    <row r="9" spans="1:10" s="73" customFormat="1" ht="79.5" customHeight="1">
      <c r="A9" s="74">
        <v>3</v>
      </c>
      <c r="B9" s="253" t="s">
        <v>439</v>
      </c>
      <c r="C9" s="253"/>
      <c r="D9" s="253"/>
      <c r="E9" s="254"/>
      <c r="F9" s="70"/>
      <c r="G9" s="261" t="s">
        <v>440</v>
      </c>
      <c r="H9" s="262"/>
      <c r="I9" s="71" t="s">
        <v>21</v>
      </c>
      <c r="J9" s="72">
        <v>34414</v>
      </c>
    </row>
    <row r="10" spans="1:10" s="73" customFormat="1" ht="33" customHeight="1">
      <c r="A10" s="74">
        <v>4</v>
      </c>
      <c r="B10" s="253" t="s">
        <v>441</v>
      </c>
      <c r="C10" s="253"/>
      <c r="D10" s="253"/>
      <c r="E10" s="254"/>
      <c r="F10" s="70" t="s">
        <v>22</v>
      </c>
      <c r="G10" s="78">
        <v>50</v>
      </c>
      <c r="H10" s="75"/>
      <c r="I10" s="76" t="s">
        <v>21</v>
      </c>
      <c r="J10" s="77">
        <v>33651</v>
      </c>
    </row>
    <row r="11" spans="1:10" s="73" customFormat="1" ht="33" customHeight="1" thickBot="1">
      <c r="A11" s="109">
        <v>5</v>
      </c>
      <c r="B11" s="255" t="s">
        <v>476</v>
      </c>
      <c r="C11" s="255"/>
      <c r="D11" s="255"/>
      <c r="E11" s="256"/>
      <c r="F11" s="259" t="s">
        <v>504</v>
      </c>
      <c r="G11" s="260"/>
      <c r="H11" s="260"/>
      <c r="I11" s="113" t="s">
        <v>21</v>
      </c>
      <c r="J11" s="112">
        <v>40798</v>
      </c>
    </row>
    <row r="12" spans="1:10" ht="13.5" thickTop="1">
      <c r="A12" s="121"/>
    </row>
  </sheetData>
  <mergeCells count="17">
    <mergeCell ref="A1:H1"/>
    <mergeCell ref="A2:J2"/>
    <mergeCell ref="A3:J3"/>
    <mergeCell ref="A4:J4"/>
    <mergeCell ref="G7:H7"/>
    <mergeCell ref="F6:J6"/>
    <mergeCell ref="F5:J5"/>
    <mergeCell ref="B7:E7"/>
    <mergeCell ref="B5:E5"/>
    <mergeCell ref="B10:E10"/>
    <mergeCell ref="B11:E11"/>
    <mergeCell ref="B6:E6"/>
    <mergeCell ref="F11:H11"/>
    <mergeCell ref="B8:E8"/>
    <mergeCell ref="B9:E9"/>
    <mergeCell ref="G9:H9"/>
    <mergeCell ref="G8:I8"/>
  </mergeCells>
  <phoneticPr fontId="12" type="noConversion"/>
  <pageMargins left="0.51" right="0.13" top="0.26" bottom="0.56000000000000005" header="0.12" footer="0.5"/>
  <pageSetup paperSize="9"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dimension ref="A1:N52"/>
  <sheetViews>
    <sheetView view="pageBreakPreview" topLeftCell="A10" zoomScaleSheetLayoutView="100" workbookViewId="0">
      <selection activeCell="P32" sqref="P32"/>
    </sheetView>
  </sheetViews>
  <sheetFormatPr defaultRowHeight="12.75"/>
  <cols>
    <col min="1" max="1" width="11.28515625" customWidth="1"/>
    <col min="2" max="2" width="12.42578125" customWidth="1"/>
    <col min="3" max="6" width="12.42578125" hidden="1" customWidth="1"/>
    <col min="7" max="7" width="12.7109375" hidden="1" customWidth="1"/>
    <col min="8" max="8" width="8" customWidth="1"/>
    <col min="9" max="9" width="11.5703125" customWidth="1"/>
    <col min="10" max="10" width="10.140625" customWidth="1"/>
    <col min="11" max="11" width="10.42578125" customWidth="1"/>
    <col min="12" max="12" width="3" customWidth="1"/>
    <col min="14" max="14" width="10.85546875" customWidth="1"/>
  </cols>
  <sheetData>
    <row r="1" spans="1:14" ht="18.75" customHeight="1" thickTop="1" thickBot="1">
      <c r="A1" s="263"/>
      <c r="B1" s="263"/>
      <c r="C1" s="263"/>
      <c r="D1" s="263"/>
      <c r="E1" s="263"/>
      <c r="F1" s="263"/>
      <c r="G1" s="263"/>
      <c r="H1" s="263"/>
      <c r="I1" s="263"/>
      <c r="J1" s="263"/>
      <c r="M1" s="4" t="s">
        <v>16</v>
      </c>
      <c r="N1" s="10">
        <v>5</v>
      </c>
    </row>
    <row r="2" spans="1:14" ht="19.5" thickTop="1">
      <c r="A2" s="204" t="s">
        <v>31</v>
      </c>
      <c r="B2" s="278"/>
      <c r="C2" s="278"/>
      <c r="D2" s="278"/>
      <c r="E2" s="278"/>
      <c r="F2" s="278"/>
      <c r="G2" s="278"/>
      <c r="H2" s="278"/>
      <c r="I2" s="278"/>
      <c r="J2" s="278"/>
      <c r="K2" s="278"/>
      <c r="L2" s="278"/>
      <c r="M2" s="278"/>
      <c r="N2" s="279"/>
    </row>
    <row r="3" spans="1:14" ht="19.5" thickBot="1">
      <c r="A3" s="207" t="s">
        <v>23</v>
      </c>
      <c r="B3" s="208"/>
      <c r="C3" s="208"/>
      <c r="D3" s="208"/>
      <c r="E3" s="208"/>
      <c r="F3" s="208"/>
      <c r="G3" s="208"/>
      <c r="H3" s="208"/>
      <c r="I3" s="208"/>
      <c r="J3" s="208"/>
      <c r="K3" s="208"/>
      <c r="L3" s="208"/>
      <c r="M3" s="208"/>
      <c r="N3" s="280"/>
    </row>
    <row r="4" spans="1:14" ht="18.75" customHeight="1" thickTop="1">
      <c r="A4" s="289" t="s">
        <v>44</v>
      </c>
      <c r="B4" s="290"/>
      <c r="C4" s="290"/>
      <c r="D4" s="290"/>
      <c r="E4" s="290"/>
      <c r="F4" s="290"/>
      <c r="G4" s="290"/>
      <c r="H4" s="290"/>
      <c r="I4" s="290"/>
      <c r="J4" s="290"/>
      <c r="K4" s="290"/>
      <c r="L4" s="290"/>
      <c r="M4" s="290"/>
      <c r="N4" s="151"/>
    </row>
    <row r="5" spans="1:14" ht="30.75" customHeight="1">
      <c r="A5" s="25" t="s">
        <v>9</v>
      </c>
      <c r="B5" s="291" t="s">
        <v>24</v>
      </c>
      <c r="C5" s="305"/>
      <c r="D5" s="305"/>
      <c r="E5" s="305"/>
      <c r="F5" s="305"/>
      <c r="G5" s="305"/>
      <c r="H5" s="297"/>
      <c r="I5" s="38" t="s">
        <v>63</v>
      </c>
      <c r="J5" s="294" t="s">
        <v>46</v>
      </c>
      <c r="K5" s="295"/>
      <c r="L5" s="291" t="s">
        <v>57</v>
      </c>
      <c r="M5" s="292"/>
      <c r="N5" s="293"/>
    </row>
    <row r="6" spans="1:14" ht="15">
      <c r="A6" s="11">
        <v>1</v>
      </c>
      <c r="B6" s="291">
        <v>2</v>
      </c>
      <c r="C6" s="305"/>
      <c r="D6" s="305"/>
      <c r="E6" s="305"/>
      <c r="F6" s="305"/>
      <c r="G6" s="305"/>
      <c r="H6" s="297"/>
      <c r="I6" s="37">
        <v>3</v>
      </c>
      <c r="J6" s="296">
        <v>4</v>
      </c>
      <c r="K6" s="297">
        <v>5</v>
      </c>
      <c r="L6" s="291">
        <v>5</v>
      </c>
      <c r="M6" s="292"/>
      <c r="N6" s="293"/>
    </row>
    <row r="7" spans="1:14" ht="20.25" customHeight="1">
      <c r="A7" s="363">
        <v>1</v>
      </c>
      <c r="B7" s="302" t="s">
        <v>479</v>
      </c>
      <c r="C7" s="303"/>
      <c r="D7" s="303"/>
      <c r="E7" s="303"/>
      <c r="F7" s="303"/>
      <c r="G7" s="303"/>
      <c r="H7" s="304"/>
      <c r="I7" s="120">
        <f>'Каталог коорд'!C3</f>
        <v>83687</v>
      </c>
      <c r="J7" s="309" t="s">
        <v>133</v>
      </c>
      <c r="K7" s="310"/>
      <c r="L7" s="270" t="s">
        <v>480</v>
      </c>
      <c r="M7" s="270"/>
      <c r="N7" s="308"/>
    </row>
    <row r="8" spans="1:14" ht="21.75" customHeight="1">
      <c r="A8" s="363">
        <v>2</v>
      </c>
      <c r="B8" s="302" t="s">
        <v>477</v>
      </c>
      <c r="C8" s="303"/>
      <c r="D8" s="303"/>
      <c r="E8" s="303"/>
      <c r="F8" s="303"/>
      <c r="G8" s="303"/>
      <c r="H8" s="304"/>
      <c r="I8" s="120">
        <f>'Каталог коорд'!C4</f>
        <v>19334</v>
      </c>
      <c r="J8" s="310"/>
      <c r="K8" s="310"/>
      <c r="L8" s="270"/>
      <c r="M8" s="270"/>
      <c r="N8" s="308"/>
    </row>
    <row r="9" spans="1:14" ht="20.25" customHeight="1" thickBot="1">
      <c r="A9" s="363">
        <v>3</v>
      </c>
      <c r="B9" s="302" t="s">
        <v>478</v>
      </c>
      <c r="C9" s="303"/>
      <c r="D9" s="303"/>
      <c r="E9" s="303"/>
      <c r="F9" s="303"/>
      <c r="G9" s="303"/>
      <c r="H9" s="304"/>
      <c r="I9" s="120">
        <f>'Каталог коорд'!C5</f>
        <v>30211</v>
      </c>
      <c r="J9" s="310"/>
      <c r="K9" s="310"/>
      <c r="L9" s="270"/>
      <c r="M9" s="270"/>
      <c r="N9" s="308"/>
    </row>
    <row r="10" spans="1:14" ht="18.75" customHeight="1" thickTop="1">
      <c r="A10" s="289" t="s">
        <v>47</v>
      </c>
      <c r="B10" s="290"/>
      <c r="C10" s="290"/>
      <c r="D10" s="290"/>
      <c r="E10" s="290"/>
      <c r="F10" s="290"/>
      <c r="G10" s="290"/>
      <c r="H10" s="290"/>
      <c r="I10" s="290"/>
      <c r="J10" s="290"/>
      <c r="K10" s="290"/>
      <c r="L10" s="290"/>
      <c r="M10" s="290"/>
      <c r="N10" s="301"/>
    </row>
    <row r="11" spans="1:14" ht="20.25" customHeight="1">
      <c r="A11" s="298" t="str">
        <f>'Каталог коорд'!A7</f>
        <v>Обозначение земельного участка</v>
      </c>
      <c r="B11" s="229"/>
      <c r="C11" s="229"/>
      <c r="D11" s="229"/>
      <c r="E11" s="229"/>
      <c r="F11" s="229"/>
      <c r="G11" s="229"/>
      <c r="H11" s="229"/>
      <c r="I11" s="229"/>
      <c r="J11" s="306" t="str">
        <f>'Каталог коорд'!B7</f>
        <v>:5:ЗУ1</v>
      </c>
      <c r="K11" s="306"/>
      <c r="L11" s="306"/>
      <c r="M11" s="306"/>
      <c r="N11" s="307"/>
    </row>
    <row r="12" spans="1:14" ht="18.75" customHeight="1">
      <c r="A12" s="299" t="str">
        <f>'Каталог коорд'!A8</f>
        <v>Обозначение части границы</v>
      </c>
      <c r="B12" s="300"/>
      <c r="C12" s="24"/>
      <c r="D12" s="24"/>
      <c r="E12" s="24"/>
      <c r="F12" s="24"/>
      <c r="G12" s="24"/>
      <c r="H12" s="281" t="str">
        <f>'Каталог коорд'!C9</f>
        <v>Горизонтальное проложение (S), м</v>
      </c>
      <c r="I12" s="282"/>
      <c r="J12" s="281" t="str">
        <f>'Каталог коорд'!D9</f>
        <v>Описание прохождения части границы</v>
      </c>
      <c r="K12" s="285"/>
      <c r="L12" s="285"/>
      <c r="M12" s="285"/>
      <c r="N12" s="286"/>
    </row>
    <row r="13" spans="1:14" ht="15">
      <c r="A13" s="25" t="str">
        <f>'Каталог коорд'!A9</f>
        <v>от т.</v>
      </c>
      <c r="B13" s="24" t="str">
        <f>'Каталог коорд'!B9</f>
        <v>до т.</v>
      </c>
      <c r="C13" s="24"/>
      <c r="D13" s="24"/>
      <c r="E13" s="24"/>
      <c r="F13" s="24"/>
      <c r="G13" s="24"/>
      <c r="H13" s="283"/>
      <c r="I13" s="284"/>
      <c r="J13" s="283"/>
      <c r="K13" s="287"/>
      <c r="L13" s="287"/>
      <c r="M13" s="287"/>
      <c r="N13" s="288"/>
    </row>
    <row r="14" spans="1:14" s="5" customFormat="1" hidden="1">
      <c r="A14" s="27">
        <f>'Каталог коорд'!A10</f>
        <v>1</v>
      </c>
      <c r="B14" s="28">
        <f>'Каталог коорд'!B10</f>
        <v>2</v>
      </c>
      <c r="C14" s="28"/>
      <c r="D14" s="28"/>
      <c r="E14" s="28"/>
      <c r="F14" s="28"/>
      <c r="G14" s="28"/>
      <c r="H14" s="274">
        <f>'Каталог коорд'!C10</f>
        <v>3</v>
      </c>
      <c r="I14" s="275"/>
      <c r="J14" s="274">
        <f>'Каталог коорд'!D10</f>
        <v>4</v>
      </c>
      <c r="K14" s="276"/>
      <c r="L14" s="276"/>
      <c r="M14" s="276"/>
      <c r="N14" s="277"/>
    </row>
    <row r="15" spans="1:14" ht="14.25" customHeight="1">
      <c r="A15" s="27">
        <f>'Каталог коорд'!A11</f>
        <v>1</v>
      </c>
      <c r="B15" s="28">
        <f>'Каталог коорд'!B11</f>
        <v>2</v>
      </c>
      <c r="C15" s="28"/>
      <c r="D15" s="28"/>
      <c r="E15" s="28"/>
      <c r="F15" s="28"/>
      <c r="G15" s="28"/>
      <c r="H15" s="274">
        <f>'Каталог коорд'!C11</f>
        <v>143.28</v>
      </c>
      <c r="I15" s="275"/>
      <c r="J15" s="274" t="str">
        <f>'Каталог коорд'!D11</f>
        <v>-</v>
      </c>
      <c r="K15" s="276"/>
      <c r="L15" s="276"/>
      <c r="M15" s="276"/>
      <c r="N15" s="277"/>
    </row>
    <row r="16" spans="1:14" ht="14.25" customHeight="1">
      <c r="A16" s="27">
        <f>'Каталог коорд'!A12</f>
        <v>2</v>
      </c>
      <c r="B16" s="28">
        <f>'Каталог коорд'!B12</f>
        <v>3</v>
      </c>
      <c r="C16" s="28"/>
      <c r="D16" s="28"/>
      <c r="E16" s="28"/>
      <c r="F16" s="28"/>
      <c r="G16" s="28"/>
      <c r="H16" s="274">
        <f>'Каталог коорд'!C12</f>
        <v>387.29</v>
      </c>
      <c r="I16" s="275"/>
      <c r="J16" s="274" t="str">
        <f>'Каталог коорд'!D12</f>
        <v>-</v>
      </c>
      <c r="K16" s="276"/>
      <c r="L16" s="276"/>
      <c r="M16" s="276"/>
      <c r="N16" s="277"/>
    </row>
    <row r="17" spans="1:14" ht="14.25" customHeight="1">
      <c r="A17" s="27">
        <f>'Каталог коорд'!A13</f>
        <v>3</v>
      </c>
      <c r="B17" s="28" t="str">
        <f>'Каталог коорд'!B13</f>
        <v>н4</v>
      </c>
      <c r="C17" s="28"/>
      <c r="D17" s="28"/>
      <c r="E17" s="28"/>
      <c r="F17" s="28"/>
      <c r="G17" s="28"/>
      <c r="H17" s="274">
        <f>'Каталог коорд'!C13</f>
        <v>343.97</v>
      </c>
      <c r="I17" s="275"/>
      <c r="J17" s="274" t="str">
        <f>'Каталог коорд'!D13</f>
        <v>-</v>
      </c>
      <c r="K17" s="276"/>
      <c r="L17" s="276"/>
      <c r="M17" s="276"/>
      <c r="N17" s="277"/>
    </row>
    <row r="18" spans="1:14" ht="14.25" customHeight="1">
      <c r="A18" s="27" t="str">
        <f>'Каталог коорд'!A14</f>
        <v>н4</v>
      </c>
      <c r="B18" s="28">
        <f>'Каталог коорд'!B14</f>
        <v>5</v>
      </c>
      <c r="C18" s="28"/>
      <c r="D18" s="28"/>
      <c r="E18" s="28"/>
      <c r="F18" s="28"/>
      <c r="G18" s="28"/>
      <c r="H18" s="274">
        <f>'Каталог коорд'!C14</f>
        <v>152.68</v>
      </c>
      <c r="I18" s="275"/>
      <c r="J18" s="274" t="str">
        <f>'Каталог коорд'!D14</f>
        <v>-</v>
      </c>
      <c r="K18" s="276"/>
      <c r="L18" s="276"/>
      <c r="M18" s="276"/>
      <c r="N18" s="277"/>
    </row>
    <row r="19" spans="1:14" ht="14.25" customHeight="1">
      <c r="A19" s="27">
        <f>'Каталог коорд'!A15</f>
        <v>5</v>
      </c>
      <c r="B19" s="28">
        <f>'Каталог коорд'!B15</f>
        <v>1</v>
      </c>
      <c r="C19" s="28"/>
      <c r="D19" s="28"/>
      <c r="E19" s="28"/>
      <c r="F19" s="28"/>
      <c r="G19" s="28"/>
      <c r="H19" s="274">
        <f>'Каталог коорд'!C15</f>
        <v>253</v>
      </c>
      <c r="I19" s="275"/>
      <c r="J19" s="274" t="str">
        <f>'Каталог коорд'!D15</f>
        <v>-</v>
      </c>
      <c r="K19" s="276"/>
      <c r="L19" s="276"/>
      <c r="M19" s="276"/>
      <c r="N19" s="277"/>
    </row>
    <row r="20" spans="1:14" ht="20.25" customHeight="1">
      <c r="A20" s="298" t="str">
        <f>'Каталог коорд'!A16</f>
        <v>Обозначение земельного участка</v>
      </c>
      <c r="B20" s="229"/>
      <c r="C20" s="229"/>
      <c r="D20" s="229"/>
      <c r="E20" s="229"/>
      <c r="F20" s="229"/>
      <c r="G20" s="229"/>
      <c r="H20" s="229"/>
      <c r="I20" s="229"/>
      <c r="J20" s="306" t="str">
        <f>'Каталог коорд'!B16</f>
        <v>:5:ЗУ2</v>
      </c>
      <c r="K20" s="306"/>
      <c r="L20" s="306"/>
      <c r="M20" s="306"/>
      <c r="N20" s="307"/>
    </row>
    <row r="21" spans="1:14" ht="20.25" customHeight="1">
      <c r="A21" s="299" t="str">
        <f>'Каталог коорд'!A17</f>
        <v>Обозначение части границы</v>
      </c>
      <c r="B21" s="300"/>
      <c r="C21" s="105"/>
      <c r="D21" s="105"/>
      <c r="E21" s="105"/>
      <c r="F21" s="105"/>
      <c r="G21" s="105"/>
      <c r="H21" s="281" t="str">
        <f>'Каталог коорд'!C18</f>
        <v>Горизонтальное проложение (S), м</v>
      </c>
      <c r="I21" s="282"/>
      <c r="J21" s="281" t="str">
        <f>'Каталог коорд'!D18</f>
        <v>Описание прохождения части границы</v>
      </c>
      <c r="K21" s="285"/>
      <c r="L21" s="285"/>
      <c r="M21" s="285"/>
      <c r="N21" s="286"/>
    </row>
    <row r="22" spans="1:14" ht="15" customHeight="1">
      <c r="A22" s="25" t="str">
        <f>'Каталог коорд'!A18</f>
        <v>от т.</v>
      </c>
      <c r="B22" s="105" t="str">
        <f>'Каталог коорд'!B18</f>
        <v>до т.</v>
      </c>
      <c r="C22" s="105"/>
      <c r="D22" s="105"/>
      <c r="E22" s="105"/>
      <c r="F22" s="105"/>
      <c r="G22" s="105"/>
      <c r="H22" s="283"/>
      <c r="I22" s="284"/>
      <c r="J22" s="283"/>
      <c r="K22" s="287"/>
      <c r="L22" s="287"/>
      <c r="M22" s="287"/>
      <c r="N22" s="288"/>
    </row>
    <row r="23" spans="1:14" ht="14.25" hidden="1" customHeight="1">
      <c r="A23" s="27">
        <f>'Каталог коорд'!A19</f>
        <v>1</v>
      </c>
      <c r="B23" s="28">
        <f>'Каталог коорд'!B19</f>
        <v>2</v>
      </c>
      <c r="C23" s="28"/>
      <c r="D23" s="28"/>
      <c r="E23" s="28"/>
      <c r="F23" s="28"/>
      <c r="G23" s="28"/>
      <c r="H23" s="274">
        <f>'Каталог коорд'!C19</f>
        <v>3</v>
      </c>
      <c r="I23" s="275"/>
      <c r="J23" s="274">
        <f>'Каталог коорд'!D19</f>
        <v>4</v>
      </c>
      <c r="K23" s="276"/>
      <c r="L23" s="276"/>
      <c r="M23" s="276"/>
      <c r="N23" s="277"/>
    </row>
    <row r="24" spans="1:14" ht="14.25" customHeight="1">
      <c r="A24" s="27" t="str">
        <f>'Каталог коорд'!A20</f>
        <v>н6</v>
      </c>
      <c r="B24" s="28">
        <f>'Каталог коорд'!B20</f>
        <v>7</v>
      </c>
      <c r="C24" s="28"/>
      <c r="D24" s="28"/>
      <c r="E24" s="28"/>
      <c r="F24" s="28"/>
      <c r="G24" s="28"/>
      <c r="H24" s="274">
        <f>'Каталог коорд'!C20</f>
        <v>24.02</v>
      </c>
      <c r="I24" s="275"/>
      <c r="J24" s="274" t="str">
        <f>'Каталог коорд'!D20</f>
        <v>-</v>
      </c>
      <c r="K24" s="276"/>
      <c r="L24" s="276"/>
      <c r="M24" s="276"/>
      <c r="N24" s="277"/>
    </row>
    <row r="25" spans="1:14" ht="14.25" customHeight="1">
      <c r="A25" s="27">
        <f>'Каталог коорд'!A21</f>
        <v>7</v>
      </c>
      <c r="B25" s="28">
        <f>'Каталог коорд'!B21</f>
        <v>8</v>
      </c>
      <c r="C25" s="28"/>
      <c r="D25" s="28"/>
      <c r="E25" s="28"/>
      <c r="F25" s="28"/>
      <c r="G25" s="28"/>
      <c r="H25" s="274">
        <f>'Каталог коорд'!C21</f>
        <v>10.55</v>
      </c>
      <c r="I25" s="275"/>
      <c r="J25" s="274" t="str">
        <f>'Каталог коорд'!D21</f>
        <v>-</v>
      </c>
      <c r="K25" s="276"/>
      <c r="L25" s="276"/>
      <c r="M25" s="276"/>
      <c r="N25" s="277"/>
    </row>
    <row r="26" spans="1:14" ht="14.25" customHeight="1">
      <c r="A26" s="27">
        <f>'Каталог коорд'!A22</f>
        <v>8</v>
      </c>
      <c r="B26" s="28">
        <f>'Каталог коорд'!B22</f>
        <v>9</v>
      </c>
      <c r="C26" s="28"/>
      <c r="D26" s="28"/>
      <c r="E26" s="28"/>
      <c r="F26" s="28"/>
      <c r="G26" s="28"/>
      <c r="H26" s="274">
        <f>'Каталог коорд'!C22</f>
        <v>4.43</v>
      </c>
      <c r="I26" s="275"/>
      <c r="J26" s="274" t="str">
        <f>'Каталог коорд'!D22</f>
        <v>-</v>
      </c>
      <c r="K26" s="276"/>
      <c r="L26" s="276"/>
      <c r="M26" s="276"/>
      <c r="N26" s="277"/>
    </row>
    <row r="27" spans="1:14" ht="14.25" customHeight="1">
      <c r="A27" s="27">
        <f>'Каталог коорд'!A23</f>
        <v>9</v>
      </c>
      <c r="B27" s="28">
        <f>'Каталог коорд'!B23</f>
        <v>10</v>
      </c>
      <c r="C27" s="28"/>
      <c r="D27" s="28"/>
      <c r="E27" s="28"/>
      <c r="F27" s="28"/>
      <c r="G27" s="28"/>
      <c r="H27" s="274">
        <f>'Каталог коорд'!C23</f>
        <v>9.9</v>
      </c>
      <c r="I27" s="275"/>
      <c r="J27" s="274" t="str">
        <f>'Каталог коорд'!D23</f>
        <v>-</v>
      </c>
      <c r="K27" s="276"/>
      <c r="L27" s="276"/>
      <c r="M27" s="276"/>
      <c r="N27" s="277"/>
    </row>
    <row r="28" spans="1:14" ht="14.25" customHeight="1">
      <c r="A28" s="27">
        <f>'Каталог коорд'!A24</f>
        <v>10</v>
      </c>
      <c r="B28" s="28">
        <f>'Каталог коорд'!B24</f>
        <v>11</v>
      </c>
      <c r="C28" s="28"/>
      <c r="D28" s="28"/>
      <c r="E28" s="28"/>
      <c r="F28" s="28"/>
      <c r="G28" s="28"/>
      <c r="H28" s="274">
        <f>'Каталог коорд'!C24</f>
        <v>29.92</v>
      </c>
      <c r="I28" s="275"/>
      <c r="J28" s="274" t="str">
        <f>'Каталог коорд'!D24</f>
        <v>-</v>
      </c>
      <c r="K28" s="276"/>
      <c r="L28" s="276"/>
      <c r="M28" s="276"/>
      <c r="N28" s="277"/>
    </row>
    <row r="29" spans="1:14" ht="14.25" customHeight="1">
      <c r="A29" s="27">
        <f>'Каталог коорд'!A25</f>
        <v>11</v>
      </c>
      <c r="B29" s="28">
        <f>'Каталог коорд'!B25</f>
        <v>12</v>
      </c>
      <c r="C29" s="28"/>
      <c r="D29" s="28"/>
      <c r="E29" s="28"/>
      <c r="F29" s="28"/>
      <c r="G29" s="28"/>
      <c r="H29" s="274">
        <f>'Каталог коорд'!C25</f>
        <v>21.54</v>
      </c>
      <c r="I29" s="275"/>
      <c r="J29" s="274" t="str">
        <f>'Каталог коорд'!D25</f>
        <v>-</v>
      </c>
      <c r="K29" s="276"/>
      <c r="L29" s="276"/>
      <c r="M29" s="276"/>
      <c r="N29" s="277"/>
    </row>
    <row r="30" spans="1:14" ht="14.25" customHeight="1">
      <c r="A30" s="27">
        <f>'Каталог коорд'!A26</f>
        <v>12</v>
      </c>
      <c r="B30" s="28">
        <f>'Каталог коорд'!B26</f>
        <v>13</v>
      </c>
      <c r="C30" s="28"/>
      <c r="D30" s="28"/>
      <c r="E30" s="28"/>
      <c r="F30" s="28"/>
      <c r="G30" s="28"/>
      <c r="H30" s="274">
        <f>'Каталог коорд'!C26</f>
        <v>14.13</v>
      </c>
      <c r="I30" s="275"/>
      <c r="J30" s="274" t="str">
        <f>'Каталог коорд'!D26</f>
        <v>-</v>
      </c>
      <c r="K30" s="276"/>
      <c r="L30" s="276"/>
      <c r="M30" s="276"/>
      <c r="N30" s="277"/>
    </row>
    <row r="31" spans="1:14" ht="14.25" customHeight="1">
      <c r="A31" s="27">
        <f>'Каталог коорд'!A27</f>
        <v>13</v>
      </c>
      <c r="B31" s="28" t="str">
        <f>'Каталог коорд'!B27</f>
        <v>н14</v>
      </c>
      <c r="C31" s="28"/>
      <c r="D31" s="28"/>
      <c r="E31" s="28"/>
      <c r="F31" s="28"/>
      <c r="G31" s="28"/>
      <c r="H31" s="274">
        <f>'Каталог коорд'!C27</f>
        <v>150.5</v>
      </c>
      <c r="I31" s="275"/>
      <c r="J31" s="274" t="str">
        <f>'Каталог коорд'!D27</f>
        <v>-</v>
      </c>
      <c r="K31" s="276"/>
      <c r="L31" s="276"/>
      <c r="M31" s="276"/>
      <c r="N31" s="277"/>
    </row>
    <row r="32" spans="1:14" ht="14.25" customHeight="1">
      <c r="A32" s="27" t="str">
        <f>'Каталог коорд'!A28</f>
        <v>н14</v>
      </c>
      <c r="B32" s="28" t="str">
        <f>'Каталог коорд'!B28</f>
        <v>н15</v>
      </c>
      <c r="C32" s="28"/>
      <c r="D32" s="28"/>
      <c r="E32" s="28"/>
      <c r="F32" s="28"/>
      <c r="G32" s="28"/>
      <c r="H32" s="274">
        <f>'Каталог коорд'!C28</f>
        <v>41.87</v>
      </c>
      <c r="I32" s="275"/>
      <c r="J32" s="274" t="str">
        <f>'Каталог коорд'!D28</f>
        <v>-</v>
      </c>
      <c r="K32" s="276"/>
      <c r="L32" s="276"/>
      <c r="M32" s="276"/>
      <c r="N32" s="277"/>
    </row>
    <row r="33" spans="1:14" s="5" customFormat="1" ht="14.25" customHeight="1">
      <c r="A33" s="27" t="str">
        <f>'Каталог коорд'!A29</f>
        <v>н15</v>
      </c>
      <c r="B33" s="28" t="str">
        <f>'Каталог коорд'!B29</f>
        <v>н16</v>
      </c>
      <c r="C33" s="28"/>
      <c r="D33" s="28"/>
      <c r="E33" s="28"/>
      <c r="F33" s="28"/>
      <c r="G33" s="28"/>
      <c r="H33" s="274">
        <f>'Каталог коорд'!C29</f>
        <v>39.880000000000003</v>
      </c>
      <c r="I33" s="275"/>
      <c r="J33" s="274" t="str">
        <f>'Каталог коорд'!D29</f>
        <v>-</v>
      </c>
      <c r="K33" s="276"/>
      <c r="L33" s="276"/>
      <c r="M33" s="276"/>
      <c r="N33" s="277"/>
    </row>
    <row r="34" spans="1:14" ht="14.25" customHeight="1">
      <c r="A34" s="27" t="str">
        <f>'Каталог коорд'!A30</f>
        <v>н16</v>
      </c>
      <c r="B34" s="28" t="str">
        <f>'Каталог коорд'!B30</f>
        <v>н17</v>
      </c>
      <c r="C34" s="28"/>
      <c r="D34" s="28"/>
      <c r="E34" s="28"/>
      <c r="F34" s="28"/>
      <c r="G34" s="28"/>
      <c r="H34" s="274">
        <f>'Каталог коорд'!C30</f>
        <v>19</v>
      </c>
      <c r="I34" s="275"/>
      <c r="J34" s="274" t="str">
        <f>'Каталог коорд'!D30</f>
        <v>-</v>
      </c>
      <c r="K34" s="276"/>
      <c r="L34" s="276"/>
      <c r="M34" s="276"/>
      <c r="N34" s="277"/>
    </row>
    <row r="35" spans="1:14" ht="14.25" customHeight="1">
      <c r="A35" s="27" t="str">
        <f>'Каталог коорд'!A31</f>
        <v>н17</v>
      </c>
      <c r="B35" s="28" t="str">
        <f>'Каталог коорд'!B31</f>
        <v>н18</v>
      </c>
      <c r="C35" s="28"/>
      <c r="D35" s="28"/>
      <c r="E35" s="28"/>
      <c r="F35" s="28"/>
      <c r="G35" s="28"/>
      <c r="H35" s="274">
        <f>'Каталог коорд'!C31</f>
        <v>56.94</v>
      </c>
      <c r="I35" s="275"/>
      <c r="J35" s="274" t="str">
        <f>'Каталог коорд'!D31</f>
        <v>-</v>
      </c>
      <c r="K35" s="276"/>
      <c r="L35" s="276"/>
      <c r="M35" s="276"/>
      <c r="N35" s="277"/>
    </row>
    <row r="36" spans="1:14" ht="14.25" customHeight="1">
      <c r="A36" s="27" t="str">
        <f>'Каталог коорд'!A32</f>
        <v>н18</v>
      </c>
      <c r="B36" s="28" t="str">
        <f>'Каталог коорд'!B32</f>
        <v>н6</v>
      </c>
      <c r="C36" s="28"/>
      <c r="D36" s="28"/>
      <c r="E36" s="28"/>
      <c r="F36" s="28"/>
      <c r="G36" s="28"/>
      <c r="H36" s="274">
        <f>'Каталог коорд'!C32</f>
        <v>134.30000000000001</v>
      </c>
      <c r="I36" s="275"/>
      <c r="J36" s="274" t="str">
        <f>'Каталог коорд'!D32</f>
        <v>-</v>
      </c>
      <c r="K36" s="276"/>
      <c r="L36" s="276"/>
      <c r="M36" s="276"/>
      <c r="N36" s="277"/>
    </row>
    <row r="37" spans="1:14" ht="20.25" customHeight="1">
      <c r="A37" s="298" t="str">
        <f>'Каталог коорд'!A33</f>
        <v>Обозначение земельного участка</v>
      </c>
      <c r="B37" s="229"/>
      <c r="C37" s="229"/>
      <c r="D37" s="229"/>
      <c r="E37" s="229"/>
      <c r="F37" s="229"/>
      <c r="G37" s="229"/>
      <c r="H37" s="229"/>
      <c r="I37" s="229"/>
      <c r="J37" s="306" t="str">
        <f>'Каталог коорд'!B33</f>
        <v>:5:ЗУ3</v>
      </c>
      <c r="K37" s="306"/>
      <c r="L37" s="306"/>
      <c r="M37" s="306"/>
      <c r="N37" s="307"/>
    </row>
    <row r="38" spans="1:14" ht="19.5" customHeight="1">
      <c r="A38" s="299" t="str">
        <f>'Каталог коорд'!A34</f>
        <v>Обозначение части границы</v>
      </c>
      <c r="B38" s="300"/>
      <c r="C38" s="105"/>
      <c r="D38" s="105"/>
      <c r="E38" s="105"/>
      <c r="F38" s="105"/>
      <c r="G38" s="105"/>
      <c r="H38" s="281" t="str">
        <f>'Каталог коорд'!C35</f>
        <v>Горизонтальное проложение (S), м</v>
      </c>
      <c r="I38" s="282"/>
      <c r="J38" s="281" t="str">
        <f>'Каталог коорд'!D35</f>
        <v>Описание прохождения части границы</v>
      </c>
      <c r="K38" s="285"/>
      <c r="L38" s="285"/>
      <c r="M38" s="285"/>
      <c r="N38" s="286"/>
    </row>
    <row r="39" spans="1:14" ht="15" customHeight="1">
      <c r="A39" s="25" t="str">
        <f>'Каталог коорд'!A35</f>
        <v>от т.</v>
      </c>
      <c r="B39" s="105" t="str">
        <f>'Каталог коорд'!B35</f>
        <v>до т.</v>
      </c>
      <c r="C39" s="105"/>
      <c r="D39" s="105"/>
      <c r="E39" s="105"/>
      <c r="F39" s="105"/>
      <c r="G39" s="105"/>
      <c r="H39" s="283"/>
      <c r="I39" s="284"/>
      <c r="J39" s="283"/>
      <c r="K39" s="287"/>
      <c r="L39" s="287"/>
      <c r="M39" s="287"/>
      <c r="N39" s="288"/>
    </row>
    <row r="40" spans="1:14" ht="14.25" hidden="1" customHeight="1">
      <c r="A40" s="27">
        <f>'Каталог коорд'!A36</f>
        <v>1</v>
      </c>
      <c r="B40" s="28">
        <f>'Каталог коорд'!B36</f>
        <v>2</v>
      </c>
      <c r="C40" s="28"/>
      <c r="D40" s="28"/>
      <c r="E40" s="28"/>
      <c r="F40" s="28"/>
      <c r="G40" s="28"/>
      <c r="H40" s="274">
        <f>'Каталог коорд'!C36</f>
        <v>3</v>
      </c>
      <c r="I40" s="275"/>
      <c r="J40" s="274">
        <f>'Каталог коорд'!D36</f>
        <v>4</v>
      </c>
      <c r="K40" s="276"/>
      <c r="L40" s="276"/>
      <c r="M40" s="276"/>
      <c r="N40" s="277"/>
    </row>
    <row r="41" spans="1:14">
      <c r="A41" s="27">
        <f>'Каталог коорд'!A37</f>
        <v>19</v>
      </c>
      <c r="B41" s="28">
        <f>'Каталог коорд'!B37</f>
        <v>20</v>
      </c>
      <c r="C41" s="28"/>
      <c r="D41" s="28"/>
      <c r="E41" s="28"/>
      <c r="F41" s="28"/>
      <c r="G41" s="28"/>
      <c r="H41" s="274">
        <f>'Каталог коорд'!C37</f>
        <v>37.700000000000003</v>
      </c>
      <c r="I41" s="275"/>
      <c r="J41" s="274" t="str">
        <f>'Каталог коорд'!D37</f>
        <v>-</v>
      </c>
      <c r="K41" s="276"/>
      <c r="L41" s="276"/>
      <c r="M41" s="276"/>
      <c r="N41" s="277"/>
    </row>
    <row r="42" spans="1:14" s="5" customFormat="1" ht="14.25" customHeight="1">
      <c r="A42" s="27">
        <f>'Каталог коорд'!A38</f>
        <v>20</v>
      </c>
      <c r="B42" s="28">
        <f>'Каталог коорд'!B38</f>
        <v>21</v>
      </c>
      <c r="C42" s="28"/>
      <c r="D42" s="28"/>
      <c r="E42" s="28"/>
      <c r="F42" s="28"/>
      <c r="G42" s="28"/>
      <c r="H42" s="274">
        <f>'Каталог коорд'!C38</f>
        <v>54.21</v>
      </c>
      <c r="I42" s="275"/>
      <c r="J42" s="274" t="str">
        <f>'Каталог коорд'!D38</f>
        <v>-</v>
      </c>
      <c r="K42" s="276"/>
      <c r="L42" s="276"/>
      <c r="M42" s="276"/>
      <c r="N42" s="277"/>
    </row>
    <row r="43" spans="1:14" ht="14.25" customHeight="1">
      <c r="A43" s="27">
        <f>'Каталог коорд'!A39</f>
        <v>21</v>
      </c>
      <c r="B43" s="28">
        <f>'Каталог коорд'!B39</f>
        <v>22</v>
      </c>
      <c r="C43" s="28"/>
      <c r="D43" s="28"/>
      <c r="E43" s="28"/>
      <c r="F43" s="28"/>
      <c r="G43" s="28"/>
      <c r="H43" s="274">
        <f>'Каталог коорд'!C39</f>
        <v>24.95</v>
      </c>
      <c r="I43" s="275"/>
      <c r="J43" s="274" t="str">
        <f>'Каталог коорд'!D39</f>
        <v>-</v>
      </c>
      <c r="K43" s="276"/>
      <c r="L43" s="276"/>
      <c r="M43" s="276"/>
      <c r="N43" s="277"/>
    </row>
    <row r="44" spans="1:14" ht="14.25" customHeight="1">
      <c r="A44" s="27">
        <f>'Каталог коорд'!A40</f>
        <v>22</v>
      </c>
      <c r="B44" s="28">
        <f>'Каталог коорд'!B40</f>
        <v>23</v>
      </c>
      <c r="C44" s="28"/>
      <c r="D44" s="28"/>
      <c r="E44" s="28"/>
      <c r="F44" s="28"/>
      <c r="G44" s="28"/>
      <c r="H44" s="274">
        <f>'Каталог коорд'!C40</f>
        <v>32.49</v>
      </c>
      <c r="I44" s="275"/>
      <c r="J44" s="274" t="str">
        <f>'Каталог коорд'!D40</f>
        <v>-</v>
      </c>
      <c r="K44" s="276"/>
      <c r="L44" s="276"/>
      <c r="M44" s="276"/>
      <c r="N44" s="277"/>
    </row>
    <row r="45" spans="1:14" ht="14.25" customHeight="1">
      <c r="A45" s="27">
        <f>'Каталог коорд'!A41</f>
        <v>23</v>
      </c>
      <c r="B45" s="28" t="str">
        <f>'Каталог коорд'!B41</f>
        <v>н24</v>
      </c>
      <c r="C45" s="28"/>
      <c r="D45" s="28"/>
      <c r="E45" s="28"/>
      <c r="F45" s="28"/>
      <c r="G45" s="28"/>
      <c r="H45" s="274">
        <f>'Каталог коорд'!C41</f>
        <v>48.1</v>
      </c>
      <c r="I45" s="275"/>
      <c r="J45" s="274" t="str">
        <f>'Каталог коорд'!D41</f>
        <v>-</v>
      </c>
      <c r="K45" s="276"/>
      <c r="L45" s="276"/>
      <c r="M45" s="276"/>
      <c r="N45" s="277"/>
    </row>
    <row r="46" spans="1:14" ht="14.25" customHeight="1">
      <c r="A46" s="27" t="str">
        <f>'Каталог коорд'!A42</f>
        <v>н24</v>
      </c>
      <c r="B46" s="28" t="str">
        <f>'Каталог коорд'!B42</f>
        <v>н25</v>
      </c>
      <c r="C46" s="28"/>
      <c r="D46" s="28"/>
      <c r="E46" s="28"/>
      <c r="F46" s="28"/>
      <c r="G46" s="28"/>
      <c r="H46" s="274">
        <f>'Каталог коорд'!C42</f>
        <v>75.97</v>
      </c>
      <c r="I46" s="275"/>
      <c r="J46" s="274" t="str">
        <f>'Каталог коорд'!D42</f>
        <v>-</v>
      </c>
      <c r="K46" s="276"/>
      <c r="L46" s="276"/>
      <c r="M46" s="276"/>
      <c r="N46" s="277"/>
    </row>
    <row r="47" spans="1:14" ht="14.25" customHeight="1">
      <c r="A47" s="27" t="str">
        <f>'Каталог коорд'!A43</f>
        <v>н25</v>
      </c>
      <c r="B47" s="28" t="str">
        <f>'Каталог коорд'!B43</f>
        <v>н26</v>
      </c>
      <c r="C47" s="28"/>
      <c r="D47" s="28"/>
      <c r="E47" s="28"/>
      <c r="F47" s="28"/>
      <c r="G47" s="28"/>
      <c r="H47" s="274">
        <f>'Каталог коорд'!C43</f>
        <v>22.99</v>
      </c>
      <c r="I47" s="275"/>
      <c r="J47" s="274" t="str">
        <f>'Каталог коорд'!D43</f>
        <v>-</v>
      </c>
      <c r="K47" s="276"/>
      <c r="L47" s="276"/>
      <c r="M47" s="276"/>
      <c r="N47" s="277"/>
    </row>
    <row r="48" spans="1:14" ht="14.25" customHeight="1">
      <c r="A48" s="27" t="str">
        <f>'Каталог коорд'!A44</f>
        <v>н26</v>
      </c>
      <c r="B48" s="28" t="str">
        <f>'Каталог коорд'!B44</f>
        <v>н27</v>
      </c>
      <c r="C48" s="28"/>
      <c r="D48" s="28"/>
      <c r="E48" s="28"/>
      <c r="F48" s="28"/>
      <c r="G48" s="28"/>
      <c r="H48" s="274">
        <f>'Каталог коорд'!C44</f>
        <v>56.71</v>
      </c>
      <c r="I48" s="275"/>
      <c r="J48" s="274" t="str">
        <f>'Каталог коорд'!D44</f>
        <v>-</v>
      </c>
      <c r="K48" s="276"/>
      <c r="L48" s="276"/>
      <c r="M48" s="276"/>
      <c r="N48" s="277"/>
    </row>
    <row r="49" spans="1:14" ht="14.25" customHeight="1">
      <c r="A49" s="27" t="str">
        <f>'Каталог коорд'!A45</f>
        <v>н27</v>
      </c>
      <c r="B49" s="28" t="str">
        <f>'Каталог коорд'!B45</f>
        <v>н28</v>
      </c>
      <c r="C49" s="28"/>
      <c r="D49" s="28"/>
      <c r="E49" s="28"/>
      <c r="F49" s="28"/>
      <c r="G49" s="28"/>
      <c r="H49" s="274">
        <f>'Каталог коорд'!C45</f>
        <v>38.21</v>
      </c>
      <c r="I49" s="275"/>
      <c r="J49" s="274" t="str">
        <f>'Каталог коорд'!D45</f>
        <v>-</v>
      </c>
      <c r="K49" s="276"/>
      <c r="L49" s="276"/>
      <c r="M49" s="276"/>
      <c r="N49" s="277"/>
    </row>
    <row r="50" spans="1:14" ht="14.25" customHeight="1">
      <c r="A50" s="27" t="str">
        <f>'Каталог коорд'!A46</f>
        <v>н28</v>
      </c>
      <c r="B50" s="28">
        <f>'Каталог коорд'!B46</f>
        <v>29</v>
      </c>
      <c r="C50" s="28"/>
      <c r="D50" s="28"/>
      <c r="E50" s="28"/>
      <c r="F50" s="28"/>
      <c r="G50" s="28"/>
      <c r="H50" s="274">
        <f>'Каталог коорд'!C46</f>
        <v>41.08</v>
      </c>
      <c r="I50" s="275"/>
      <c r="J50" s="274" t="str">
        <f>'Каталог коорд'!D46</f>
        <v>-</v>
      </c>
      <c r="K50" s="276"/>
      <c r="L50" s="276"/>
      <c r="M50" s="276"/>
      <c r="N50" s="277"/>
    </row>
    <row r="51" spans="1:14" ht="14.25" customHeight="1" thickBot="1">
      <c r="A51" s="368">
        <f>'Каталог коорд'!A47</f>
        <v>29</v>
      </c>
      <c r="B51" s="369">
        <f>'Каталог коорд'!B47</f>
        <v>30</v>
      </c>
      <c r="C51" s="369"/>
      <c r="D51" s="369"/>
      <c r="E51" s="369"/>
      <c r="F51" s="369"/>
      <c r="G51" s="369"/>
      <c r="H51" s="367">
        <f>'Каталог коорд'!C47</f>
        <v>58.24</v>
      </c>
      <c r="I51" s="366"/>
      <c r="J51" s="367" t="str">
        <f>'Каталог коорд'!D47</f>
        <v>-</v>
      </c>
      <c r="K51" s="365"/>
      <c r="L51" s="365"/>
      <c r="M51" s="365"/>
      <c r="N51" s="364"/>
    </row>
    <row r="52" spans="1:14" ht="13.5" thickTop="1"/>
  </sheetData>
  <mergeCells count="95">
    <mergeCell ref="H27:I27"/>
    <mergeCell ref="J27:N27"/>
    <mergeCell ref="H40:I40"/>
    <mergeCell ref="J40:N40"/>
    <mergeCell ref="A37:I37"/>
    <mergeCell ref="A38:B38"/>
    <mergeCell ref="H38:I39"/>
    <mergeCell ref="J38:N39"/>
    <mergeCell ref="H21:I22"/>
    <mergeCell ref="J21:N22"/>
    <mergeCell ref="H25:I25"/>
    <mergeCell ref="H26:I26"/>
    <mergeCell ref="J26:N26"/>
    <mergeCell ref="H48:I48"/>
    <mergeCell ref="J48:N48"/>
    <mergeCell ref="H49:I49"/>
    <mergeCell ref="J47:N47"/>
    <mergeCell ref="H51:I51"/>
    <mergeCell ref="J51:N51"/>
    <mergeCell ref="H50:I50"/>
    <mergeCell ref="J50:N50"/>
    <mergeCell ref="J49:N49"/>
    <mergeCell ref="H35:I35"/>
    <mergeCell ref="H36:I36"/>
    <mergeCell ref="J33:N33"/>
    <mergeCell ref="J34:N34"/>
    <mergeCell ref="H33:I33"/>
    <mergeCell ref="J36:N36"/>
    <mergeCell ref="H34:I34"/>
    <mergeCell ref="J35:N35"/>
    <mergeCell ref="H43:I43"/>
    <mergeCell ref="J43:N43"/>
    <mergeCell ref="H42:I42"/>
    <mergeCell ref="J42:N42"/>
    <mergeCell ref="H44:I44"/>
    <mergeCell ref="J44:N44"/>
    <mergeCell ref="J37:N37"/>
    <mergeCell ref="H41:I41"/>
    <mergeCell ref="J41:N41"/>
    <mergeCell ref="H28:I28"/>
    <mergeCell ref="J28:N28"/>
    <mergeCell ref="H24:I24"/>
    <mergeCell ref="J24:N24"/>
    <mergeCell ref="J25:N25"/>
    <mergeCell ref="H23:I23"/>
    <mergeCell ref="J23:N23"/>
    <mergeCell ref="A21:B21"/>
    <mergeCell ref="H19:I19"/>
    <mergeCell ref="J20:N20"/>
    <mergeCell ref="H18:I18"/>
    <mergeCell ref="J18:N18"/>
    <mergeCell ref="J19:N19"/>
    <mergeCell ref="A20:I20"/>
    <mergeCell ref="J5:K5"/>
    <mergeCell ref="J6:K6"/>
    <mergeCell ref="A11:I11"/>
    <mergeCell ref="A12:B12"/>
    <mergeCell ref="A10:N10"/>
    <mergeCell ref="B7:H7"/>
    <mergeCell ref="B5:H5"/>
    <mergeCell ref="B6:H6"/>
    <mergeCell ref="J11:N11"/>
    <mergeCell ref="B8:H8"/>
    <mergeCell ref="B9:H9"/>
    <mergeCell ref="L7:N9"/>
    <mergeCell ref="J7:K9"/>
    <mergeCell ref="A1:J1"/>
    <mergeCell ref="A2:N2"/>
    <mergeCell ref="A3:N3"/>
    <mergeCell ref="H17:I17"/>
    <mergeCell ref="H12:I13"/>
    <mergeCell ref="J12:N13"/>
    <mergeCell ref="A4:N4"/>
    <mergeCell ref="L5:N5"/>
    <mergeCell ref="L6:N6"/>
    <mergeCell ref="H16:I16"/>
    <mergeCell ref="J15:N15"/>
    <mergeCell ref="H15:I15"/>
    <mergeCell ref="H14:I14"/>
    <mergeCell ref="J14:N14"/>
    <mergeCell ref="J16:N16"/>
    <mergeCell ref="J17:N17"/>
    <mergeCell ref="H45:I45"/>
    <mergeCell ref="J45:N45"/>
    <mergeCell ref="H46:I46"/>
    <mergeCell ref="J46:N46"/>
    <mergeCell ref="H47:I47"/>
    <mergeCell ref="H32:I32"/>
    <mergeCell ref="J32:N32"/>
    <mergeCell ref="J30:N30"/>
    <mergeCell ref="H29:I29"/>
    <mergeCell ref="J29:N29"/>
    <mergeCell ref="H30:I30"/>
    <mergeCell ref="H31:I31"/>
    <mergeCell ref="J31:N31"/>
  </mergeCells>
  <phoneticPr fontId="12" type="noConversion"/>
  <pageMargins left="1.23" right="0.11811023622047245" top="0.15748031496062992" bottom="0.31496062992125984" header="0.11811023622047245" footer="0.27559055118110237"/>
  <pageSetup paperSize="9" orientation="portrait" horizontalDpi="4294967295" verticalDpi="12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dimension ref="A1:N20"/>
  <sheetViews>
    <sheetView view="pageBreakPreview" zoomScaleSheetLayoutView="100" workbookViewId="0">
      <selection activeCell="Q3" sqref="Q3"/>
    </sheetView>
  </sheetViews>
  <sheetFormatPr defaultRowHeight="12.75"/>
  <cols>
    <col min="1" max="1" width="4.85546875" customWidth="1"/>
    <col min="2" max="2" width="12.42578125" customWidth="1"/>
    <col min="3" max="7" width="12.42578125" hidden="1" customWidth="1"/>
    <col min="8" max="8" width="7.42578125" customWidth="1"/>
    <col min="9" max="9" width="19.5703125" customWidth="1"/>
    <col min="10" max="10" width="15.5703125" customWidth="1"/>
    <col min="11" max="11" width="8.28515625" customWidth="1"/>
    <col min="12" max="12" width="3" customWidth="1"/>
    <col min="14" max="14" width="10.85546875" customWidth="1"/>
  </cols>
  <sheetData>
    <row r="1" spans="1:14" ht="18.75" customHeight="1" thickTop="1" thickBot="1">
      <c r="A1" s="263"/>
      <c r="B1" s="263"/>
      <c r="C1" s="263"/>
      <c r="D1" s="263"/>
      <c r="E1" s="263"/>
      <c r="F1" s="263"/>
      <c r="G1" s="263"/>
      <c r="H1" s="263"/>
      <c r="I1" s="263"/>
      <c r="J1" s="263"/>
      <c r="M1" s="4" t="s">
        <v>16</v>
      </c>
      <c r="N1" s="10">
        <v>6</v>
      </c>
    </row>
    <row r="2" spans="1:14" ht="19.5" thickTop="1">
      <c r="A2" s="204" t="s">
        <v>31</v>
      </c>
      <c r="B2" s="278"/>
      <c r="C2" s="278"/>
      <c r="D2" s="278"/>
      <c r="E2" s="278"/>
      <c r="F2" s="278"/>
      <c r="G2" s="278"/>
      <c r="H2" s="278"/>
      <c r="I2" s="278"/>
      <c r="J2" s="278"/>
      <c r="K2" s="278"/>
      <c r="L2" s="278"/>
      <c r="M2" s="278"/>
      <c r="N2" s="279"/>
    </row>
    <row r="3" spans="1:14" ht="19.5" thickBot="1">
      <c r="A3" s="207" t="s">
        <v>38</v>
      </c>
      <c r="B3" s="208"/>
      <c r="C3" s="208"/>
      <c r="D3" s="208"/>
      <c r="E3" s="208"/>
      <c r="F3" s="208"/>
      <c r="G3" s="208"/>
      <c r="H3" s="208"/>
      <c r="I3" s="208"/>
      <c r="J3" s="208"/>
      <c r="K3" s="208"/>
      <c r="L3" s="208"/>
      <c r="M3" s="208"/>
      <c r="N3" s="280"/>
    </row>
    <row r="4" spans="1:14" ht="15.75" hidden="1" thickTop="1" thickBot="1">
      <c r="A4" s="29">
        <v>6</v>
      </c>
      <c r="B4" s="326" t="e">
        <f>VLOOKUP($A4,'Каталог коорд'!#REF!,6,FALSE)</f>
        <v>#REF!</v>
      </c>
      <c r="C4" s="326"/>
      <c r="D4" s="326"/>
      <c r="E4" s="326"/>
      <c r="F4" s="326"/>
      <c r="G4" s="326"/>
      <c r="H4" s="327"/>
      <c r="I4" s="30" t="e">
        <f>VLOOKUP($A4,'Каталог коорд'!#REF!,7,FALSE)</f>
        <v>#REF!</v>
      </c>
      <c r="J4" s="328">
        <v>0.2</v>
      </c>
      <c r="K4" s="305"/>
      <c r="L4" s="297"/>
      <c r="M4" s="328" t="s">
        <v>19</v>
      </c>
      <c r="N4" s="329"/>
    </row>
    <row r="5" spans="1:14" ht="15.75" hidden="1" thickTop="1" thickBot="1">
      <c r="A5" s="29">
        <v>1</v>
      </c>
      <c r="B5" s="326" t="e">
        <f>VLOOKUP($A5,'Каталог коорд'!#REF!,6,FALSE)</f>
        <v>#REF!</v>
      </c>
      <c r="C5" s="326"/>
      <c r="D5" s="326"/>
      <c r="E5" s="326"/>
      <c r="F5" s="326"/>
      <c r="G5" s="326"/>
      <c r="H5" s="327"/>
      <c r="I5" s="30" t="e">
        <f>VLOOKUP($A5,'Каталог коорд'!#REF!,7,FALSE)</f>
        <v>#REF!</v>
      </c>
      <c r="J5" s="328">
        <v>0.2</v>
      </c>
      <c r="K5" s="305"/>
      <c r="L5" s="297"/>
      <c r="M5" s="328" t="s">
        <v>19</v>
      </c>
      <c r="N5" s="329"/>
    </row>
    <row r="6" spans="1:14" ht="15.75" hidden="1" thickTop="1" thickBot="1">
      <c r="A6" s="31"/>
      <c r="B6" s="326" t="e">
        <f>VLOOKUP($A6,'Каталог коорд'!#REF!,6,FALSE)</f>
        <v>#REF!</v>
      </c>
      <c r="C6" s="326"/>
      <c r="D6" s="326"/>
      <c r="E6" s="326"/>
      <c r="F6" s="326"/>
      <c r="G6" s="326"/>
      <c r="H6" s="327"/>
      <c r="I6" s="30" t="e">
        <f>VLOOKUP($A6,'Каталог коорд'!#REF!,7,FALSE)</f>
        <v>#REF!</v>
      </c>
      <c r="J6" s="328">
        <v>0.2</v>
      </c>
      <c r="K6" s="305"/>
      <c r="L6" s="297"/>
      <c r="M6" s="328" t="s">
        <v>19</v>
      </c>
      <c r="N6" s="329"/>
    </row>
    <row r="7" spans="1:14" ht="15.75" hidden="1" thickTop="1" thickBot="1">
      <c r="A7" s="31"/>
      <c r="B7" s="326" t="e">
        <f>VLOOKUP($A7,'Каталог коорд'!#REF!,6,FALSE)</f>
        <v>#REF!</v>
      </c>
      <c r="C7" s="326"/>
      <c r="D7" s="326"/>
      <c r="E7" s="326"/>
      <c r="F7" s="326"/>
      <c r="G7" s="326"/>
      <c r="H7" s="327"/>
      <c r="I7" s="30" t="e">
        <f>VLOOKUP($A7,'Каталог коорд'!#REF!,7,FALSE)</f>
        <v>#REF!</v>
      </c>
      <c r="J7" s="328">
        <v>0.2</v>
      </c>
      <c r="K7" s="305"/>
      <c r="L7" s="297"/>
      <c r="M7" s="328" t="s">
        <v>19</v>
      </c>
      <c r="N7" s="329"/>
    </row>
    <row r="8" spans="1:14" ht="15.75" hidden="1" thickTop="1" thickBot="1">
      <c r="A8" s="31"/>
      <c r="B8" s="326" t="e">
        <f>VLOOKUP($A8,'Каталог коорд'!#REF!,6,FALSE)</f>
        <v>#REF!</v>
      </c>
      <c r="C8" s="326"/>
      <c r="D8" s="326"/>
      <c r="E8" s="326"/>
      <c r="F8" s="326"/>
      <c r="G8" s="326"/>
      <c r="H8" s="327"/>
      <c r="I8" s="30" t="e">
        <f>VLOOKUP($A8,'Каталог коорд'!#REF!,7,FALSE)</f>
        <v>#REF!</v>
      </c>
      <c r="J8" s="328">
        <v>0.2</v>
      </c>
      <c r="K8" s="305"/>
      <c r="L8" s="297"/>
      <c r="M8" s="328" t="s">
        <v>19</v>
      </c>
      <c r="N8" s="329"/>
    </row>
    <row r="9" spans="1:14" ht="15.75" thickTop="1">
      <c r="A9" s="289" t="s">
        <v>48</v>
      </c>
      <c r="B9" s="290"/>
      <c r="C9" s="290"/>
      <c r="D9" s="290"/>
      <c r="E9" s="290"/>
      <c r="F9" s="290"/>
      <c r="G9" s="290"/>
      <c r="H9" s="290"/>
      <c r="I9" s="290"/>
      <c r="J9" s="290"/>
      <c r="K9" s="290"/>
      <c r="L9" s="290"/>
      <c r="M9" s="290"/>
      <c r="N9" s="151"/>
    </row>
    <row r="10" spans="1:14" ht="44.25" customHeight="1">
      <c r="A10" s="25" t="s">
        <v>9</v>
      </c>
      <c r="B10" s="311" t="s">
        <v>51</v>
      </c>
      <c r="C10" s="305"/>
      <c r="D10" s="305"/>
      <c r="E10" s="305"/>
      <c r="F10" s="305"/>
      <c r="G10" s="305"/>
      <c r="H10" s="305"/>
      <c r="I10" s="296" t="s">
        <v>50</v>
      </c>
      <c r="J10" s="297"/>
      <c r="K10" s="311" t="s">
        <v>45</v>
      </c>
      <c r="L10" s="316"/>
      <c r="M10" s="311" t="s">
        <v>49</v>
      </c>
      <c r="N10" s="329"/>
    </row>
    <row r="11" spans="1:14" s="68" customFormat="1" ht="12.75" customHeight="1">
      <c r="A11" s="67">
        <v>1</v>
      </c>
      <c r="B11" s="312">
        <v>2</v>
      </c>
      <c r="C11" s="330"/>
      <c r="D11" s="330"/>
      <c r="E11" s="330"/>
      <c r="F11" s="330"/>
      <c r="G11" s="330"/>
      <c r="H11" s="330"/>
      <c r="I11" s="312">
        <v>3</v>
      </c>
      <c r="J11" s="313">
        <v>3</v>
      </c>
      <c r="K11" s="312">
        <v>4</v>
      </c>
      <c r="L11" s="313"/>
      <c r="M11" s="312">
        <v>5</v>
      </c>
      <c r="N11" s="314"/>
    </row>
    <row r="12" spans="1:14">
      <c r="A12" s="36">
        <v>1</v>
      </c>
      <c r="B12" s="311" t="str">
        <f>Титул!$A$6</f>
        <v>29:15:000000:5</v>
      </c>
      <c r="C12" s="305"/>
      <c r="D12" s="305"/>
      <c r="E12" s="305"/>
      <c r="F12" s="305"/>
      <c r="G12" s="305"/>
      <c r="H12" s="305"/>
      <c r="I12" s="311" t="s">
        <v>19</v>
      </c>
      <c r="J12" s="316"/>
      <c r="K12" s="315">
        <f>Пояснительная!$H$26</f>
        <v>8912739</v>
      </c>
      <c r="L12" s="316"/>
      <c r="M12" s="311" t="str">
        <f>обр!B7</f>
        <v>29:15:000000:5:ЗУ1</v>
      </c>
      <c r="N12" s="317"/>
    </row>
    <row r="13" spans="1:14" ht="12.75" customHeight="1">
      <c r="A13" s="36">
        <v>1</v>
      </c>
      <c r="B13" s="311" t="str">
        <f>Титул!$A$6</f>
        <v>29:15:000000:5</v>
      </c>
      <c r="C13" s="305"/>
      <c r="D13" s="305"/>
      <c r="E13" s="305"/>
      <c r="F13" s="305"/>
      <c r="G13" s="305"/>
      <c r="H13" s="305"/>
      <c r="I13" s="311" t="s">
        <v>19</v>
      </c>
      <c r="J13" s="316"/>
      <c r="K13" s="315">
        <f>Пояснительная!$H$26</f>
        <v>8912739</v>
      </c>
      <c r="L13" s="316"/>
      <c r="M13" s="311" t="str">
        <f>обр!B8</f>
        <v>29:15:000000:5:ЗУ2</v>
      </c>
      <c r="N13" s="317"/>
    </row>
    <row r="14" spans="1:14" ht="12.75" customHeight="1" thickBot="1">
      <c r="A14" s="36">
        <v>1</v>
      </c>
      <c r="B14" s="311" t="str">
        <f>Титул!$A$6</f>
        <v>29:15:000000:5</v>
      </c>
      <c r="C14" s="305"/>
      <c r="D14" s="305"/>
      <c r="E14" s="305"/>
      <c r="F14" s="305"/>
      <c r="G14" s="305"/>
      <c r="H14" s="305"/>
      <c r="I14" s="311" t="s">
        <v>19</v>
      </c>
      <c r="J14" s="316"/>
      <c r="K14" s="315">
        <f>Пояснительная!$H$26</f>
        <v>8912739</v>
      </c>
      <c r="L14" s="316"/>
      <c r="M14" s="311" t="str">
        <f>обр!B9</f>
        <v>29:15:000000:5:ЗУ3</v>
      </c>
      <c r="N14" s="317"/>
    </row>
    <row r="15" spans="1:14" ht="18.75" customHeight="1" thickTop="1">
      <c r="A15" s="289" t="s">
        <v>464</v>
      </c>
      <c r="B15" s="290"/>
      <c r="C15" s="290"/>
      <c r="D15" s="290"/>
      <c r="E15" s="290"/>
      <c r="F15" s="290"/>
      <c r="G15" s="290"/>
      <c r="H15" s="290"/>
      <c r="I15" s="290"/>
      <c r="J15" s="290"/>
      <c r="K15" s="290"/>
      <c r="L15" s="290"/>
      <c r="M15" s="290"/>
      <c r="N15" s="151"/>
    </row>
    <row r="16" spans="1:14" ht="21.75" customHeight="1">
      <c r="A16" s="298" t="s">
        <v>14</v>
      </c>
      <c r="B16" s="229"/>
      <c r="C16" s="229"/>
      <c r="D16" s="229"/>
      <c r="E16" s="229"/>
      <c r="F16" s="229"/>
      <c r="G16" s="229"/>
      <c r="H16" s="229"/>
      <c r="I16" s="229"/>
      <c r="J16" s="306" t="s">
        <v>19</v>
      </c>
      <c r="K16" s="306"/>
      <c r="L16" s="306"/>
      <c r="M16" s="306"/>
      <c r="N16" s="307"/>
    </row>
    <row r="17" spans="1:14" ht="38.25" customHeight="1">
      <c r="A17" s="25" t="s">
        <v>9</v>
      </c>
      <c r="B17" s="311" t="s">
        <v>53</v>
      </c>
      <c r="C17" s="323"/>
      <c r="D17" s="323"/>
      <c r="E17" s="323"/>
      <c r="F17" s="305"/>
      <c r="G17" s="305"/>
      <c r="H17" s="305"/>
      <c r="I17" s="305"/>
      <c r="J17" s="32" t="s">
        <v>29</v>
      </c>
      <c r="K17" s="324" t="s">
        <v>52</v>
      </c>
      <c r="L17" s="324"/>
      <c r="M17" s="324"/>
      <c r="N17" s="325"/>
    </row>
    <row r="18" spans="1:14" s="66" customFormat="1" ht="11.25">
      <c r="A18" s="64">
        <v>1</v>
      </c>
      <c r="B18" s="322">
        <v>2</v>
      </c>
      <c r="C18" s="322"/>
      <c r="D18" s="322"/>
      <c r="E18" s="322"/>
      <c r="F18" s="322"/>
      <c r="G18" s="322"/>
      <c r="H18" s="318"/>
      <c r="I18" s="318"/>
      <c r="J18" s="65">
        <v>3</v>
      </c>
      <c r="K18" s="318">
        <v>4</v>
      </c>
      <c r="L18" s="318"/>
      <c r="M18" s="318"/>
      <c r="N18" s="319"/>
    </row>
    <row r="19" spans="1:14" ht="15" customHeight="1" thickBot="1">
      <c r="A19" s="26" t="s">
        <v>19</v>
      </c>
      <c r="B19" s="320" t="s">
        <v>19</v>
      </c>
      <c r="C19" s="320"/>
      <c r="D19" s="320"/>
      <c r="E19" s="320"/>
      <c r="F19" s="320"/>
      <c r="G19" s="320"/>
      <c r="H19" s="256"/>
      <c r="I19" s="256"/>
      <c r="J19" s="39" t="s">
        <v>19</v>
      </c>
      <c r="K19" s="256" t="s">
        <v>19</v>
      </c>
      <c r="L19" s="256"/>
      <c r="M19" s="256"/>
      <c r="N19" s="321"/>
    </row>
    <row r="20" spans="1:14" ht="13.5" thickTop="1"/>
  </sheetData>
  <mergeCells count="48">
    <mergeCell ref="J7:L7"/>
    <mergeCell ref="B11:H11"/>
    <mergeCell ref="M12:N12"/>
    <mergeCell ref="I11:J11"/>
    <mergeCell ref="I12:J12"/>
    <mergeCell ref="A1:J1"/>
    <mergeCell ref="A2:N2"/>
    <mergeCell ref="A3:N3"/>
    <mergeCell ref="B4:H4"/>
    <mergeCell ref="J4:L4"/>
    <mergeCell ref="M4:N4"/>
    <mergeCell ref="B5:H5"/>
    <mergeCell ref="J5:L5"/>
    <mergeCell ref="M5:N5"/>
    <mergeCell ref="J8:L8"/>
    <mergeCell ref="K10:L10"/>
    <mergeCell ref="B6:H6"/>
    <mergeCell ref="J6:L6"/>
    <mergeCell ref="M6:N6"/>
    <mergeCell ref="B10:H10"/>
    <mergeCell ref="I10:J10"/>
    <mergeCell ref="M10:N10"/>
    <mergeCell ref="B7:H7"/>
    <mergeCell ref="M8:N8"/>
    <mergeCell ref="M7:N7"/>
    <mergeCell ref="B8:H8"/>
    <mergeCell ref="A9:N9"/>
    <mergeCell ref="K18:N18"/>
    <mergeCell ref="B19:I19"/>
    <mergeCell ref="K19:N19"/>
    <mergeCell ref="B18:I18"/>
    <mergeCell ref="B17:I17"/>
    <mergeCell ref="K17:N17"/>
    <mergeCell ref="A16:I16"/>
    <mergeCell ref="J16:N16"/>
    <mergeCell ref="A15:N15"/>
    <mergeCell ref="B12:H12"/>
    <mergeCell ref="K11:L11"/>
    <mergeCell ref="M11:N11"/>
    <mergeCell ref="K12:L12"/>
    <mergeCell ref="B13:H13"/>
    <mergeCell ref="I13:J13"/>
    <mergeCell ref="K13:L13"/>
    <mergeCell ref="M13:N13"/>
    <mergeCell ref="B14:H14"/>
    <mergeCell ref="I14:J14"/>
    <mergeCell ref="K14:L14"/>
    <mergeCell ref="M14:N14"/>
  </mergeCells>
  <phoneticPr fontId="12" type="noConversion"/>
  <pageMargins left="0.94" right="0.11811023622047245" top="0.24" bottom="0.37" header="0.11811023622047245" footer="0.31496062992125984"/>
  <pageSetup paperSize="9" scale="99" orientation="portrait" horizontalDpi="4294967295" verticalDpi="12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dimension ref="A1:E11"/>
  <sheetViews>
    <sheetView workbookViewId="0">
      <selection activeCell="G3" sqref="G3"/>
    </sheetView>
  </sheetViews>
  <sheetFormatPr defaultRowHeight="12.75"/>
  <cols>
    <col min="1" max="1" width="5.42578125" customWidth="1"/>
    <col min="2" max="2" width="44.7109375" customWidth="1"/>
    <col min="3" max="3" width="28.28515625" customWidth="1"/>
    <col min="5" max="5" width="7.140625" customWidth="1"/>
  </cols>
  <sheetData>
    <row r="1" spans="1:5" ht="17.25" thickTop="1" thickBot="1">
      <c r="A1" s="335"/>
      <c r="B1" s="335"/>
      <c r="C1" s="336"/>
      <c r="D1" s="8" t="s">
        <v>16</v>
      </c>
      <c r="E1" s="9">
        <v>7</v>
      </c>
    </row>
    <row r="2" spans="1:5" ht="19.5" thickTop="1">
      <c r="A2" s="337" t="s">
        <v>31</v>
      </c>
      <c r="B2" s="338"/>
      <c r="C2" s="338"/>
      <c r="D2" s="338"/>
      <c r="E2" s="339"/>
    </row>
    <row r="3" spans="1:5" ht="36.75" customHeight="1" thickBot="1">
      <c r="A3" s="340" t="s">
        <v>438</v>
      </c>
      <c r="B3" s="341"/>
      <c r="C3" s="341"/>
      <c r="D3" s="341"/>
      <c r="E3" s="342"/>
    </row>
    <row r="4" spans="1:5" ht="16.5" thickTop="1">
      <c r="A4" s="345"/>
      <c r="B4" s="346"/>
      <c r="C4" s="346"/>
      <c r="D4" s="346"/>
      <c r="E4" s="347"/>
    </row>
    <row r="5" spans="1:5" ht="47.25" customHeight="1">
      <c r="A5" s="23" t="s">
        <v>9</v>
      </c>
      <c r="B5" s="21" t="s">
        <v>17</v>
      </c>
      <c r="C5" s="302" t="s">
        <v>18</v>
      </c>
      <c r="D5" s="343"/>
      <c r="E5" s="344"/>
    </row>
    <row r="6" spans="1:5" ht="15.75">
      <c r="A6" s="23">
        <v>1</v>
      </c>
      <c r="B6" s="21">
        <v>2</v>
      </c>
      <c r="C6" s="270">
        <v>3</v>
      </c>
      <c r="D6" s="270"/>
      <c r="E6" s="308"/>
    </row>
    <row r="7" spans="1:5" ht="15.75">
      <c r="A7" s="40">
        <v>1</v>
      </c>
      <c r="B7" s="41" t="str">
        <f>Титул!A6</f>
        <v>29:15:000000:5</v>
      </c>
      <c r="C7" s="331" t="s">
        <v>466</v>
      </c>
      <c r="D7" s="331"/>
      <c r="E7" s="332"/>
    </row>
    <row r="8" spans="1:5" ht="15.75" customHeight="1">
      <c r="A8" s="40">
        <v>2</v>
      </c>
      <c r="B8" s="41" t="str">
        <f>обр!B7</f>
        <v>29:15:000000:5:ЗУ1</v>
      </c>
      <c r="C8" s="331" t="s">
        <v>466</v>
      </c>
      <c r="D8" s="331"/>
      <c r="E8" s="332"/>
    </row>
    <row r="9" spans="1:5" ht="15.75" customHeight="1">
      <c r="A9" s="40">
        <v>3</v>
      </c>
      <c r="B9" s="41" t="str">
        <f>обр!B8</f>
        <v>29:15:000000:5:ЗУ2</v>
      </c>
      <c r="C9" s="331" t="s">
        <v>466</v>
      </c>
      <c r="D9" s="331"/>
      <c r="E9" s="332"/>
    </row>
    <row r="10" spans="1:5" ht="15.75" customHeight="1" thickBot="1">
      <c r="A10" s="115">
        <v>4</v>
      </c>
      <c r="B10" s="116" t="str">
        <f>обр!B9</f>
        <v>29:15:000000:5:ЗУ3</v>
      </c>
      <c r="C10" s="333" t="s">
        <v>466</v>
      </c>
      <c r="D10" s="333"/>
      <c r="E10" s="334"/>
    </row>
    <row r="11" spans="1:5" ht="13.5" thickTop="1"/>
  </sheetData>
  <mergeCells count="10">
    <mergeCell ref="C9:E9"/>
    <mergeCell ref="C10:E10"/>
    <mergeCell ref="C8:E8"/>
    <mergeCell ref="C6:E6"/>
    <mergeCell ref="A1:C1"/>
    <mergeCell ref="A2:E2"/>
    <mergeCell ref="A3:E3"/>
    <mergeCell ref="C5:E5"/>
    <mergeCell ref="C7:E7"/>
    <mergeCell ref="A4:E4"/>
  </mergeCells>
  <phoneticPr fontId="12" type="noConversion"/>
  <pageMargins left="0.68" right="0.17" top="0.28999999999999998" bottom="1" header="0.2" footer="0.5"/>
  <pageSetup paperSize="9" orientation="portrait" horizontalDpi="4294967293" verticalDpi="12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dimension ref="A1:G7"/>
  <sheetViews>
    <sheetView tabSelected="1" workbookViewId="0">
      <selection activeCell="K9" sqref="K9"/>
    </sheetView>
  </sheetViews>
  <sheetFormatPr defaultRowHeight="12.75"/>
  <cols>
    <col min="1" max="1" width="5.7109375" customWidth="1"/>
    <col min="2" max="2" width="39.7109375" customWidth="1"/>
    <col min="3" max="3" width="3.7109375" customWidth="1"/>
    <col min="4" max="4" width="14.28515625" customWidth="1"/>
    <col min="5" max="5" width="12.42578125" customWidth="1"/>
    <col min="6" max="7" width="9.42578125" customWidth="1"/>
  </cols>
  <sheetData>
    <row r="1" spans="1:7" ht="17.25" customHeight="1" thickTop="1" thickBot="1">
      <c r="A1" s="145"/>
      <c r="B1" s="145"/>
      <c r="C1" s="145"/>
      <c r="D1" s="145"/>
      <c r="E1" s="146"/>
      <c r="F1" s="1" t="s">
        <v>15</v>
      </c>
      <c r="G1" s="6"/>
    </row>
    <row r="2" spans="1:7" ht="19.5" thickTop="1">
      <c r="A2" s="204" t="s">
        <v>31</v>
      </c>
      <c r="B2" s="205"/>
      <c r="C2" s="205"/>
      <c r="D2" s="205"/>
      <c r="E2" s="205"/>
      <c r="F2" s="205"/>
      <c r="G2" s="206"/>
    </row>
    <row r="3" spans="1:7" ht="19.5" thickBot="1">
      <c r="A3" s="354" t="s">
        <v>442</v>
      </c>
      <c r="B3" s="355"/>
      <c r="C3" s="355"/>
      <c r="D3" s="355"/>
      <c r="E3" s="355"/>
      <c r="F3" s="355"/>
      <c r="G3" s="356"/>
    </row>
    <row r="4" spans="1:7" ht="101.25" customHeight="1" thickTop="1">
      <c r="A4" s="357" t="s">
        <v>506</v>
      </c>
      <c r="B4" s="358"/>
      <c r="C4" s="358"/>
      <c r="D4" s="358"/>
      <c r="E4" s="358"/>
      <c r="F4" s="358"/>
      <c r="G4" s="359"/>
    </row>
    <row r="5" spans="1:7" ht="48" customHeight="1">
      <c r="A5" s="348" t="s">
        <v>507</v>
      </c>
      <c r="B5" s="349"/>
      <c r="C5" s="349"/>
      <c r="D5" s="349"/>
      <c r="E5" s="349"/>
      <c r="F5" s="349"/>
      <c r="G5" s="350"/>
    </row>
    <row r="6" spans="1:7" ht="125.25" customHeight="1" thickBot="1">
      <c r="A6" s="351" t="s">
        <v>443</v>
      </c>
      <c r="B6" s="352"/>
      <c r="C6" s="352"/>
      <c r="D6" s="352"/>
      <c r="E6" s="352"/>
      <c r="F6" s="352"/>
      <c r="G6" s="353"/>
    </row>
    <row r="7" spans="1:7" ht="13.5" thickTop="1">
      <c r="A7" s="79"/>
      <c r="B7" s="79"/>
      <c r="C7" s="79"/>
      <c r="D7" s="79"/>
      <c r="E7" s="79"/>
      <c r="F7" s="79"/>
      <c r="G7" s="79"/>
    </row>
  </sheetData>
  <mergeCells count="6">
    <mergeCell ref="A5:G5"/>
    <mergeCell ref="A6:G6"/>
    <mergeCell ref="A1:E1"/>
    <mergeCell ref="A2:G2"/>
    <mergeCell ref="A3:G3"/>
    <mergeCell ref="A4:G4"/>
  </mergeCells>
  <phoneticPr fontId="12" type="noConversion"/>
  <pageMargins left="0.7" right="0.13" top="0.2" bottom="0.75" header="0.12" footer="0.3"/>
  <pageSetup paperSize="9" orientation="portrait" horizontalDpi="4294967293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10</vt:i4>
      </vt:variant>
      <vt:variant>
        <vt:lpstr>Именованные диапазоны</vt:lpstr>
      </vt:variant>
      <vt:variant>
        <vt:i4>6</vt:i4>
      </vt:variant>
    </vt:vector>
  </HeadingPairs>
  <TitlesOfParts>
    <vt:vector size="16" baseType="lpstr">
      <vt:lpstr>Каталог коорд</vt:lpstr>
      <vt:lpstr>Титул</vt:lpstr>
      <vt:lpstr>Содерж</vt:lpstr>
      <vt:lpstr>Пояснительная</vt:lpstr>
      <vt:lpstr>Исх данные</vt:lpstr>
      <vt:lpstr>обр</vt:lpstr>
      <vt:lpstr>изм</vt:lpstr>
      <vt:lpstr>доступ</vt:lpstr>
      <vt:lpstr>заключение</vt:lpstr>
      <vt:lpstr>Лист1</vt:lpstr>
      <vt:lpstr>Пояснительная!Print_Area</vt:lpstr>
      <vt:lpstr>изм!Print_Titles</vt:lpstr>
      <vt:lpstr>'Исх данные'!Print_Titles</vt:lpstr>
      <vt:lpstr>обр!Print_Titles</vt:lpstr>
      <vt:lpstr>Пояснительная!Print_Titles</vt:lpstr>
      <vt:lpstr>обр!Заголовки_для_печати</vt:lpstr>
    </vt:vector>
  </TitlesOfParts>
  <Company>Сфера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</dc:creator>
  <cp:lastModifiedBy>1</cp:lastModifiedBy>
  <cp:lastPrinted>2021-12-17T07:13:35Z</cp:lastPrinted>
  <dcterms:created xsi:type="dcterms:W3CDTF">2009-03-03T12:59:52Z</dcterms:created>
  <dcterms:modified xsi:type="dcterms:W3CDTF">2021-12-17T07:16:59Z</dcterms:modified>
</cp:coreProperties>
</file>