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tpedu-my.sharepoint.com/personal/2202934b_student_tp_edu_sg/Documents/Desktop/A-SCHOOL-2023/story/shit project/IDL Materials/Assessments AY2324 October/Dataset/"/>
    </mc:Choice>
  </mc:AlternateContent>
  <xr:revisionPtr revIDLastSave="0" documentId="8_{EC624E8B-82A1-418A-918A-ABEE4F5BE1D9}" xr6:coauthVersionLast="47" xr6:coauthVersionMax="47" xr10:uidLastSave="{00000000-0000-0000-0000-000000000000}"/>
  <bookViews>
    <workbookView xWindow="-120" yWindow="-120" windowWidth="29040" windowHeight="15720" firstSheet="3" xr2:uid="{6DAC7090-1F58-4E7B-BF9B-4778297E4CD0}"/>
  </bookViews>
  <sheets>
    <sheet name="DataSet30" sheetId="1" r:id="rId1"/>
    <sheet name="height&amp;weight" sheetId="2" r:id="rId2"/>
    <sheet name="environment" sheetId="3" r:id="rId3"/>
    <sheet name="Uniformity Test" sheetId="5" r:id="rId4"/>
    <sheet name="metadata" sheetId="6" r:id="rId5"/>
  </sheets>
  <definedNames>
    <definedName name="_xlnm._FilterDatabase" localSheetId="1" hidden="1">'height&amp;weight'!$A$1:$I$641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/>
  <c r="A1" i="6" a="1"/>
  <c r="A1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2" i="5"/>
  <c r="G4" i="2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2" i="2"/>
  <c r="E462" i="2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H308" i="2"/>
  <c r="I308" i="2" s="1"/>
  <c r="H309" i="2"/>
  <c r="I309" i="2" s="1"/>
  <c r="H310" i="2"/>
  <c r="I310" i="2" s="1"/>
  <c r="H311" i="2"/>
  <c r="I311" i="2" s="1"/>
  <c r="H312" i="2"/>
  <c r="I312" i="2" s="1"/>
  <c r="H313" i="2"/>
  <c r="I313" i="2" s="1"/>
  <c r="H314" i="2"/>
  <c r="I314" i="2" s="1"/>
  <c r="H315" i="2"/>
  <c r="I315" i="2" s="1"/>
  <c r="H316" i="2"/>
  <c r="I316" i="2" s="1"/>
  <c r="H317" i="2"/>
  <c r="I317" i="2" s="1"/>
  <c r="H318" i="2"/>
  <c r="I318" i="2" s="1"/>
  <c r="H319" i="2"/>
  <c r="I319" i="2" s="1"/>
  <c r="H320" i="2"/>
  <c r="I320" i="2" s="1"/>
  <c r="H321" i="2"/>
  <c r="I321" i="2" s="1"/>
  <c r="H322" i="2"/>
  <c r="I322" i="2" s="1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I328" i="2" s="1"/>
  <c r="H329" i="2"/>
  <c r="I329" i="2" s="1"/>
  <c r="H330" i="2"/>
  <c r="I330" i="2" s="1"/>
  <c r="H331" i="2"/>
  <c r="I331" i="2" s="1"/>
  <c r="H332" i="2"/>
  <c r="I332" i="2" s="1"/>
  <c r="H333" i="2"/>
  <c r="I333" i="2" s="1"/>
  <c r="H334" i="2"/>
  <c r="I334" i="2" s="1"/>
  <c r="H335" i="2"/>
  <c r="I335" i="2" s="1"/>
  <c r="H336" i="2"/>
  <c r="I336" i="2" s="1"/>
  <c r="H337" i="2"/>
  <c r="I337" i="2" s="1"/>
  <c r="H338" i="2"/>
  <c r="I338" i="2" s="1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I344" i="2" s="1"/>
  <c r="H345" i="2"/>
  <c r="I345" i="2" s="1"/>
  <c r="H346" i="2"/>
  <c r="I346" i="2" s="1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I352" i="2" s="1"/>
  <c r="H353" i="2"/>
  <c r="I353" i="2" s="1"/>
  <c r="H354" i="2"/>
  <c r="I354" i="2" s="1"/>
  <c r="H355" i="2"/>
  <c r="I355" i="2" s="1"/>
  <c r="H356" i="2"/>
  <c r="I356" i="2" s="1"/>
  <c r="H357" i="2"/>
  <c r="I357" i="2" s="1"/>
  <c r="H358" i="2"/>
  <c r="I358" i="2" s="1"/>
  <c r="H359" i="2"/>
  <c r="I359" i="2" s="1"/>
  <c r="H360" i="2"/>
  <c r="I360" i="2" s="1"/>
  <c r="H361" i="2"/>
  <c r="I361" i="2" s="1"/>
  <c r="H362" i="2"/>
  <c r="I362" i="2" s="1"/>
  <c r="H363" i="2"/>
  <c r="I363" i="2" s="1"/>
  <c r="H364" i="2"/>
  <c r="I364" i="2" s="1"/>
  <c r="H365" i="2"/>
  <c r="I365" i="2" s="1"/>
  <c r="H366" i="2"/>
  <c r="I366" i="2" s="1"/>
  <c r="H367" i="2"/>
  <c r="I367" i="2" s="1"/>
  <c r="H368" i="2"/>
  <c r="I368" i="2" s="1"/>
  <c r="H369" i="2"/>
  <c r="I369" i="2" s="1"/>
  <c r="H370" i="2"/>
  <c r="I370" i="2" s="1"/>
  <c r="H371" i="2"/>
  <c r="I371" i="2" s="1"/>
  <c r="H372" i="2"/>
  <c r="I372" i="2" s="1"/>
  <c r="H373" i="2"/>
  <c r="I373" i="2" s="1"/>
  <c r="H374" i="2"/>
  <c r="I374" i="2" s="1"/>
  <c r="H375" i="2"/>
  <c r="I375" i="2" s="1"/>
  <c r="H376" i="2"/>
  <c r="I376" i="2" s="1"/>
  <c r="H377" i="2"/>
  <c r="I377" i="2" s="1"/>
  <c r="H378" i="2"/>
  <c r="I378" i="2" s="1"/>
  <c r="H379" i="2"/>
  <c r="I379" i="2" s="1"/>
  <c r="H380" i="2"/>
  <c r="I380" i="2" s="1"/>
  <c r="H381" i="2"/>
  <c r="I381" i="2" s="1"/>
  <c r="H382" i="2"/>
  <c r="I382" i="2" s="1"/>
  <c r="H383" i="2"/>
  <c r="I383" i="2" s="1"/>
  <c r="H384" i="2"/>
  <c r="I384" i="2" s="1"/>
  <c r="H385" i="2"/>
  <c r="I385" i="2" s="1"/>
  <c r="H386" i="2"/>
  <c r="I386" i="2" s="1"/>
  <c r="H387" i="2"/>
  <c r="I387" i="2" s="1"/>
  <c r="H388" i="2"/>
  <c r="I388" i="2" s="1"/>
  <c r="H389" i="2"/>
  <c r="I389" i="2" s="1"/>
  <c r="H390" i="2"/>
  <c r="I390" i="2" s="1"/>
  <c r="H391" i="2"/>
  <c r="I391" i="2" s="1"/>
  <c r="H392" i="2"/>
  <c r="I392" i="2" s="1"/>
  <c r="H393" i="2"/>
  <c r="I393" i="2" s="1"/>
  <c r="H394" i="2"/>
  <c r="I394" i="2" s="1"/>
  <c r="H395" i="2"/>
  <c r="I395" i="2" s="1"/>
  <c r="H396" i="2"/>
  <c r="I396" i="2" s="1"/>
  <c r="H397" i="2"/>
  <c r="I397" i="2" s="1"/>
  <c r="H398" i="2"/>
  <c r="I398" i="2" s="1"/>
  <c r="H399" i="2"/>
  <c r="I399" i="2" s="1"/>
  <c r="H400" i="2"/>
  <c r="I400" i="2" s="1"/>
  <c r="H401" i="2"/>
  <c r="I401" i="2" s="1"/>
  <c r="H402" i="2"/>
  <c r="I402" i="2" s="1"/>
  <c r="H403" i="2"/>
  <c r="I403" i="2" s="1"/>
  <c r="H404" i="2"/>
  <c r="I404" i="2" s="1"/>
  <c r="H405" i="2"/>
  <c r="I405" i="2" s="1"/>
  <c r="H406" i="2"/>
  <c r="I406" i="2" s="1"/>
  <c r="H407" i="2"/>
  <c r="I407" i="2" s="1"/>
  <c r="H408" i="2"/>
  <c r="I408" i="2" s="1"/>
  <c r="H409" i="2"/>
  <c r="I409" i="2" s="1"/>
  <c r="H410" i="2"/>
  <c r="I410" i="2" s="1"/>
  <c r="H411" i="2"/>
  <c r="I411" i="2" s="1"/>
  <c r="H412" i="2"/>
  <c r="I412" i="2" s="1"/>
  <c r="H413" i="2"/>
  <c r="I413" i="2" s="1"/>
  <c r="H414" i="2"/>
  <c r="I414" i="2" s="1"/>
  <c r="H415" i="2"/>
  <c r="I415" i="2" s="1"/>
  <c r="H416" i="2"/>
  <c r="I416" i="2" s="1"/>
  <c r="H417" i="2"/>
  <c r="I417" i="2" s="1"/>
  <c r="H418" i="2"/>
  <c r="I418" i="2" s="1"/>
  <c r="H419" i="2"/>
  <c r="I419" i="2" s="1"/>
  <c r="H420" i="2"/>
  <c r="I420" i="2" s="1"/>
  <c r="H421" i="2"/>
  <c r="I421" i="2" s="1"/>
  <c r="H422" i="2"/>
  <c r="I422" i="2" s="1"/>
  <c r="H423" i="2"/>
  <c r="I423" i="2" s="1"/>
  <c r="H424" i="2"/>
  <c r="I424" i="2" s="1"/>
  <c r="H425" i="2"/>
  <c r="I425" i="2" s="1"/>
  <c r="H426" i="2"/>
  <c r="I426" i="2" s="1"/>
  <c r="H427" i="2"/>
  <c r="I427" i="2" s="1"/>
  <c r="H428" i="2"/>
  <c r="I428" i="2" s="1"/>
  <c r="H429" i="2"/>
  <c r="I429" i="2" s="1"/>
  <c r="H430" i="2"/>
  <c r="I430" i="2" s="1"/>
  <c r="H431" i="2"/>
  <c r="I431" i="2" s="1"/>
  <c r="H432" i="2"/>
  <c r="I432" i="2" s="1"/>
  <c r="H433" i="2"/>
  <c r="I433" i="2" s="1"/>
  <c r="H434" i="2"/>
  <c r="I434" i="2" s="1"/>
  <c r="H435" i="2"/>
  <c r="I435" i="2" s="1"/>
  <c r="H436" i="2"/>
  <c r="I436" i="2" s="1"/>
  <c r="H437" i="2"/>
  <c r="I437" i="2" s="1"/>
  <c r="H438" i="2"/>
  <c r="I438" i="2" s="1"/>
  <c r="H439" i="2"/>
  <c r="I439" i="2" s="1"/>
  <c r="H440" i="2"/>
  <c r="I440" i="2" s="1"/>
  <c r="H441" i="2"/>
  <c r="I441" i="2" s="1"/>
  <c r="H442" i="2"/>
  <c r="I442" i="2" s="1"/>
  <c r="H443" i="2"/>
  <c r="I443" i="2" s="1"/>
  <c r="H444" i="2"/>
  <c r="I444" i="2" s="1"/>
  <c r="H445" i="2"/>
  <c r="I445" i="2" s="1"/>
  <c r="H446" i="2"/>
  <c r="I446" i="2" s="1"/>
  <c r="H447" i="2"/>
  <c r="I447" i="2" s="1"/>
  <c r="H448" i="2"/>
  <c r="I448" i="2" s="1"/>
  <c r="H449" i="2"/>
  <c r="I449" i="2" s="1"/>
  <c r="H450" i="2"/>
  <c r="I450" i="2" s="1"/>
  <c r="H451" i="2"/>
  <c r="I451" i="2" s="1"/>
  <c r="H452" i="2"/>
  <c r="I452" i="2" s="1"/>
  <c r="H453" i="2"/>
  <c r="I453" i="2" s="1"/>
  <c r="H454" i="2"/>
  <c r="I454" i="2" s="1"/>
  <c r="H455" i="2"/>
  <c r="I455" i="2" s="1"/>
  <c r="H456" i="2"/>
  <c r="I456" i="2" s="1"/>
  <c r="H457" i="2"/>
  <c r="I457" i="2" s="1"/>
  <c r="H458" i="2"/>
  <c r="I458" i="2" s="1"/>
  <c r="H459" i="2"/>
  <c r="I459" i="2" s="1"/>
  <c r="H460" i="2"/>
  <c r="I460" i="2" s="1"/>
  <c r="H461" i="2"/>
  <c r="I461" i="2" s="1"/>
  <c r="H463" i="2"/>
  <c r="I463" i="2" s="1"/>
  <c r="H464" i="2"/>
  <c r="I464" i="2" s="1"/>
  <c r="H465" i="2"/>
  <c r="I465" i="2" s="1"/>
  <c r="H466" i="2"/>
  <c r="I466" i="2" s="1"/>
  <c r="H467" i="2"/>
  <c r="I467" i="2" s="1"/>
  <c r="H468" i="2"/>
  <c r="I468" i="2" s="1"/>
  <c r="H469" i="2"/>
  <c r="I469" i="2" s="1"/>
  <c r="H470" i="2"/>
  <c r="I470" i="2" s="1"/>
  <c r="H471" i="2"/>
  <c r="I471" i="2" s="1"/>
  <c r="H472" i="2"/>
  <c r="I472" i="2" s="1"/>
  <c r="H473" i="2"/>
  <c r="I473" i="2" s="1"/>
  <c r="H474" i="2"/>
  <c r="I474" i="2" s="1"/>
  <c r="H475" i="2"/>
  <c r="I475" i="2" s="1"/>
  <c r="H476" i="2"/>
  <c r="I476" i="2" s="1"/>
  <c r="H477" i="2"/>
  <c r="I477" i="2" s="1"/>
  <c r="H478" i="2"/>
  <c r="I478" i="2" s="1"/>
  <c r="H479" i="2"/>
  <c r="I479" i="2" s="1"/>
  <c r="H480" i="2"/>
  <c r="I480" i="2" s="1"/>
  <c r="H481" i="2"/>
  <c r="I481" i="2" s="1"/>
  <c r="H482" i="2"/>
  <c r="I482" i="2" s="1"/>
  <c r="H483" i="2"/>
  <c r="I483" i="2" s="1"/>
  <c r="H484" i="2"/>
  <c r="I484" i="2" s="1"/>
  <c r="H485" i="2"/>
  <c r="I485" i="2" s="1"/>
  <c r="H486" i="2"/>
  <c r="I486" i="2" s="1"/>
  <c r="H487" i="2"/>
  <c r="I487" i="2" s="1"/>
  <c r="H488" i="2"/>
  <c r="I488" i="2" s="1"/>
  <c r="H489" i="2"/>
  <c r="I489" i="2" s="1"/>
  <c r="H490" i="2"/>
  <c r="I490" i="2" s="1"/>
  <c r="H491" i="2"/>
  <c r="I491" i="2" s="1"/>
  <c r="H492" i="2"/>
  <c r="I492" i="2" s="1"/>
  <c r="H493" i="2"/>
  <c r="I493" i="2" s="1"/>
  <c r="H494" i="2"/>
  <c r="I494" i="2" s="1"/>
  <c r="H495" i="2"/>
  <c r="I495" i="2" s="1"/>
  <c r="H496" i="2"/>
  <c r="I496" i="2" s="1"/>
  <c r="H497" i="2"/>
  <c r="I497" i="2" s="1"/>
  <c r="H498" i="2"/>
  <c r="I498" i="2" s="1"/>
  <c r="H499" i="2"/>
  <c r="I499" i="2" s="1"/>
  <c r="H500" i="2"/>
  <c r="I500" i="2" s="1"/>
  <c r="H501" i="2"/>
  <c r="I501" i="2" s="1"/>
  <c r="H502" i="2"/>
  <c r="I502" i="2" s="1"/>
  <c r="H503" i="2"/>
  <c r="I503" i="2" s="1"/>
  <c r="H504" i="2"/>
  <c r="I504" i="2" s="1"/>
  <c r="H505" i="2"/>
  <c r="I505" i="2" s="1"/>
  <c r="H506" i="2"/>
  <c r="I506" i="2" s="1"/>
  <c r="H507" i="2"/>
  <c r="I507" i="2" s="1"/>
  <c r="H508" i="2"/>
  <c r="I508" i="2" s="1"/>
  <c r="H509" i="2"/>
  <c r="I509" i="2" s="1"/>
  <c r="H510" i="2"/>
  <c r="I510" i="2" s="1"/>
  <c r="H511" i="2"/>
  <c r="I511" i="2" s="1"/>
  <c r="H512" i="2"/>
  <c r="I512" i="2" s="1"/>
  <c r="H513" i="2"/>
  <c r="I513" i="2" s="1"/>
  <c r="H514" i="2"/>
  <c r="I514" i="2" s="1"/>
  <c r="H515" i="2"/>
  <c r="I515" i="2" s="1"/>
  <c r="H516" i="2"/>
  <c r="I516" i="2" s="1"/>
  <c r="H517" i="2"/>
  <c r="I517" i="2" s="1"/>
  <c r="H518" i="2"/>
  <c r="I518" i="2" s="1"/>
  <c r="H519" i="2"/>
  <c r="I519" i="2" s="1"/>
  <c r="H520" i="2"/>
  <c r="I520" i="2" s="1"/>
  <c r="H521" i="2"/>
  <c r="I521" i="2" s="1"/>
  <c r="H522" i="2"/>
  <c r="I522" i="2" s="1"/>
  <c r="H523" i="2"/>
  <c r="I523" i="2" s="1"/>
  <c r="H524" i="2"/>
  <c r="I524" i="2" s="1"/>
  <c r="H525" i="2"/>
  <c r="I525" i="2" s="1"/>
  <c r="H526" i="2"/>
  <c r="I526" i="2" s="1"/>
  <c r="H527" i="2"/>
  <c r="I527" i="2" s="1"/>
  <c r="H528" i="2"/>
  <c r="I528" i="2" s="1"/>
  <c r="H529" i="2"/>
  <c r="I529" i="2" s="1"/>
  <c r="H530" i="2"/>
  <c r="I530" i="2" s="1"/>
  <c r="H531" i="2"/>
  <c r="I531" i="2" s="1"/>
  <c r="H532" i="2"/>
  <c r="I532" i="2" s="1"/>
  <c r="H533" i="2"/>
  <c r="I533" i="2" s="1"/>
  <c r="H534" i="2"/>
  <c r="I534" i="2" s="1"/>
  <c r="H535" i="2"/>
  <c r="I535" i="2" s="1"/>
  <c r="H536" i="2"/>
  <c r="I536" i="2" s="1"/>
  <c r="H537" i="2"/>
  <c r="I537" i="2" s="1"/>
  <c r="H538" i="2"/>
  <c r="I538" i="2" s="1"/>
  <c r="H539" i="2"/>
  <c r="I539" i="2" s="1"/>
  <c r="H540" i="2"/>
  <c r="I540" i="2" s="1"/>
  <c r="H541" i="2"/>
  <c r="I541" i="2" s="1"/>
  <c r="H542" i="2"/>
  <c r="I542" i="2" s="1"/>
  <c r="H543" i="2"/>
  <c r="I543" i="2" s="1"/>
  <c r="H544" i="2"/>
  <c r="I544" i="2" s="1"/>
  <c r="H545" i="2"/>
  <c r="I545" i="2" s="1"/>
  <c r="H546" i="2"/>
  <c r="I546" i="2" s="1"/>
  <c r="H547" i="2"/>
  <c r="I547" i="2" s="1"/>
  <c r="H548" i="2"/>
  <c r="I548" i="2" s="1"/>
  <c r="H549" i="2"/>
  <c r="I549" i="2" s="1"/>
  <c r="H550" i="2"/>
  <c r="I550" i="2" s="1"/>
  <c r="H551" i="2"/>
  <c r="I551" i="2" s="1"/>
  <c r="H552" i="2"/>
  <c r="I552" i="2" s="1"/>
  <c r="H553" i="2"/>
  <c r="I553" i="2" s="1"/>
  <c r="H554" i="2"/>
  <c r="I554" i="2" s="1"/>
  <c r="H555" i="2"/>
  <c r="I555" i="2" s="1"/>
  <c r="H556" i="2"/>
  <c r="I556" i="2" s="1"/>
  <c r="H557" i="2"/>
  <c r="I557" i="2" s="1"/>
  <c r="H558" i="2"/>
  <c r="I558" i="2" s="1"/>
  <c r="H559" i="2"/>
  <c r="I559" i="2" s="1"/>
  <c r="H560" i="2"/>
  <c r="I560" i="2" s="1"/>
  <c r="H561" i="2"/>
  <c r="I561" i="2" s="1"/>
  <c r="H562" i="2"/>
  <c r="I562" i="2" s="1"/>
  <c r="H563" i="2"/>
  <c r="I563" i="2" s="1"/>
  <c r="H564" i="2"/>
  <c r="I564" i="2" s="1"/>
  <c r="H565" i="2"/>
  <c r="I565" i="2" s="1"/>
  <c r="H566" i="2"/>
  <c r="I566" i="2" s="1"/>
  <c r="H567" i="2"/>
  <c r="I567" i="2" s="1"/>
  <c r="H568" i="2"/>
  <c r="I568" i="2" s="1"/>
  <c r="H569" i="2"/>
  <c r="I569" i="2" s="1"/>
  <c r="H570" i="2"/>
  <c r="I570" i="2" s="1"/>
  <c r="H571" i="2"/>
  <c r="I571" i="2" s="1"/>
  <c r="H572" i="2"/>
  <c r="I572" i="2" s="1"/>
  <c r="H573" i="2"/>
  <c r="I573" i="2" s="1"/>
  <c r="H574" i="2"/>
  <c r="I574" i="2" s="1"/>
  <c r="H575" i="2"/>
  <c r="I575" i="2" s="1"/>
  <c r="H576" i="2"/>
  <c r="I576" i="2" s="1"/>
  <c r="H577" i="2"/>
  <c r="I577" i="2" s="1"/>
  <c r="H578" i="2"/>
  <c r="I578" i="2" s="1"/>
  <c r="H579" i="2"/>
  <c r="I579" i="2" s="1"/>
  <c r="H580" i="2"/>
  <c r="I580" i="2" s="1"/>
  <c r="H581" i="2"/>
  <c r="I581" i="2" s="1"/>
  <c r="H582" i="2"/>
  <c r="I582" i="2" s="1"/>
  <c r="H583" i="2"/>
  <c r="I583" i="2" s="1"/>
  <c r="H584" i="2"/>
  <c r="I584" i="2" s="1"/>
  <c r="H585" i="2"/>
  <c r="I585" i="2" s="1"/>
  <c r="H586" i="2"/>
  <c r="I586" i="2" s="1"/>
  <c r="H587" i="2"/>
  <c r="I587" i="2" s="1"/>
  <c r="H588" i="2"/>
  <c r="I588" i="2" s="1"/>
  <c r="H589" i="2"/>
  <c r="I589" i="2" s="1"/>
  <c r="H590" i="2"/>
  <c r="I590" i="2" s="1"/>
  <c r="H591" i="2"/>
  <c r="I591" i="2" s="1"/>
  <c r="H592" i="2"/>
  <c r="I592" i="2" s="1"/>
  <c r="H593" i="2"/>
  <c r="I593" i="2" s="1"/>
  <c r="H594" i="2"/>
  <c r="I594" i="2" s="1"/>
  <c r="H595" i="2"/>
  <c r="I595" i="2" s="1"/>
  <c r="H596" i="2"/>
  <c r="I596" i="2" s="1"/>
  <c r="H597" i="2"/>
  <c r="I597" i="2" s="1"/>
  <c r="H598" i="2"/>
  <c r="I598" i="2" s="1"/>
  <c r="H599" i="2"/>
  <c r="I599" i="2" s="1"/>
  <c r="H600" i="2"/>
  <c r="I600" i="2" s="1"/>
  <c r="H601" i="2"/>
  <c r="I601" i="2" s="1"/>
  <c r="H602" i="2"/>
  <c r="I602" i="2" s="1"/>
  <c r="H603" i="2"/>
  <c r="I603" i="2" s="1"/>
  <c r="H604" i="2"/>
  <c r="I604" i="2" s="1"/>
  <c r="H605" i="2"/>
  <c r="I605" i="2" s="1"/>
  <c r="H606" i="2"/>
  <c r="I606" i="2" s="1"/>
  <c r="H607" i="2"/>
  <c r="I607" i="2" s="1"/>
  <c r="H608" i="2"/>
  <c r="I608" i="2" s="1"/>
  <c r="H609" i="2"/>
  <c r="I609" i="2" s="1"/>
  <c r="H610" i="2"/>
  <c r="I610" i="2" s="1"/>
  <c r="H611" i="2"/>
  <c r="I611" i="2" s="1"/>
  <c r="H612" i="2"/>
  <c r="I612" i="2" s="1"/>
  <c r="H613" i="2"/>
  <c r="I613" i="2" s="1"/>
  <c r="H614" i="2"/>
  <c r="I614" i="2" s="1"/>
  <c r="H615" i="2"/>
  <c r="I615" i="2" s="1"/>
  <c r="H616" i="2"/>
  <c r="I616" i="2" s="1"/>
  <c r="H617" i="2"/>
  <c r="I617" i="2" s="1"/>
  <c r="H618" i="2"/>
  <c r="I618" i="2" s="1"/>
  <c r="H619" i="2"/>
  <c r="I619" i="2" s="1"/>
  <c r="H620" i="2"/>
  <c r="I620" i="2" s="1"/>
  <c r="H621" i="2"/>
  <c r="I621" i="2" s="1"/>
  <c r="H622" i="2"/>
  <c r="I622" i="2" s="1"/>
  <c r="H623" i="2"/>
  <c r="I623" i="2" s="1"/>
  <c r="H624" i="2"/>
  <c r="I624" i="2" s="1"/>
  <c r="H625" i="2"/>
  <c r="I625" i="2" s="1"/>
  <c r="H626" i="2"/>
  <c r="I626" i="2" s="1"/>
  <c r="H627" i="2"/>
  <c r="I627" i="2" s="1"/>
  <c r="H628" i="2"/>
  <c r="I628" i="2" s="1"/>
  <c r="H629" i="2"/>
  <c r="I629" i="2" s="1"/>
  <c r="H630" i="2"/>
  <c r="I630" i="2" s="1"/>
  <c r="H631" i="2"/>
  <c r="I631" i="2" s="1"/>
  <c r="H632" i="2"/>
  <c r="I632" i="2" s="1"/>
  <c r="H633" i="2"/>
  <c r="I633" i="2" s="1"/>
  <c r="H634" i="2"/>
  <c r="I634" i="2" s="1"/>
  <c r="H635" i="2"/>
  <c r="I635" i="2" s="1"/>
  <c r="H636" i="2"/>
  <c r="I636" i="2" s="1"/>
  <c r="H637" i="2"/>
  <c r="I637" i="2" s="1"/>
  <c r="H638" i="2"/>
  <c r="I638" i="2" s="1"/>
  <c r="H639" i="2"/>
  <c r="I639" i="2" s="1"/>
  <c r="H640" i="2"/>
  <c r="I640" i="2" s="1"/>
  <c r="H641" i="2"/>
  <c r="I641" i="2" s="1"/>
  <c r="H2" i="2"/>
  <c r="I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H462" i="2" s="1"/>
  <c r="I462" i="2" s="1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2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0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58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6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42" i="2"/>
  <c r="E541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2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0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48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4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2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0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38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6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4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2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0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282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4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2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0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18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6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4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2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0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8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6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4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2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AH6" i="1"/>
  <c r="B33" i="5" l="1"/>
  <c r="B32" i="5"/>
  <c r="B31" i="5"/>
  <c r="B30" i="5"/>
  <c r="B29" i="5"/>
  <c r="B28" i="5"/>
  <c r="B27" i="5"/>
  <c r="B26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2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<sst xmlns="http://schemas.openxmlformats.org/spreadsheetml/2006/main" count="226" uniqueCount="93">
  <si>
    <t>Granulation:</t>
  </si>
  <si>
    <t>Dry granulation</t>
  </si>
  <si>
    <t>Compressibility Index (%):</t>
  </si>
  <si>
    <t>Hausner ratio:</t>
  </si>
  <si>
    <t>Granules size range (μm):</t>
  </si>
  <si>
    <t>600 to 1180</t>
  </si>
  <si>
    <t>Duration of tabletting (hour):</t>
  </si>
  <si>
    <t>In-process control:</t>
  </si>
  <si>
    <t>every 15 minutes</t>
  </si>
  <si>
    <t>Name of product:</t>
  </si>
  <si>
    <t>Maxeo tablets</t>
  </si>
  <si>
    <t>Company:</t>
  </si>
  <si>
    <t>Kanban Pharma Ltd.</t>
  </si>
  <si>
    <t>Time (min)
for 8 hours</t>
  </si>
  <si>
    <t>15 min</t>
  </si>
  <si>
    <t>30 min</t>
  </si>
  <si>
    <t>45 min</t>
  </si>
  <si>
    <t>60 min</t>
  </si>
  <si>
    <t>75 min</t>
  </si>
  <si>
    <t>90 min</t>
  </si>
  <si>
    <t>105 min</t>
  </si>
  <si>
    <t>120 min</t>
  </si>
  <si>
    <t>135 min</t>
  </si>
  <si>
    <t>150 min</t>
  </si>
  <si>
    <t>165 min</t>
  </si>
  <si>
    <t>180 min</t>
  </si>
  <si>
    <t>195 min</t>
  </si>
  <si>
    <t>210 min</t>
  </si>
  <si>
    <t>225 min</t>
  </si>
  <si>
    <t>240 min</t>
  </si>
  <si>
    <t>255 min</t>
  </si>
  <si>
    <t>270 min</t>
  </si>
  <si>
    <t>285 min</t>
  </si>
  <si>
    <t>300 min</t>
  </si>
  <si>
    <t>315 min</t>
  </si>
  <si>
    <t>330 min</t>
  </si>
  <si>
    <t>345 min</t>
  </si>
  <si>
    <t>360 min</t>
  </si>
  <si>
    <t>375 min</t>
  </si>
  <si>
    <t>390 min</t>
  </si>
  <si>
    <t>405 min</t>
  </si>
  <si>
    <t>420 min</t>
  </si>
  <si>
    <t>435 min</t>
  </si>
  <si>
    <t>450 min</t>
  </si>
  <si>
    <t>465 min</t>
  </si>
  <si>
    <t>480 min</t>
  </si>
  <si>
    <t>Sequence-&gt;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</si>
  <si>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</si>
  <si>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</si>
  <si>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</si>
  <si>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</si>
  <si>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</si>
  <si>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</si>
  <si>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</si>
  <si>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</si>
  <si>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</si>
  <si>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</si>
  <si>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</si>
  <si>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</si>
  <si>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</si>
  <si>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</si>
  <si>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</si>
  <si>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</si>
  <si>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</si>
  <si>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</si>
  <si>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</si>
  <si>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</si>
  <si>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</si>
  <si>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</si>
  <si>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</si>
  <si>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</si>
  <si>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</si>
  <si>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</si>
  <si>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</si>
  <si>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</si>
  <si>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</si>
  <si>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</si>
  <si>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</si>
  <si>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</si>
  <si>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Tablet No</t>
  </si>
  <si>
    <t>Weight (mg)</t>
  </si>
  <si>
    <t>Height (mm)</t>
  </si>
  <si>
    <t>Temperature (Celcius)</t>
  </si>
  <si>
    <t>Relative Humidity (%)</t>
  </si>
  <si>
    <t>Time (mins)</t>
  </si>
  <si>
    <t>Average mass at Time</t>
  </si>
  <si>
    <t>Average - Mass</t>
  </si>
  <si>
    <t>(Average-Mass)/Average</t>
  </si>
  <si>
    <t>Percentage Deviation</t>
  </si>
  <si>
    <t>Pass/Fail</t>
  </si>
  <si>
    <t>Individual Fails</t>
  </si>
  <si>
    <t>Overall Fails</t>
  </si>
  <si>
    <t>Overall 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</si>
</sst>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C31E-C76A-4EA4-A11C-50F3253043F8}">
  <dimension ref="A1:BM34"/>
  <sheetViews>
    <sheetView tabSelected="1" topLeftCell="X6" workbookViewId="0">
      <selection activeCell="AU40" sqref="AU40"/>
    </sheetView>
  </sheetViews>
  <sheetFormatPr defaultRowHeight="15" x14ac:dyDescent="0.25"/>
  <cols>
    <col min="1" max="1" width="25.42578125" bestFit="1" customWidth="1"/>
    <col min="2" max="2" width="11.140625" bestFit="1" customWidth="1"/>
    <col min="3" max="3" width="11.28515625" bestFit="1" customWidth="1"/>
    <col min="4" max="4" width="11.140625" bestFit="1" customWidth="1"/>
    <col min="5" max="5" width="11.28515625" bestFit="1" customWidth="1"/>
    <col min="6" max="6" width="11.140625" bestFit="1" customWidth="1"/>
    <col min="7" max="7" width="11.28515625" bestFit="1" customWidth="1"/>
    <col min="8" max="8" width="11.140625" bestFit="1" customWidth="1"/>
    <col min="9" max="9" width="11.28515625" bestFit="1" customWidth="1"/>
    <col min="10" max="10" width="11.140625" bestFit="1" customWidth="1"/>
    <col min="11" max="11" width="11.28515625" bestFit="1" customWidth="1"/>
    <col min="12" max="12" width="11.140625" bestFit="1" customWidth="1"/>
    <col min="13" max="13" width="11.28515625" bestFit="1" customWidth="1"/>
    <col min="14" max="14" width="11.140625" bestFit="1" customWidth="1"/>
    <col min="15" max="15" width="11.28515625" bestFit="1" customWidth="1"/>
    <col min="16" max="16" width="11.140625" bestFit="1" customWidth="1"/>
    <col min="17" max="17" width="11.28515625" bestFit="1" customWidth="1"/>
    <col min="18" max="18" width="11.140625" bestFit="1" customWidth="1"/>
    <col min="19" max="19" width="11.28515625" bestFit="1" customWidth="1"/>
    <col min="20" max="20" width="11.140625" bestFit="1" customWidth="1"/>
    <col min="21" max="21" width="11.28515625" bestFit="1" customWidth="1"/>
    <col min="22" max="22" width="11.140625" bestFit="1" customWidth="1"/>
    <col min="23" max="23" width="11.28515625" bestFit="1" customWidth="1"/>
    <col min="24" max="24" width="11.140625" bestFit="1" customWidth="1"/>
    <col min="25" max="25" width="11.28515625" bestFit="1" customWidth="1"/>
    <col min="26" max="26" width="11.140625" bestFit="1" customWidth="1"/>
    <col min="27" max="27" width="11.28515625" bestFit="1" customWidth="1"/>
    <col min="28" max="28" width="11.140625" bestFit="1" customWidth="1"/>
    <col min="29" max="29" width="11.28515625" bestFit="1" customWidth="1"/>
    <col min="30" max="30" width="11.140625" bestFit="1" customWidth="1"/>
    <col min="31" max="31" width="11.28515625" bestFit="1" customWidth="1"/>
    <col min="32" max="32" width="11.140625" bestFit="1" customWidth="1"/>
    <col min="33" max="33" width="11.28515625" bestFit="1" customWidth="1"/>
    <col min="34" max="34" width="11.140625" bestFit="1" customWidth="1"/>
    <col min="35" max="35" width="11.28515625" bestFit="1" customWidth="1"/>
    <col min="36" max="36" width="11.140625" bestFit="1" customWidth="1"/>
    <col min="37" max="37" width="11.28515625" bestFit="1" customWidth="1"/>
    <col min="38" max="38" width="11.140625" bestFit="1" customWidth="1"/>
    <col min="39" max="39" width="11.28515625" bestFit="1" customWidth="1"/>
    <col min="40" max="40" width="11.140625" bestFit="1" customWidth="1"/>
    <col min="41" max="41" width="11.28515625" bestFit="1" customWidth="1"/>
    <col min="42" max="42" width="11.140625" bestFit="1" customWidth="1"/>
    <col min="43" max="43" width="11.28515625" bestFit="1" customWidth="1"/>
    <col min="44" max="44" width="11.140625" bestFit="1" customWidth="1"/>
    <col min="45" max="45" width="11.28515625" bestFit="1" customWidth="1"/>
    <col min="46" max="46" width="11.140625" bestFit="1" customWidth="1"/>
    <col min="47" max="47" width="11.28515625" bestFit="1" customWidth="1"/>
    <col min="48" max="48" width="11.140625" bestFit="1" customWidth="1"/>
    <col min="49" max="49" width="11.28515625" bestFit="1" customWidth="1"/>
    <col min="50" max="50" width="11.140625" bestFit="1" customWidth="1"/>
    <col min="51" max="51" width="11.28515625" bestFit="1" customWidth="1"/>
    <col min="52" max="52" width="11.140625" bestFit="1" customWidth="1"/>
    <col min="53" max="53" width="11.28515625" bestFit="1" customWidth="1"/>
    <col min="54" max="54" width="11.140625" bestFit="1" customWidth="1"/>
    <col min="55" max="55" width="11.28515625" bestFit="1" customWidth="1"/>
    <col min="56" max="56" width="11.140625" bestFit="1" customWidth="1"/>
    <col min="57" max="57" width="11.28515625" bestFit="1" customWidth="1"/>
    <col min="58" max="58" width="11.140625" bestFit="1" customWidth="1"/>
    <col min="59" max="59" width="11.28515625" bestFit="1" customWidth="1"/>
    <col min="60" max="60" width="11.140625" bestFit="1" customWidth="1"/>
    <col min="61" max="61" width="11.28515625" bestFit="1" customWidth="1"/>
    <col min="62" max="62" width="11.140625" bestFit="1" customWidth="1"/>
    <col min="63" max="63" width="11.28515625" bestFit="1" customWidth="1"/>
    <col min="64" max="64" width="11.140625" bestFit="1" customWidth="1"/>
    <col min="65" max="65" width="11.28515625" bestFit="1" customWidth="1"/>
  </cols>
  <sheetData>
    <row r="1" spans="1:65" x14ac:dyDescent="0.25">
      <c r="A1" t="s">
        <v>0</v>
      </c>
      <c r="C1" t="s">
        <v>1</v>
      </c>
    </row>
    <row r="2" spans="1:65" x14ac:dyDescent="0.25">
      <c r="A2" t="s">
        <v>2</v>
      </c>
      <c r="C2">
        <v>25</v>
      </c>
    </row>
    <row r="3" spans="1:65" x14ac:dyDescent="0.25">
      <c r="A3" t="s">
        <v>3</v>
      </c>
      <c r="C3">
        <v>1.34</v>
      </c>
    </row>
    <row r="4" spans="1:65" x14ac:dyDescent="0.25">
      <c r="A4" t="s">
        <v>4</v>
      </c>
      <c r="C4" t="s">
        <v>5</v>
      </c>
    </row>
    <row r="5" spans="1:65" x14ac:dyDescent="0.25">
      <c r="A5" t="s">
        <v>6</v>
      </c>
      <c r="C5">
        <v>8</v>
      </c>
    </row>
    <row r="6" spans="1:65" x14ac:dyDescent="0.25">
      <c r="A6" t="s">
        <v>7</v>
      </c>
      <c r="C6" t="s">
        <v>8</v>
      </c>
      <c r="AH6">
        <f>AN4</f>
        <v>0</v>
      </c>
    </row>
    <row r="7" spans="1:65" x14ac:dyDescent="0.25">
      <c r="A7" t="s">
        <v>9</v>
      </c>
      <c r="C7" t="s">
        <v>10</v>
      </c>
    </row>
    <row r="8" spans="1:65" x14ac:dyDescent="0.25">
      <c r="A8" t="s">
        <v>11</v>
      </c>
      <c r="C8" t="s">
        <v>12</v>
      </c>
    </row>
    <row r="10" spans="1:65" ht="30" x14ac:dyDescent="0.25">
      <c r="A10" s="1" t="s">
        <v>13</v>
      </c>
      <c r="B10" s="2" t="s">
        <v>14</v>
      </c>
      <c r="C10" s="2" t="s">
        <v>14</v>
      </c>
      <c r="D10" s="2" t="s">
        <v>15</v>
      </c>
      <c r="E10" s="2" t="s">
        <v>15</v>
      </c>
      <c r="F10" s="2" t="s">
        <v>16</v>
      </c>
      <c r="G10" s="2" t="s">
        <v>16</v>
      </c>
      <c r="H10" s="2" t="s">
        <v>17</v>
      </c>
      <c r="I10" s="2" t="s">
        <v>17</v>
      </c>
      <c r="J10" s="2" t="s">
        <v>18</v>
      </c>
      <c r="K10" s="2" t="s">
        <v>18</v>
      </c>
      <c r="L10" s="2" t="s">
        <v>19</v>
      </c>
      <c r="M10" s="2" t="s">
        <v>19</v>
      </c>
      <c r="N10" s="2" t="s">
        <v>20</v>
      </c>
      <c r="O10" s="2" t="s">
        <v>20</v>
      </c>
      <c r="P10" s="2" t="s">
        <v>21</v>
      </c>
      <c r="Q10" s="2" t="s">
        <v>21</v>
      </c>
      <c r="R10" s="2" t="s">
        <v>22</v>
      </c>
      <c r="S10" s="2" t="s">
        <v>22</v>
      </c>
      <c r="T10" s="2" t="s">
        <v>23</v>
      </c>
      <c r="U10" s="2" t="s">
        <v>23</v>
      </c>
      <c r="V10" s="2" t="s">
        <v>24</v>
      </c>
      <c r="W10" s="2" t="s">
        <v>24</v>
      </c>
      <c r="X10" s="2" t="s">
        <v>25</v>
      </c>
      <c r="Y10" s="2" t="s">
        <v>25</v>
      </c>
      <c r="Z10" s="2" t="s">
        <v>26</v>
      </c>
      <c r="AA10" s="2" t="s">
        <v>26</v>
      </c>
      <c r="AB10" s="2" t="s">
        <v>27</v>
      </c>
      <c r="AC10" s="2" t="s">
        <v>27</v>
      </c>
      <c r="AD10" s="2" t="s">
        <v>28</v>
      </c>
      <c r="AE10" s="2" t="s">
        <v>28</v>
      </c>
      <c r="AF10" s="2" t="s">
        <v>29</v>
      </c>
      <c r="AG10" s="2" t="s">
        <v>29</v>
      </c>
      <c r="AH10" s="2" t="s">
        <v>30</v>
      </c>
      <c r="AI10" s="2" t="s">
        <v>30</v>
      </c>
      <c r="AJ10" s="2" t="s">
        <v>31</v>
      </c>
      <c r="AK10" s="2" t="s">
        <v>31</v>
      </c>
      <c r="AL10" s="2" t="s">
        <v>32</v>
      </c>
      <c r="AM10" s="2" t="s">
        <v>32</v>
      </c>
      <c r="AN10" s="2" t="s">
        <v>33</v>
      </c>
      <c r="AO10" s="2" t="s">
        <v>33</v>
      </c>
      <c r="AP10" s="2" t="s">
        <v>34</v>
      </c>
      <c r="AQ10" s="2" t="s">
        <v>34</v>
      </c>
      <c r="AR10" s="2" t="s">
        <v>35</v>
      </c>
      <c r="AS10" s="2" t="s">
        <v>35</v>
      </c>
      <c r="AT10" s="2" t="s">
        <v>36</v>
      </c>
      <c r="AU10" s="2" t="s">
        <v>36</v>
      </c>
      <c r="AV10" s="2" t="s">
        <v>37</v>
      </c>
      <c r="AW10" s="2" t="s">
        <v>37</v>
      </c>
      <c r="AX10" s="2" t="s">
        <v>38</v>
      </c>
      <c r="AY10" s="2" t="s">
        <v>38</v>
      </c>
      <c r="AZ10" s="2" t="s">
        <v>39</v>
      </c>
      <c r="BA10" s="2" t="s">
        <v>39</v>
      </c>
      <c r="BB10" s="2" t="s">
        <v>40</v>
      </c>
      <c r="BC10" s="2" t="s">
        <v>40</v>
      </c>
      <c r="BD10" s="2" t="s">
        <v>41</v>
      </c>
      <c r="BE10" s="2" t="s">
        <v>41</v>
      </c>
      <c r="BF10" s="2" t="s">
        <v>42</v>
      </c>
      <c r="BG10" s="2" t="s">
        <v>42</v>
      </c>
      <c r="BH10" s="2" t="s">
        <v>43</v>
      </c>
      <c r="BI10" s="2" t="s">
        <v>43</v>
      </c>
      <c r="BJ10" s="2" t="s">
        <v>44</v>
      </c>
      <c r="BK10" s="2" t="s">
        <v>44</v>
      </c>
      <c r="BL10" s="2" t="s">
        <v>45</v>
      </c>
      <c r="BM10" s="2" t="s">
        <v>45</v>
      </c>
    </row>
    <row r="11" spans="1:65" x14ac:dyDescent="0.25">
      <c r="A11" s="2" t="s">
        <v>46</v>
      </c>
      <c r="B11" s="2" t="s">
        <v>47</v>
      </c>
      <c r="C11" s="2" t="s">
        <v>47</v>
      </c>
      <c r="D11" s="2" t="s">
        <v>48</v>
      </c>
      <c r="E11" s="2" t="s">
        <v>48</v>
      </c>
      <c r="F11" s="2" t="s">
        <v>49</v>
      </c>
      <c r="G11" s="2" t="s">
        <v>49</v>
      </c>
      <c r="H11" s="2" t="s">
        <v>50</v>
      </c>
      <c r="I11" s="2" t="s">
        <v>50</v>
      </c>
      <c r="J11" s="2" t="s">
        <v>51</v>
      </c>
      <c r="K11" s="2" t="s">
        <v>51</v>
      </c>
      <c r="L11" s="2" t="s">
        <v>52</v>
      </c>
      <c r="M11" s="2" t="s">
        <v>52</v>
      </c>
      <c r="N11" s="2" t="s">
        <v>53</v>
      </c>
      <c r="O11" s="2" t="s">
        <v>53</v>
      </c>
      <c r="P11" s="2" t="s">
        <v>54</v>
      </c>
      <c r="Q11" s="2" t="s">
        <v>54</v>
      </c>
      <c r="R11" s="2" t="s">
        <v>55</v>
      </c>
      <c r="S11" s="2" t="s">
        <v>55</v>
      </c>
      <c r="T11" s="2" t="s">
        <v>56</v>
      </c>
      <c r="U11" s="2" t="s">
        <v>56</v>
      </c>
      <c r="V11" s="2" t="s">
        <v>57</v>
      </c>
      <c r="W11" s="2" t="s">
        <v>57</v>
      </c>
      <c r="X11" s="2" t="s">
        <v>58</v>
      </c>
      <c r="Y11" s="2" t="s">
        <v>58</v>
      </c>
      <c r="Z11" s="2" t="s">
        <v>59</v>
      </c>
      <c r="AA11" s="2" t="s">
        <v>59</v>
      </c>
      <c r="AB11" s="2" t="s">
        <v>60</v>
      </c>
      <c r="AC11" s="2" t="s">
        <v>60</v>
      </c>
      <c r="AD11" s="2" t="s">
        <v>61</v>
      </c>
      <c r="AE11" s="2" t="s">
        <v>61</v>
      </c>
      <c r="AF11" s="2" t="s">
        <v>62</v>
      </c>
      <c r="AG11" s="2" t="s">
        <v>62</v>
      </c>
      <c r="AH11" s="2" t="s">
        <v>63</v>
      </c>
      <c r="AI11" s="2" t="s">
        <v>63</v>
      </c>
      <c r="AJ11" s="2" t="s">
        <v>64</v>
      </c>
      <c r="AK11" s="2" t="s">
        <v>64</v>
      </c>
      <c r="AL11" s="2" t="s">
        <v>65</v>
      </c>
      <c r="AM11" s="2" t="s">
        <v>65</v>
      </c>
      <c r="AN11" s="2" t="s">
        <v>66</v>
      </c>
      <c r="AO11" s="2" t="s">
        <v>66</v>
      </c>
      <c r="AP11" s="2" t="s">
        <v>67</v>
      </c>
      <c r="AQ11" s="2" t="s">
        <v>67</v>
      </c>
      <c r="AR11" s="2" t="s">
        <v>68</v>
      </c>
      <c r="AS11" s="2" t="s">
        <v>68</v>
      </c>
      <c r="AT11" s="2" t="s">
        <v>69</v>
      </c>
      <c r="AU11" s="2" t="s">
        <v>69</v>
      </c>
      <c r="AV11" s="2" t="s">
        <v>70</v>
      </c>
      <c r="AW11" s="2" t="s">
        <v>70</v>
      </c>
      <c r="AX11" s="2" t="s">
        <v>71</v>
      </c>
      <c r="AY11" s="2" t="s">
        <v>71</v>
      </c>
      <c r="AZ11" s="2" t="s">
        <v>72</v>
      </c>
      <c r="BA11" s="2" t="s">
        <v>72</v>
      </c>
      <c r="BB11" s="2" t="s">
        <v>73</v>
      </c>
      <c r="BC11" s="2" t="s">
        <v>73</v>
      </c>
      <c r="BD11" s="2" t="s">
        <v>74</v>
      </c>
      <c r="BE11" s="2" t="s">
        <v>74</v>
      </c>
      <c r="BF11" s="2" t="s">
        <v>75</v>
      </c>
      <c r="BG11" s="2" t="s">
        <v>75</v>
      </c>
      <c r="BH11" s="2" t="s">
        <v>76</v>
      </c>
      <c r="BI11" s="2" t="s">
        <v>76</v>
      </c>
      <c r="BJ11" s="2" t="s">
        <v>77</v>
      </c>
      <c r="BK11" s="2" t="s">
        <v>77</v>
      </c>
      <c r="BL11" s="2" t="s">
        <v>78</v>
      </c>
      <c r="BM11" s="2" t="s">
        <v>78</v>
      </c>
    </row>
    <row r="12" spans="1:65" x14ac:dyDescent="0.25">
      <c r="A12" s="2" t="s">
        <v>79</v>
      </c>
      <c r="B12" s="2" t="s">
        <v>80</v>
      </c>
      <c r="C12" s="2" t="s">
        <v>81</v>
      </c>
      <c r="D12" s="2" t="s">
        <v>80</v>
      </c>
      <c r="E12" s="2" t="s">
        <v>81</v>
      </c>
      <c r="F12" s="2" t="s">
        <v>80</v>
      </c>
      <c r="G12" s="2" t="s">
        <v>81</v>
      </c>
      <c r="H12" s="2" t="s">
        <v>80</v>
      </c>
      <c r="I12" s="2" t="s">
        <v>81</v>
      </c>
      <c r="J12" s="2" t="s">
        <v>80</v>
      </c>
      <c r="K12" s="2" t="s">
        <v>81</v>
      </c>
      <c r="L12" s="2" t="s">
        <v>80</v>
      </c>
      <c r="M12" s="2" t="s">
        <v>81</v>
      </c>
      <c r="N12" s="2" t="s">
        <v>80</v>
      </c>
      <c r="O12" s="2" t="s">
        <v>81</v>
      </c>
      <c r="P12" s="2" t="s">
        <v>80</v>
      </c>
      <c r="Q12" s="2" t="s">
        <v>81</v>
      </c>
      <c r="R12" s="2" t="s">
        <v>80</v>
      </c>
      <c r="S12" s="2" t="s">
        <v>81</v>
      </c>
      <c r="T12" s="2" t="s">
        <v>80</v>
      </c>
      <c r="U12" s="2" t="s">
        <v>81</v>
      </c>
      <c r="V12" s="2" t="s">
        <v>80</v>
      </c>
      <c r="W12" s="2" t="s">
        <v>81</v>
      </c>
      <c r="X12" s="2" t="s">
        <v>80</v>
      </c>
      <c r="Y12" s="2" t="s">
        <v>81</v>
      </c>
      <c r="Z12" s="2" t="s">
        <v>80</v>
      </c>
      <c r="AA12" s="2" t="s">
        <v>81</v>
      </c>
      <c r="AB12" s="2" t="s">
        <v>80</v>
      </c>
      <c r="AC12" s="2" t="s">
        <v>81</v>
      </c>
      <c r="AD12" s="2" t="s">
        <v>80</v>
      </c>
      <c r="AE12" s="2" t="s">
        <v>81</v>
      </c>
      <c r="AF12" s="2" t="s">
        <v>80</v>
      </c>
      <c r="AG12" s="2" t="s">
        <v>81</v>
      </c>
      <c r="AH12" s="2" t="s">
        <v>80</v>
      </c>
      <c r="AI12" s="2" t="s">
        <v>81</v>
      </c>
      <c r="AJ12" s="2" t="s">
        <v>80</v>
      </c>
      <c r="AK12" s="2" t="s">
        <v>81</v>
      </c>
      <c r="AL12" s="2" t="s">
        <v>80</v>
      </c>
      <c r="AM12" s="2" t="s">
        <v>81</v>
      </c>
      <c r="AN12" s="2" t="s">
        <v>80</v>
      </c>
      <c r="AO12" s="2" t="s">
        <v>81</v>
      </c>
      <c r="AP12" s="2" t="s">
        <v>80</v>
      </c>
      <c r="AQ12" s="2" t="s">
        <v>81</v>
      </c>
      <c r="AR12" s="2" t="s">
        <v>80</v>
      </c>
      <c r="AS12" s="2" t="s">
        <v>81</v>
      </c>
      <c r="AT12" s="2" t="s">
        <v>80</v>
      </c>
      <c r="AU12" s="2" t="s">
        <v>81</v>
      </c>
      <c r="AV12" s="2" t="s">
        <v>80</v>
      </c>
      <c r="AW12" s="2" t="s">
        <v>81</v>
      </c>
      <c r="AX12" s="2" t="s">
        <v>80</v>
      </c>
      <c r="AY12" s="2" t="s">
        <v>81</v>
      </c>
      <c r="AZ12" s="2" t="s">
        <v>80</v>
      </c>
      <c r="BA12" s="2" t="s">
        <v>81</v>
      </c>
      <c r="BB12" s="2" t="s">
        <v>80</v>
      </c>
      <c r="BC12" s="2" t="s">
        <v>81</v>
      </c>
      <c r="BD12" s="2" t="s">
        <v>80</v>
      </c>
      <c r="BE12" s="2" t="s">
        <v>81</v>
      </c>
      <c r="BF12" s="2" t="s">
        <v>80</v>
      </c>
      <c r="BG12" s="2" t="s">
        <v>81</v>
      </c>
      <c r="BH12" s="2" t="s">
        <v>80</v>
      </c>
      <c r="BI12" s="2" t="s">
        <v>81</v>
      </c>
      <c r="BJ12" s="2" t="s">
        <v>80</v>
      </c>
      <c r="BK12" s="2" t="s">
        <v>81</v>
      </c>
      <c r="BL12" s="2" t="s">
        <v>80</v>
      </c>
      <c r="BM12" s="2" t="s">
        <v>81</v>
      </c>
    </row>
    <row r="13" spans="1:65" x14ac:dyDescent="0.25">
      <c r="A13">
        <v>1</v>
      </c>
      <c r="B13" s="5">
        <v>380.06200000000001</v>
      </c>
      <c r="C13" s="4">
        <v>4.0999999999999996</v>
      </c>
      <c r="D13" s="5">
        <v>409.1712</v>
      </c>
      <c r="E13" s="4">
        <v>4.42</v>
      </c>
      <c r="F13" s="5">
        <v>389.98239999999998</v>
      </c>
      <c r="G13" s="4">
        <v>4.21</v>
      </c>
      <c r="H13" s="5">
        <v>414.96109999999999</v>
      </c>
      <c r="I13" s="4">
        <v>4.4800000000000004</v>
      </c>
      <c r="J13" s="5">
        <v>393.7047</v>
      </c>
      <c r="K13" s="4">
        <v>4.25</v>
      </c>
      <c r="L13" s="5">
        <v>389.3965</v>
      </c>
      <c r="M13" s="4">
        <v>4.2</v>
      </c>
      <c r="N13" s="5">
        <v>376.12920000000003</v>
      </c>
      <c r="O13" s="4">
        <v>4.0599999999999996</v>
      </c>
      <c r="P13" s="5">
        <v>394.52449999999999</v>
      </c>
      <c r="Q13" s="4">
        <v>4.26</v>
      </c>
      <c r="R13" s="5">
        <v>414.63330000000002</v>
      </c>
      <c r="S13" s="4">
        <v>4.47</v>
      </c>
      <c r="T13" s="5">
        <v>397.16489999999999</v>
      </c>
      <c r="U13" s="4">
        <v>4.29</v>
      </c>
      <c r="V13" s="5">
        <v>410.5643</v>
      </c>
      <c r="W13" s="4">
        <v>4.43</v>
      </c>
      <c r="X13" s="5">
        <v>388.07159999999999</v>
      </c>
      <c r="Y13" s="4">
        <v>4.1900000000000004</v>
      </c>
      <c r="Z13" s="5">
        <v>377.57130000000001</v>
      </c>
      <c r="AA13" s="4">
        <v>4.07</v>
      </c>
      <c r="AB13" s="5">
        <v>406.7636</v>
      </c>
      <c r="AC13" s="4">
        <v>4.3899999999999997</v>
      </c>
      <c r="AD13" s="5">
        <v>381.02429999999998</v>
      </c>
      <c r="AE13" s="4">
        <v>4.1100000000000003</v>
      </c>
      <c r="AF13" s="5">
        <v>378.46449999999999</v>
      </c>
      <c r="AG13" s="4">
        <v>4.08</v>
      </c>
      <c r="AH13" s="5">
        <v>384.65260000000001</v>
      </c>
      <c r="AI13" s="4">
        <v>4.1500000000000004</v>
      </c>
      <c r="AJ13" s="5">
        <v>379.57479999999998</v>
      </c>
      <c r="AK13" s="4">
        <v>4.0999999999999996</v>
      </c>
      <c r="AL13" s="5">
        <v>394.44839999999999</v>
      </c>
      <c r="AM13" s="4">
        <v>4.26</v>
      </c>
      <c r="AN13" s="5">
        <v>402.3064</v>
      </c>
      <c r="AO13" s="4">
        <v>4.34</v>
      </c>
      <c r="AP13" s="5">
        <v>413.2484</v>
      </c>
      <c r="AQ13" s="4">
        <v>4.46</v>
      </c>
      <c r="AR13" s="5">
        <v>383.91230000000002</v>
      </c>
      <c r="AS13" s="4">
        <v>4.1399999999999997</v>
      </c>
      <c r="AT13" s="5">
        <v>409.37099999999998</v>
      </c>
      <c r="AU13" s="4">
        <v>4.42</v>
      </c>
      <c r="AV13" s="5">
        <v>379.39010000000002</v>
      </c>
      <c r="AW13" s="4">
        <v>4.09</v>
      </c>
      <c r="AX13" s="5">
        <v>388.78870000000001</v>
      </c>
      <c r="AY13" s="4">
        <v>4.2</v>
      </c>
      <c r="AZ13" s="5">
        <v>398.1026</v>
      </c>
      <c r="BA13" s="4">
        <v>4.3</v>
      </c>
      <c r="BB13" s="5">
        <v>407.41550000000001</v>
      </c>
      <c r="BC13" s="4">
        <v>4.4000000000000004</v>
      </c>
      <c r="BD13" s="5">
        <v>376.25659999999999</v>
      </c>
      <c r="BE13" s="4">
        <v>4.0599999999999996</v>
      </c>
      <c r="BF13" s="5">
        <v>410.71359999999999</v>
      </c>
      <c r="BG13" s="4">
        <v>4.43</v>
      </c>
      <c r="BH13" s="5">
        <v>398.93329999999997</v>
      </c>
      <c r="BI13" s="4">
        <v>4.3</v>
      </c>
      <c r="BJ13" s="5">
        <v>397.31189999999998</v>
      </c>
      <c r="BK13" s="4">
        <v>4.29</v>
      </c>
      <c r="BL13" s="5">
        <v>407.41969999999998</v>
      </c>
      <c r="BM13" s="4">
        <v>4.4000000000000004</v>
      </c>
    </row>
    <row r="14" spans="1:65" x14ac:dyDescent="0.25">
      <c r="A14">
        <v>2</v>
      </c>
      <c r="B14" s="5">
        <v>379.85550000000001</v>
      </c>
      <c r="C14" s="4">
        <v>4.0999999999999996</v>
      </c>
      <c r="D14" s="5">
        <v>387.40769999999998</v>
      </c>
      <c r="E14" s="4">
        <v>4.18</v>
      </c>
      <c r="F14" s="5">
        <v>393.98430000000002</v>
      </c>
      <c r="G14" s="4">
        <v>4.25</v>
      </c>
      <c r="H14" s="5">
        <v>412.20100000000002</v>
      </c>
      <c r="I14" s="4">
        <v>4.45</v>
      </c>
      <c r="J14" s="5">
        <v>384.93189999999998</v>
      </c>
      <c r="K14" s="4">
        <v>4.1500000000000004</v>
      </c>
      <c r="L14" s="5">
        <v>392.089</v>
      </c>
      <c r="M14" s="4">
        <v>4.2300000000000004</v>
      </c>
      <c r="N14" s="5">
        <v>376.62310000000002</v>
      </c>
      <c r="O14" s="4">
        <v>4.0599999999999996</v>
      </c>
      <c r="P14" s="5">
        <v>387.54610000000002</v>
      </c>
      <c r="Q14" s="4">
        <v>4.18</v>
      </c>
      <c r="R14" s="5">
        <v>384.19330000000002</v>
      </c>
      <c r="S14" s="4">
        <v>4.1500000000000004</v>
      </c>
      <c r="T14" s="5">
        <v>390.30270000000002</v>
      </c>
      <c r="U14" s="4">
        <v>4.21</v>
      </c>
      <c r="V14" s="5">
        <v>407.06599999999997</v>
      </c>
      <c r="W14" s="4">
        <v>4.3899999999999997</v>
      </c>
      <c r="X14" s="5">
        <v>380.86599999999999</v>
      </c>
      <c r="Y14" s="4">
        <v>4.1100000000000003</v>
      </c>
      <c r="Z14" s="5">
        <v>393.14789999999999</v>
      </c>
      <c r="AA14" s="4">
        <v>4.24</v>
      </c>
      <c r="AB14" s="5">
        <v>401.22289999999998</v>
      </c>
      <c r="AC14" s="4">
        <v>4.33</v>
      </c>
      <c r="AD14" s="5">
        <v>399.10570000000001</v>
      </c>
      <c r="AE14" s="4">
        <v>4.3099999999999996</v>
      </c>
      <c r="AF14" s="5">
        <v>405.60449999999997</v>
      </c>
      <c r="AG14" s="4">
        <v>4.38</v>
      </c>
      <c r="AH14" s="5">
        <v>386.03570000000002</v>
      </c>
      <c r="AI14" s="4">
        <v>4.17</v>
      </c>
      <c r="AJ14" s="5">
        <v>413.91609999999997</v>
      </c>
      <c r="AK14" s="4">
        <v>4.47</v>
      </c>
      <c r="AL14" s="5">
        <v>399.88369999999998</v>
      </c>
      <c r="AM14" s="4">
        <v>4.3099999999999996</v>
      </c>
      <c r="AN14" s="5">
        <v>377.87240000000003</v>
      </c>
      <c r="AO14" s="4">
        <v>4.08</v>
      </c>
      <c r="AP14" s="5">
        <v>401.26240000000001</v>
      </c>
      <c r="AQ14" s="4">
        <v>4.33</v>
      </c>
      <c r="AR14" s="5">
        <v>406.79790000000003</v>
      </c>
      <c r="AS14" s="4">
        <v>4.3899999999999997</v>
      </c>
      <c r="AT14" s="5">
        <v>398.52359999999999</v>
      </c>
      <c r="AU14" s="4">
        <v>4.3</v>
      </c>
      <c r="AV14" s="5">
        <v>378.78680000000003</v>
      </c>
      <c r="AW14" s="4">
        <v>4.09</v>
      </c>
      <c r="AX14" s="5">
        <v>376.81479999999999</v>
      </c>
      <c r="AY14" s="4">
        <v>4.07</v>
      </c>
      <c r="AZ14" s="5">
        <v>394.41489999999999</v>
      </c>
      <c r="BA14" s="4">
        <v>4.26</v>
      </c>
      <c r="BB14" s="5">
        <v>411.39960000000002</v>
      </c>
      <c r="BC14" s="4">
        <v>4.4400000000000004</v>
      </c>
      <c r="BD14" s="5">
        <v>382.11399999999998</v>
      </c>
      <c r="BE14" s="4">
        <v>4.12</v>
      </c>
      <c r="BF14" s="5">
        <v>410.12979999999999</v>
      </c>
      <c r="BG14" s="4">
        <v>4.43</v>
      </c>
      <c r="BH14" s="5">
        <v>379.90969999999999</v>
      </c>
      <c r="BI14" s="4">
        <v>4.0999999999999996</v>
      </c>
      <c r="BJ14" s="5">
        <v>388.64789999999999</v>
      </c>
      <c r="BK14" s="4">
        <v>4.1900000000000004</v>
      </c>
      <c r="BL14" s="5">
        <v>393.46800000000002</v>
      </c>
      <c r="BM14" s="4">
        <v>4.25</v>
      </c>
    </row>
    <row r="15" spans="1:65" x14ac:dyDescent="0.25">
      <c r="A15">
        <v>3</v>
      </c>
      <c r="B15" s="5">
        <v>413.596</v>
      </c>
      <c r="C15" s="4">
        <v>4.46</v>
      </c>
      <c r="D15" s="5">
        <v>409.14060000000001</v>
      </c>
      <c r="E15" s="4">
        <v>4.41</v>
      </c>
      <c r="F15" s="5">
        <v>411.916</v>
      </c>
      <c r="G15" s="4">
        <v>4.4400000000000004</v>
      </c>
      <c r="H15" s="5">
        <v>379.88060000000002</v>
      </c>
      <c r="I15" s="4">
        <v>4.0999999999999996</v>
      </c>
      <c r="J15" s="5">
        <v>400.5401</v>
      </c>
      <c r="K15" s="4">
        <v>4.32</v>
      </c>
      <c r="L15" s="5">
        <v>386.14819999999997</v>
      </c>
      <c r="M15" s="4">
        <v>4.17</v>
      </c>
      <c r="N15" s="5">
        <v>403.68529999999998</v>
      </c>
      <c r="O15" s="4">
        <v>4.3600000000000003</v>
      </c>
      <c r="P15" s="5">
        <v>411.00569999999999</v>
      </c>
      <c r="Q15" s="4">
        <v>4.43</v>
      </c>
      <c r="R15" s="5">
        <v>408.39920000000001</v>
      </c>
      <c r="S15" s="4">
        <v>4.41</v>
      </c>
      <c r="T15" s="5">
        <v>392.36590000000001</v>
      </c>
      <c r="U15" s="4">
        <v>4.2300000000000004</v>
      </c>
      <c r="V15" s="5">
        <v>411.69540000000001</v>
      </c>
      <c r="W15" s="4">
        <v>4.4400000000000004</v>
      </c>
      <c r="X15" s="5">
        <v>378.21890000000002</v>
      </c>
      <c r="Y15" s="4">
        <v>4.08</v>
      </c>
      <c r="Z15" s="5">
        <v>397.75909999999999</v>
      </c>
      <c r="AA15" s="4">
        <v>4.29</v>
      </c>
      <c r="AB15" s="5">
        <v>407.32459999999998</v>
      </c>
      <c r="AC15" s="4">
        <v>4.4000000000000004</v>
      </c>
      <c r="AD15" s="5">
        <v>377.11540000000002</v>
      </c>
      <c r="AE15" s="4">
        <v>4.07</v>
      </c>
      <c r="AF15" s="5">
        <v>392.6026</v>
      </c>
      <c r="AG15" s="4">
        <v>4.24</v>
      </c>
      <c r="AH15" s="5">
        <v>382.84410000000003</v>
      </c>
      <c r="AI15" s="4">
        <v>4.13</v>
      </c>
      <c r="AJ15" s="5">
        <v>379.78059999999999</v>
      </c>
      <c r="AK15" s="4">
        <v>4.0999999999999996</v>
      </c>
      <c r="AL15" s="5">
        <v>393.4717</v>
      </c>
      <c r="AM15" s="4">
        <v>4.25</v>
      </c>
      <c r="AN15" s="5">
        <v>382.68869999999998</v>
      </c>
      <c r="AO15" s="4">
        <v>4.13</v>
      </c>
      <c r="AP15" s="5">
        <v>405.2253</v>
      </c>
      <c r="AQ15" s="4">
        <v>4.37</v>
      </c>
      <c r="AR15" s="5">
        <v>414.98759999999999</v>
      </c>
      <c r="AS15" s="4">
        <v>4.4800000000000004</v>
      </c>
      <c r="AT15" s="5">
        <v>397.178</v>
      </c>
      <c r="AU15" s="4">
        <v>4.29</v>
      </c>
      <c r="AV15" s="5">
        <v>401.59890000000001</v>
      </c>
      <c r="AW15" s="4">
        <v>4.33</v>
      </c>
      <c r="AX15" s="5">
        <v>392.04430000000002</v>
      </c>
      <c r="AY15" s="4">
        <v>4.2300000000000004</v>
      </c>
      <c r="AZ15" s="5">
        <v>411.69310000000002</v>
      </c>
      <c r="BA15" s="4">
        <v>4.4400000000000004</v>
      </c>
      <c r="BB15" s="5">
        <v>410.47969999999998</v>
      </c>
      <c r="BC15" s="4">
        <v>4.43</v>
      </c>
      <c r="BD15" s="5">
        <v>400.60109999999997</v>
      </c>
      <c r="BE15" s="4">
        <v>4.32</v>
      </c>
      <c r="BF15" s="5">
        <v>399.29059999999998</v>
      </c>
      <c r="BG15" s="4">
        <v>4.3099999999999996</v>
      </c>
      <c r="BH15" s="5">
        <v>376.68830000000003</v>
      </c>
      <c r="BI15" s="4">
        <v>4.0599999999999996</v>
      </c>
      <c r="BJ15" s="5">
        <v>410.67020000000002</v>
      </c>
      <c r="BK15" s="4">
        <v>4.43</v>
      </c>
      <c r="BL15" s="5">
        <v>379.74610000000001</v>
      </c>
      <c r="BM15" s="4">
        <v>4.0999999999999996</v>
      </c>
    </row>
    <row r="16" spans="1:65" x14ac:dyDescent="0.25">
      <c r="A16">
        <v>4</v>
      </c>
      <c r="B16" s="5">
        <v>398.2867</v>
      </c>
      <c r="C16" s="4">
        <v>4.3</v>
      </c>
      <c r="D16" s="5">
        <v>392.12150000000003</v>
      </c>
      <c r="E16" s="4">
        <v>4.2300000000000004</v>
      </c>
      <c r="F16" s="5">
        <v>402.98939999999999</v>
      </c>
      <c r="G16" s="4">
        <v>4.3499999999999996</v>
      </c>
      <c r="H16" s="5">
        <v>413.32729999999998</v>
      </c>
      <c r="I16" s="4">
        <v>4.46</v>
      </c>
      <c r="J16" s="5">
        <v>393.63459999999998</v>
      </c>
      <c r="K16" s="4">
        <v>4.25</v>
      </c>
      <c r="L16" s="5">
        <v>396.33</v>
      </c>
      <c r="M16" s="4">
        <v>4.28</v>
      </c>
      <c r="N16" s="5">
        <v>375.46800000000002</v>
      </c>
      <c r="O16" s="4">
        <v>4.05</v>
      </c>
      <c r="P16" s="5">
        <v>382.83370000000002</v>
      </c>
      <c r="Q16" s="4">
        <v>4.13</v>
      </c>
      <c r="R16" s="5">
        <v>396.39949999999999</v>
      </c>
      <c r="S16" s="4">
        <v>4.28</v>
      </c>
      <c r="T16" s="5">
        <v>412.67349999999999</v>
      </c>
      <c r="U16" s="4">
        <v>4.45</v>
      </c>
      <c r="V16" s="5">
        <v>411.11610000000002</v>
      </c>
      <c r="W16" s="4">
        <v>4.4400000000000004</v>
      </c>
      <c r="X16" s="5">
        <v>390.68200000000002</v>
      </c>
      <c r="Y16" s="4">
        <v>4.22</v>
      </c>
      <c r="Z16" s="5">
        <v>382.0933</v>
      </c>
      <c r="AA16" s="4">
        <v>4.12</v>
      </c>
      <c r="AB16" s="5">
        <v>408.83679999999998</v>
      </c>
      <c r="AC16" s="4">
        <v>4.41</v>
      </c>
      <c r="AD16" s="5">
        <v>395.77179999999998</v>
      </c>
      <c r="AE16" s="4">
        <v>4.2699999999999996</v>
      </c>
      <c r="AF16" s="5">
        <v>383.90429999999998</v>
      </c>
      <c r="AG16" s="4">
        <v>4.1399999999999997</v>
      </c>
      <c r="AH16" s="5">
        <v>388.03280000000001</v>
      </c>
      <c r="AI16" s="4">
        <v>4.1900000000000004</v>
      </c>
      <c r="AJ16" s="5">
        <v>399.10860000000002</v>
      </c>
      <c r="AK16" s="4">
        <v>4.3099999999999996</v>
      </c>
      <c r="AL16" s="5">
        <v>404.24959999999999</v>
      </c>
      <c r="AM16" s="4">
        <v>4.3600000000000003</v>
      </c>
      <c r="AN16" s="5">
        <v>396.07650000000001</v>
      </c>
      <c r="AO16" s="4">
        <v>4.2699999999999996</v>
      </c>
      <c r="AP16" s="5">
        <v>405.4058</v>
      </c>
      <c r="AQ16" s="4">
        <v>4.37</v>
      </c>
      <c r="AR16" s="5">
        <v>378.0068</v>
      </c>
      <c r="AS16" s="4">
        <v>4.08</v>
      </c>
      <c r="AT16" s="5">
        <v>398.76069999999999</v>
      </c>
      <c r="AU16" s="4">
        <v>4.3</v>
      </c>
      <c r="AV16" s="5">
        <v>414.45850000000002</v>
      </c>
      <c r="AW16" s="4">
        <v>4.47</v>
      </c>
      <c r="AX16" s="5">
        <v>406.72379999999998</v>
      </c>
      <c r="AY16" s="4">
        <v>4.3899999999999997</v>
      </c>
      <c r="AZ16" s="5">
        <v>410.46600000000001</v>
      </c>
      <c r="BA16" s="4">
        <v>4.43</v>
      </c>
      <c r="BB16" s="5">
        <v>406.59870000000001</v>
      </c>
      <c r="BC16" s="4">
        <v>4.3899999999999997</v>
      </c>
      <c r="BD16" s="5">
        <v>385.82490000000001</v>
      </c>
      <c r="BE16" s="4">
        <v>4.16</v>
      </c>
      <c r="BF16" s="5">
        <v>392.33080000000001</v>
      </c>
      <c r="BG16" s="4">
        <v>4.2300000000000004</v>
      </c>
      <c r="BH16" s="5">
        <v>403.74610000000001</v>
      </c>
      <c r="BI16" s="4">
        <v>4.3600000000000003</v>
      </c>
      <c r="BJ16" s="5">
        <v>404.75259999999997</v>
      </c>
      <c r="BK16" s="4">
        <v>4.37</v>
      </c>
      <c r="BL16" s="5">
        <v>386.6816</v>
      </c>
      <c r="BM16" s="4">
        <v>4.17</v>
      </c>
    </row>
    <row r="17" spans="1:65" x14ac:dyDescent="0.25">
      <c r="A17">
        <v>5</v>
      </c>
      <c r="B17" s="5">
        <v>408.5136</v>
      </c>
      <c r="C17" s="4">
        <v>4.41</v>
      </c>
      <c r="D17" s="5">
        <v>388.11500000000001</v>
      </c>
      <c r="E17" s="4">
        <v>4.1900000000000004</v>
      </c>
      <c r="F17" s="5">
        <v>414.79379999999998</v>
      </c>
      <c r="G17" s="4">
        <v>4.4800000000000004</v>
      </c>
      <c r="H17" s="5">
        <v>386.16120000000001</v>
      </c>
      <c r="I17" s="4">
        <v>4.17</v>
      </c>
      <c r="J17" s="5">
        <v>406.21609999999998</v>
      </c>
      <c r="K17" s="4">
        <v>4.38</v>
      </c>
      <c r="L17" s="5">
        <v>400.30849999999998</v>
      </c>
      <c r="M17" s="4">
        <v>4.32</v>
      </c>
      <c r="N17" s="5">
        <v>387.39640000000003</v>
      </c>
      <c r="O17" s="4">
        <v>4.18</v>
      </c>
      <c r="P17" s="5">
        <v>408.45080000000002</v>
      </c>
      <c r="Q17" s="4">
        <v>4.41</v>
      </c>
      <c r="R17" s="5">
        <v>414.90190000000001</v>
      </c>
      <c r="S17" s="4">
        <v>4.4800000000000004</v>
      </c>
      <c r="T17" s="5">
        <v>412.27170000000001</v>
      </c>
      <c r="U17" s="4">
        <v>4.45</v>
      </c>
      <c r="V17" s="5">
        <v>400.72730000000001</v>
      </c>
      <c r="W17" s="4">
        <v>4.32</v>
      </c>
      <c r="X17" s="5">
        <v>407.2423</v>
      </c>
      <c r="Y17" s="4">
        <v>4.3899999999999997</v>
      </c>
      <c r="Z17" s="5">
        <v>381.50779999999997</v>
      </c>
      <c r="AA17" s="4">
        <v>4.12</v>
      </c>
      <c r="AB17" s="5">
        <v>384.5505</v>
      </c>
      <c r="AC17" s="4">
        <v>4.1500000000000004</v>
      </c>
      <c r="AD17" s="5">
        <v>401.05829999999997</v>
      </c>
      <c r="AE17" s="4">
        <v>4.33</v>
      </c>
      <c r="AF17" s="5">
        <v>389.54180000000002</v>
      </c>
      <c r="AG17" s="4">
        <v>4.2</v>
      </c>
      <c r="AH17" s="5">
        <v>378.6551</v>
      </c>
      <c r="AI17" s="4">
        <v>4.09</v>
      </c>
      <c r="AJ17" s="5">
        <v>412.56220000000002</v>
      </c>
      <c r="AK17" s="4">
        <v>4.45</v>
      </c>
      <c r="AL17" s="5">
        <v>404.07440000000003</v>
      </c>
      <c r="AM17" s="4">
        <v>4.3600000000000003</v>
      </c>
      <c r="AN17" s="5">
        <v>394.20600000000002</v>
      </c>
      <c r="AO17" s="4">
        <v>4.25</v>
      </c>
      <c r="AP17" s="5">
        <v>394.62529999999998</v>
      </c>
      <c r="AQ17" s="4">
        <v>4.26</v>
      </c>
      <c r="AR17" s="5">
        <v>405.58460000000002</v>
      </c>
      <c r="AS17" s="4">
        <v>4.38</v>
      </c>
      <c r="AT17" s="5">
        <v>394.47489999999999</v>
      </c>
      <c r="AU17" s="4">
        <v>4.26</v>
      </c>
      <c r="AV17" s="5">
        <v>393.63569999999999</v>
      </c>
      <c r="AW17" s="4">
        <v>4.25</v>
      </c>
      <c r="AX17" s="5">
        <v>385.00540000000001</v>
      </c>
      <c r="AY17" s="4">
        <v>4.1500000000000004</v>
      </c>
      <c r="AZ17" s="5">
        <v>411.55799999999999</v>
      </c>
      <c r="BA17" s="4">
        <v>4.4400000000000004</v>
      </c>
      <c r="BB17" s="5">
        <v>411.94619999999998</v>
      </c>
      <c r="BC17" s="4">
        <v>4.4400000000000004</v>
      </c>
      <c r="BD17" s="5">
        <v>405.91</v>
      </c>
      <c r="BE17" s="4">
        <v>4.38</v>
      </c>
      <c r="BF17" s="5">
        <v>346.69330000000002</v>
      </c>
      <c r="BG17" s="4">
        <v>3.74</v>
      </c>
      <c r="BH17" s="5">
        <v>376.81599999999997</v>
      </c>
      <c r="BI17" s="4">
        <v>4.07</v>
      </c>
      <c r="BJ17" s="5">
        <v>411.27820000000003</v>
      </c>
      <c r="BK17" s="4">
        <v>4.4400000000000004</v>
      </c>
      <c r="BL17" s="5">
        <v>413.25380000000001</v>
      </c>
      <c r="BM17" s="4">
        <v>4.46</v>
      </c>
    </row>
    <row r="18" spans="1:65" x14ac:dyDescent="0.25">
      <c r="A18">
        <v>6</v>
      </c>
      <c r="B18" s="5">
        <v>389.76530000000002</v>
      </c>
      <c r="C18" s="4">
        <v>4.21</v>
      </c>
      <c r="D18" s="5">
        <v>384.1481</v>
      </c>
      <c r="E18" s="4">
        <v>4.1500000000000004</v>
      </c>
      <c r="F18" s="5">
        <v>375.68860000000001</v>
      </c>
      <c r="G18" s="4">
        <v>4.05</v>
      </c>
      <c r="H18" s="5">
        <v>387.3141</v>
      </c>
      <c r="I18" s="4">
        <v>4.18</v>
      </c>
      <c r="J18" s="5">
        <v>376.81869999999998</v>
      </c>
      <c r="K18" s="4">
        <v>4.07</v>
      </c>
      <c r="L18" s="5">
        <v>395.70350000000002</v>
      </c>
      <c r="M18" s="4">
        <v>4.2699999999999996</v>
      </c>
      <c r="N18" s="5">
        <v>376.33749999999998</v>
      </c>
      <c r="O18" s="4">
        <v>4.0599999999999996</v>
      </c>
      <c r="P18" s="5">
        <v>400.48079999999999</v>
      </c>
      <c r="Q18" s="4">
        <v>4.32</v>
      </c>
      <c r="R18" s="5">
        <v>377.70490000000001</v>
      </c>
      <c r="S18" s="4">
        <v>4.08</v>
      </c>
      <c r="T18" s="5">
        <v>387.1601</v>
      </c>
      <c r="U18" s="4">
        <v>4.18</v>
      </c>
      <c r="V18" s="5">
        <v>413.91039999999998</v>
      </c>
      <c r="W18" s="4">
        <v>4.47</v>
      </c>
      <c r="X18" s="5">
        <v>385.05900000000003</v>
      </c>
      <c r="Y18" s="4">
        <v>4.1500000000000004</v>
      </c>
      <c r="Z18" s="5">
        <v>410.45440000000002</v>
      </c>
      <c r="AA18" s="4">
        <v>4.43</v>
      </c>
      <c r="AB18" s="5">
        <v>392.45179999999999</v>
      </c>
      <c r="AC18" s="4">
        <v>4.2300000000000004</v>
      </c>
      <c r="AD18" s="5">
        <v>409.28230000000002</v>
      </c>
      <c r="AE18" s="4">
        <v>4.42</v>
      </c>
      <c r="AF18" s="5">
        <v>383.29700000000003</v>
      </c>
      <c r="AG18" s="4">
        <v>4.1399999999999997</v>
      </c>
      <c r="AH18" s="5">
        <v>383.7876</v>
      </c>
      <c r="AI18" s="4">
        <v>4.1399999999999997</v>
      </c>
      <c r="AJ18" s="5">
        <v>386.42860000000002</v>
      </c>
      <c r="AK18" s="4">
        <v>4.17</v>
      </c>
      <c r="AL18" s="5">
        <v>393.47559999999999</v>
      </c>
      <c r="AM18" s="4">
        <v>4.25</v>
      </c>
      <c r="AN18" s="5">
        <v>411.22239999999999</v>
      </c>
      <c r="AO18" s="4">
        <v>4.4400000000000004</v>
      </c>
      <c r="AP18" s="5">
        <v>376.49599999999998</v>
      </c>
      <c r="AQ18" s="4">
        <v>4.0599999999999996</v>
      </c>
      <c r="AR18" s="5">
        <v>394.85300000000001</v>
      </c>
      <c r="AS18" s="4">
        <v>4.26</v>
      </c>
      <c r="AT18" s="5">
        <v>392.137</v>
      </c>
      <c r="AU18" s="4">
        <v>4.2300000000000004</v>
      </c>
      <c r="AV18" s="5">
        <v>376.60120000000001</v>
      </c>
      <c r="AW18" s="4">
        <v>4.0599999999999996</v>
      </c>
      <c r="AX18" s="5">
        <v>380.25749999999999</v>
      </c>
      <c r="AY18" s="4">
        <v>4.0999999999999996</v>
      </c>
      <c r="AZ18" s="5">
        <v>385.28620000000001</v>
      </c>
      <c r="BA18" s="4">
        <v>4.16</v>
      </c>
      <c r="BB18" s="5">
        <v>401.8974</v>
      </c>
      <c r="BC18" s="4">
        <v>4.34</v>
      </c>
      <c r="BD18" s="5">
        <v>412.55849999999998</v>
      </c>
      <c r="BE18" s="4">
        <v>4.45</v>
      </c>
      <c r="BF18" s="5">
        <v>384.49160000000001</v>
      </c>
      <c r="BG18" s="4">
        <v>4.1500000000000004</v>
      </c>
      <c r="BH18" s="5">
        <v>410.8673</v>
      </c>
      <c r="BI18" s="4">
        <v>4.43</v>
      </c>
      <c r="BJ18" s="5">
        <v>383.70769999999999</v>
      </c>
      <c r="BK18" s="4">
        <v>4.1399999999999997</v>
      </c>
      <c r="BL18" s="5">
        <v>398.65019999999998</v>
      </c>
      <c r="BM18" s="4">
        <v>4.3</v>
      </c>
    </row>
    <row r="19" spans="1:65" x14ac:dyDescent="0.25">
      <c r="A19">
        <v>7</v>
      </c>
      <c r="B19" s="5">
        <v>389.12939999999998</v>
      </c>
      <c r="C19" s="4">
        <v>4.2</v>
      </c>
      <c r="D19" s="5">
        <v>401.0874</v>
      </c>
      <c r="E19" s="4">
        <v>4.33</v>
      </c>
      <c r="F19" s="5">
        <v>380.7192</v>
      </c>
      <c r="G19" s="4">
        <v>4.1100000000000003</v>
      </c>
      <c r="H19" s="5">
        <v>393.48469999999998</v>
      </c>
      <c r="I19" s="4">
        <v>4.25</v>
      </c>
      <c r="J19" s="5">
        <v>379.53919999999999</v>
      </c>
      <c r="K19" s="4">
        <v>4.0999999999999996</v>
      </c>
      <c r="L19" s="5">
        <v>406.84460000000001</v>
      </c>
      <c r="M19" s="4">
        <v>4.3899999999999997</v>
      </c>
      <c r="N19" s="5">
        <v>413.68650000000002</v>
      </c>
      <c r="O19" s="4">
        <v>4.46</v>
      </c>
      <c r="P19" s="5">
        <v>387.64</v>
      </c>
      <c r="Q19" s="4">
        <v>4.18</v>
      </c>
      <c r="R19" s="5">
        <v>393.43470000000002</v>
      </c>
      <c r="S19" s="4">
        <v>4.25</v>
      </c>
      <c r="T19" s="5">
        <v>393.17329999999998</v>
      </c>
      <c r="U19" s="4">
        <v>4.24</v>
      </c>
      <c r="V19" s="5">
        <v>411.6103</v>
      </c>
      <c r="W19" s="4">
        <v>4.4400000000000004</v>
      </c>
      <c r="X19" s="5">
        <v>411.26420000000002</v>
      </c>
      <c r="Y19" s="4">
        <v>4.4400000000000004</v>
      </c>
      <c r="Z19" s="5">
        <v>412.1764</v>
      </c>
      <c r="AA19" s="4">
        <v>4.45</v>
      </c>
      <c r="AB19" s="5">
        <v>378.50439999999998</v>
      </c>
      <c r="AC19" s="4">
        <v>4.08</v>
      </c>
      <c r="AD19" s="5">
        <v>376.28089999999997</v>
      </c>
      <c r="AE19" s="4">
        <v>4.0599999999999996</v>
      </c>
      <c r="AF19" s="5">
        <v>413.60919999999999</v>
      </c>
      <c r="AG19" s="4">
        <v>4.46</v>
      </c>
      <c r="AH19" s="5">
        <v>383.12310000000002</v>
      </c>
      <c r="AI19" s="4">
        <v>4.13</v>
      </c>
      <c r="AJ19" s="5">
        <v>398.15429999999998</v>
      </c>
      <c r="AK19" s="4">
        <v>4.3</v>
      </c>
      <c r="AL19" s="5">
        <v>383.0342</v>
      </c>
      <c r="AM19" s="4">
        <v>4.13</v>
      </c>
      <c r="AN19" s="5">
        <v>402.8646</v>
      </c>
      <c r="AO19" s="4">
        <v>4.3499999999999996</v>
      </c>
      <c r="AP19" s="5">
        <v>385.81299999999999</v>
      </c>
      <c r="AQ19" s="4">
        <v>4.16</v>
      </c>
      <c r="AR19" s="5">
        <v>405.8997</v>
      </c>
      <c r="AS19" s="4">
        <v>4.38</v>
      </c>
      <c r="AT19" s="5">
        <v>409.97390000000001</v>
      </c>
      <c r="AU19" s="4">
        <v>4.42</v>
      </c>
      <c r="AV19" s="5">
        <v>402.98860000000002</v>
      </c>
      <c r="AW19" s="4">
        <v>4.3499999999999996</v>
      </c>
      <c r="AX19" s="5">
        <v>413.45870000000002</v>
      </c>
      <c r="AY19" s="4">
        <v>4.46</v>
      </c>
      <c r="AZ19" s="5">
        <v>387.43680000000001</v>
      </c>
      <c r="BA19" s="4">
        <v>4.18</v>
      </c>
      <c r="BB19" s="5">
        <v>381.6619</v>
      </c>
      <c r="BC19" s="4">
        <v>4.12</v>
      </c>
      <c r="BD19" s="5">
        <v>402.44369999999998</v>
      </c>
      <c r="BE19" s="4">
        <v>4.34</v>
      </c>
      <c r="BF19" s="5">
        <v>389.31270000000001</v>
      </c>
      <c r="BG19" s="4">
        <v>4.2</v>
      </c>
      <c r="BH19" s="5">
        <v>412.24040000000002</v>
      </c>
      <c r="BI19" s="4">
        <v>4.45</v>
      </c>
      <c r="BJ19" s="5">
        <v>412.37560000000002</v>
      </c>
      <c r="BK19" s="4">
        <v>4.45</v>
      </c>
      <c r="BL19" s="5">
        <v>395.80669999999998</v>
      </c>
      <c r="BM19" s="4">
        <v>4.2699999999999996</v>
      </c>
    </row>
    <row r="20" spans="1:65" x14ac:dyDescent="0.25">
      <c r="A20">
        <v>8</v>
      </c>
      <c r="B20" s="5">
        <v>381.81720000000001</v>
      </c>
      <c r="C20" s="4">
        <v>4.12</v>
      </c>
      <c r="D20" s="5">
        <v>380.12150000000003</v>
      </c>
      <c r="E20" s="4">
        <v>4.0999999999999996</v>
      </c>
      <c r="F20" s="5">
        <v>380.40899999999999</v>
      </c>
      <c r="G20" s="4">
        <v>4.0999999999999996</v>
      </c>
      <c r="H20" s="5">
        <v>401.0179</v>
      </c>
      <c r="I20" s="4">
        <v>4.33</v>
      </c>
      <c r="J20" s="5">
        <v>389.40190000000001</v>
      </c>
      <c r="K20" s="4">
        <v>4.2</v>
      </c>
      <c r="L20" s="5">
        <v>404.2396</v>
      </c>
      <c r="M20" s="4">
        <v>4.3600000000000003</v>
      </c>
      <c r="N20" s="5">
        <v>389.8691</v>
      </c>
      <c r="O20" s="4">
        <v>4.21</v>
      </c>
      <c r="P20" s="5">
        <v>377.76350000000002</v>
      </c>
      <c r="Q20" s="4">
        <v>4.08</v>
      </c>
      <c r="R20" s="5">
        <v>400.25130000000001</v>
      </c>
      <c r="S20" s="4">
        <v>4.32</v>
      </c>
      <c r="T20" s="5">
        <v>400.51900000000001</v>
      </c>
      <c r="U20" s="4">
        <v>4.32</v>
      </c>
      <c r="V20" s="5">
        <v>412.60340000000002</v>
      </c>
      <c r="W20" s="4">
        <v>4.45</v>
      </c>
      <c r="X20" s="5">
        <v>394.34280000000001</v>
      </c>
      <c r="Y20" s="4">
        <v>4.26</v>
      </c>
      <c r="Z20" s="5">
        <v>411.07929999999999</v>
      </c>
      <c r="AA20" s="4">
        <v>4.4400000000000004</v>
      </c>
      <c r="AB20" s="5">
        <v>379.97730000000001</v>
      </c>
      <c r="AC20" s="4">
        <v>4.0999999999999996</v>
      </c>
      <c r="AD20" s="5">
        <v>375.2088</v>
      </c>
      <c r="AE20" s="4">
        <v>4.05</v>
      </c>
      <c r="AF20" s="5">
        <v>384.03919999999999</v>
      </c>
      <c r="AG20" s="4">
        <v>4.1399999999999997</v>
      </c>
      <c r="AH20" s="5">
        <v>387.32650000000001</v>
      </c>
      <c r="AI20" s="4">
        <v>4.18</v>
      </c>
      <c r="AJ20" s="5">
        <v>383.68970000000002</v>
      </c>
      <c r="AK20" s="4">
        <v>4.1399999999999997</v>
      </c>
      <c r="AL20" s="5">
        <v>380.41699999999997</v>
      </c>
      <c r="AM20" s="4">
        <v>4.0999999999999996</v>
      </c>
      <c r="AN20" s="5">
        <v>388.63709999999998</v>
      </c>
      <c r="AO20" s="4">
        <v>4.1900000000000004</v>
      </c>
      <c r="AP20" s="5">
        <v>393.93900000000002</v>
      </c>
      <c r="AQ20" s="4">
        <v>4.25</v>
      </c>
      <c r="AR20" s="5">
        <v>384.64749999999998</v>
      </c>
      <c r="AS20" s="4">
        <v>4.1500000000000004</v>
      </c>
      <c r="AT20" s="5">
        <v>383.75420000000003</v>
      </c>
      <c r="AU20" s="4">
        <v>4.1399999999999997</v>
      </c>
      <c r="AV20" s="5">
        <v>386.87139999999999</v>
      </c>
      <c r="AW20" s="4">
        <v>4.17</v>
      </c>
      <c r="AX20" s="5">
        <v>383.28649999999999</v>
      </c>
      <c r="AY20" s="4">
        <v>4.1399999999999997</v>
      </c>
      <c r="AZ20" s="5">
        <v>391.2482</v>
      </c>
      <c r="BA20" s="4">
        <v>4.22</v>
      </c>
      <c r="BB20" s="5">
        <v>398.25080000000003</v>
      </c>
      <c r="BC20" s="4">
        <v>4.3</v>
      </c>
      <c r="BD20" s="5">
        <v>375.64510000000001</v>
      </c>
      <c r="BE20" s="4">
        <v>4.05</v>
      </c>
      <c r="BF20" s="5">
        <v>391.50259999999997</v>
      </c>
      <c r="BG20" s="4">
        <v>4.22</v>
      </c>
      <c r="BH20" s="5">
        <v>375.18020000000001</v>
      </c>
      <c r="BI20" s="4">
        <v>4.05</v>
      </c>
      <c r="BJ20" s="5">
        <v>388.16739999999999</v>
      </c>
      <c r="BK20" s="4">
        <v>4.1900000000000004</v>
      </c>
      <c r="BL20" s="5">
        <v>386.8433</v>
      </c>
      <c r="BM20" s="4">
        <v>4.17</v>
      </c>
    </row>
    <row r="21" spans="1:65" x14ac:dyDescent="0.25">
      <c r="A21">
        <v>9</v>
      </c>
      <c r="B21" s="5">
        <v>381.87830000000002</v>
      </c>
      <c r="C21" s="4">
        <v>4.12</v>
      </c>
      <c r="D21" s="5">
        <v>386.45870000000002</v>
      </c>
      <c r="E21" s="4">
        <v>4.17</v>
      </c>
      <c r="F21" s="5">
        <v>388.05309999999997</v>
      </c>
      <c r="G21" s="4">
        <v>4.1900000000000004</v>
      </c>
      <c r="H21" s="5">
        <v>377.59930000000003</v>
      </c>
      <c r="I21" s="4">
        <v>4.07</v>
      </c>
      <c r="J21" s="5">
        <v>375.43329999999997</v>
      </c>
      <c r="K21" s="4">
        <v>4.05</v>
      </c>
      <c r="L21" s="5">
        <v>382.02910000000003</v>
      </c>
      <c r="M21" s="4">
        <v>4.12</v>
      </c>
      <c r="N21" s="5">
        <v>403.82830000000001</v>
      </c>
      <c r="O21" s="4">
        <v>4.3600000000000003</v>
      </c>
      <c r="P21" s="5">
        <v>399.97640000000001</v>
      </c>
      <c r="Q21" s="4">
        <v>4.32</v>
      </c>
      <c r="R21" s="5">
        <v>411.3956</v>
      </c>
      <c r="S21" s="4">
        <v>4.4400000000000004</v>
      </c>
      <c r="T21" s="5">
        <v>396.28840000000002</v>
      </c>
      <c r="U21" s="4">
        <v>4.28</v>
      </c>
      <c r="V21" s="5">
        <v>402.5865</v>
      </c>
      <c r="W21" s="4">
        <v>4.34</v>
      </c>
      <c r="X21" s="5">
        <v>396.3836</v>
      </c>
      <c r="Y21" s="4">
        <v>4.28</v>
      </c>
      <c r="Z21" s="5">
        <v>379.06360000000001</v>
      </c>
      <c r="AA21" s="4">
        <v>4.09</v>
      </c>
      <c r="AB21" s="5">
        <v>406.86309999999997</v>
      </c>
      <c r="AC21" s="4">
        <v>4.3899999999999997</v>
      </c>
      <c r="AD21" s="5">
        <v>413.70409999999998</v>
      </c>
      <c r="AE21" s="4">
        <v>4.46</v>
      </c>
      <c r="AF21" s="5">
        <v>392.48</v>
      </c>
      <c r="AG21" s="4">
        <v>4.2300000000000004</v>
      </c>
      <c r="AH21" s="5">
        <v>412.71499999999997</v>
      </c>
      <c r="AI21" s="4">
        <v>4.45</v>
      </c>
      <c r="AJ21" s="5">
        <v>402.0924</v>
      </c>
      <c r="AK21" s="4">
        <v>4.34</v>
      </c>
      <c r="AL21" s="5">
        <v>381.31990000000002</v>
      </c>
      <c r="AM21" s="4">
        <v>4.1100000000000003</v>
      </c>
      <c r="AN21" s="5">
        <v>409.33359999999999</v>
      </c>
      <c r="AO21" s="4">
        <v>4.42</v>
      </c>
      <c r="AP21" s="5">
        <v>409.35050000000001</v>
      </c>
      <c r="AQ21" s="4">
        <v>4.42</v>
      </c>
      <c r="AR21" s="5">
        <v>400.77280000000002</v>
      </c>
      <c r="AS21" s="4">
        <v>4.32</v>
      </c>
      <c r="AT21" s="5">
        <v>405.51549999999997</v>
      </c>
      <c r="AU21" s="4">
        <v>4.38</v>
      </c>
      <c r="AV21" s="5">
        <v>413.99029999999999</v>
      </c>
      <c r="AW21" s="4">
        <v>4.47</v>
      </c>
      <c r="AX21" s="5">
        <v>379.59690000000001</v>
      </c>
      <c r="AY21" s="4">
        <v>4.0999999999999996</v>
      </c>
      <c r="AZ21" s="5">
        <v>386.44749999999999</v>
      </c>
      <c r="BA21" s="4">
        <v>4.17</v>
      </c>
      <c r="BB21" s="5">
        <v>388.00940000000003</v>
      </c>
      <c r="BC21" s="4">
        <v>4.1900000000000004</v>
      </c>
      <c r="BD21" s="5">
        <v>406.48450000000003</v>
      </c>
      <c r="BE21" s="4">
        <v>4.3899999999999997</v>
      </c>
      <c r="BF21" s="5">
        <v>407.16199999999998</v>
      </c>
      <c r="BG21" s="4">
        <v>4.3899999999999997</v>
      </c>
      <c r="BH21" s="5">
        <v>399.69970000000001</v>
      </c>
      <c r="BI21" s="4">
        <v>4.3099999999999996</v>
      </c>
      <c r="BJ21" s="5">
        <v>402.12869999999998</v>
      </c>
      <c r="BK21" s="4">
        <v>4.34</v>
      </c>
      <c r="BL21" s="5">
        <v>405.74709999999999</v>
      </c>
      <c r="BM21" s="4">
        <v>4.38</v>
      </c>
    </row>
    <row r="22" spans="1:65" x14ac:dyDescent="0.25">
      <c r="A22">
        <v>10</v>
      </c>
      <c r="B22" s="5">
        <v>402.5077</v>
      </c>
      <c r="C22" s="4">
        <v>4.34</v>
      </c>
      <c r="D22" s="5">
        <v>377.12909999999999</v>
      </c>
      <c r="E22" s="4">
        <v>4.07</v>
      </c>
      <c r="F22" s="5">
        <v>400.9119</v>
      </c>
      <c r="G22" s="4">
        <v>4.33</v>
      </c>
      <c r="H22" s="5">
        <v>380.40449999999998</v>
      </c>
      <c r="I22" s="4">
        <v>4.0999999999999996</v>
      </c>
      <c r="J22" s="5">
        <v>398.81580000000002</v>
      </c>
      <c r="K22" s="4">
        <v>4.3</v>
      </c>
      <c r="L22" s="5">
        <v>388.34300000000002</v>
      </c>
      <c r="M22" s="4">
        <v>4.1900000000000004</v>
      </c>
      <c r="N22" s="5">
        <v>413.31849999999997</v>
      </c>
      <c r="O22" s="4">
        <v>4.46</v>
      </c>
      <c r="P22" s="5">
        <v>391.90839999999997</v>
      </c>
      <c r="Q22" s="4">
        <v>4.2300000000000004</v>
      </c>
      <c r="R22" s="5">
        <v>400.88049999999998</v>
      </c>
      <c r="S22" s="4">
        <v>4.33</v>
      </c>
      <c r="T22" s="5">
        <v>390.71449999999999</v>
      </c>
      <c r="U22" s="4">
        <v>4.22</v>
      </c>
      <c r="V22" s="5">
        <v>388.47370000000001</v>
      </c>
      <c r="W22" s="4">
        <v>4.1900000000000004</v>
      </c>
      <c r="X22" s="5">
        <v>409.67189999999999</v>
      </c>
      <c r="Y22" s="4">
        <v>4.42</v>
      </c>
      <c r="Z22" s="5">
        <v>385.38659999999999</v>
      </c>
      <c r="AA22" s="4">
        <v>4.16</v>
      </c>
      <c r="AB22" s="5">
        <v>381.36290000000002</v>
      </c>
      <c r="AC22" s="4">
        <v>4.1100000000000003</v>
      </c>
      <c r="AD22" s="5">
        <v>403.57170000000002</v>
      </c>
      <c r="AE22" s="4">
        <v>4.3499999999999996</v>
      </c>
      <c r="AF22" s="5">
        <v>398.16980000000001</v>
      </c>
      <c r="AG22" s="4">
        <v>4.3</v>
      </c>
      <c r="AH22" s="5">
        <v>406.09039999999999</v>
      </c>
      <c r="AI22" s="4">
        <v>4.38</v>
      </c>
      <c r="AJ22" s="5">
        <v>385.46789999999999</v>
      </c>
      <c r="AK22" s="4">
        <v>4.16</v>
      </c>
      <c r="AL22" s="5">
        <v>392.26319999999998</v>
      </c>
      <c r="AM22" s="4">
        <v>4.2300000000000004</v>
      </c>
      <c r="AN22" s="5">
        <v>404.36410000000001</v>
      </c>
      <c r="AO22" s="4">
        <v>4.3600000000000003</v>
      </c>
      <c r="AP22" s="5">
        <v>389.70780000000002</v>
      </c>
      <c r="AQ22" s="4">
        <v>4.21</v>
      </c>
      <c r="AR22" s="5">
        <v>402.85899999999998</v>
      </c>
      <c r="AS22" s="4">
        <v>4.3499999999999996</v>
      </c>
      <c r="AT22" s="5">
        <v>381.9948</v>
      </c>
      <c r="AU22" s="4">
        <v>4.12</v>
      </c>
      <c r="AV22" s="5">
        <v>408.02170000000001</v>
      </c>
      <c r="AW22" s="4">
        <v>4.4000000000000004</v>
      </c>
      <c r="AX22" s="5">
        <v>399.67090000000002</v>
      </c>
      <c r="AY22" s="4">
        <v>4.3099999999999996</v>
      </c>
      <c r="AZ22" s="5">
        <v>384.82279999999997</v>
      </c>
      <c r="BA22" s="4">
        <v>4.1500000000000004</v>
      </c>
      <c r="BB22" s="5">
        <v>400.83420000000001</v>
      </c>
      <c r="BC22" s="4">
        <v>4.33</v>
      </c>
      <c r="BD22" s="5">
        <v>401.47890000000001</v>
      </c>
      <c r="BE22" s="4">
        <v>4.33</v>
      </c>
      <c r="BF22" s="5">
        <v>393.15839999999997</v>
      </c>
      <c r="BG22" s="4">
        <v>4.24</v>
      </c>
      <c r="BH22" s="5">
        <v>384.11059999999998</v>
      </c>
      <c r="BI22" s="4">
        <v>4.1399999999999997</v>
      </c>
      <c r="BJ22" s="5">
        <v>381.83330000000001</v>
      </c>
      <c r="BK22" s="4">
        <v>4.12</v>
      </c>
      <c r="BL22" s="5">
        <v>376.19979999999998</v>
      </c>
      <c r="BM22" s="4">
        <v>4.0599999999999996</v>
      </c>
    </row>
    <row r="23" spans="1:65" x14ac:dyDescent="0.25">
      <c r="A23">
        <v>11</v>
      </c>
      <c r="B23" s="5">
        <v>403.06169999999997</v>
      </c>
      <c r="C23" s="4">
        <v>4.3499999999999996</v>
      </c>
      <c r="D23" s="5">
        <v>393.90890000000002</v>
      </c>
      <c r="E23" s="4">
        <v>4.25</v>
      </c>
      <c r="F23" s="5">
        <v>378.29559999999998</v>
      </c>
      <c r="G23" s="4">
        <v>4.08</v>
      </c>
      <c r="H23" s="5">
        <v>411.39069999999998</v>
      </c>
      <c r="I23" s="4">
        <v>4.4400000000000004</v>
      </c>
      <c r="J23" s="5">
        <v>393.92720000000003</v>
      </c>
      <c r="K23" s="4">
        <v>4.25</v>
      </c>
      <c r="L23" s="5">
        <v>393.96929999999998</v>
      </c>
      <c r="M23" s="4">
        <v>4.25</v>
      </c>
      <c r="N23" s="5">
        <v>405.3116</v>
      </c>
      <c r="O23" s="4">
        <v>4.37</v>
      </c>
      <c r="P23" s="5">
        <v>405.56959999999998</v>
      </c>
      <c r="Q23" s="4">
        <v>4.38</v>
      </c>
      <c r="R23" s="5">
        <v>412.98820000000001</v>
      </c>
      <c r="S23" s="4">
        <v>4.46</v>
      </c>
      <c r="T23" s="5">
        <v>375.52659999999997</v>
      </c>
      <c r="U23" s="4">
        <v>4.05</v>
      </c>
      <c r="V23" s="5">
        <v>407.6583</v>
      </c>
      <c r="W23" s="4">
        <v>4.4000000000000004</v>
      </c>
      <c r="X23" s="5">
        <v>400.50720000000001</v>
      </c>
      <c r="Y23" s="4">
        <v>4.32</v>
      </c>
      <c r="Z23" s="5">
        <v>378.09690000000001</v>
      </c>
      <c r="AA23" s="4">
        <v>4.08</v>
      </c>
      <c r="AB23" s="5">
        <v>397.16460000000001</v>
      </c>
      <c r="AC23" s="4">
        <v>4.29</v>
      </c>
      <c r="AD23" s="5">
        <v>404.27300000000002</v>
      </c>
      <c r="AE23" s="4">
        <v>4.3600000000000003</v>
      </c>
      <c r="AF23" s="5">
        <v>409.50959999999998</v>
      </c>
      <c r="AG23" s="4">
        <v>4.42</v>
      </c>
      <c r="AH23" s="5">
        <v>413.70690000000002</v>
      </c>
      <c r="AI23" s="4">
        <v>4.46</v>
      </c>
      <c r="AJ23" s="5">
        <v>382.60640000000001</v>
      </c>
      <c r="AK23" s="4">
        <v>4.13</v>
      </c>
      <c r="AL23" s="5">
        <v>411.76159999999999</v>
      </c>
      <c r="AM23" s="4">
        <v>4.4400000000000004</v>
      </c>
      <c r="AN23" s="5">
        <v>387.24360000000001</v>
      </c>
      <c r="AO23" s="4">
        <v>4.18</v>
      </c>
      <c r="AP23" s="5">
        <v>407.47449999999998</v>
      </c>
      <c r="AQ23" s="4">
        <v>4.4000000000000004</v>
      </c>
      <c r="AR23" s="5">
        <v>378.1354</v>
      </c>
      <c r="AS23" s="4">
        <v>4.08</v>
      </c>
      <c r="AT23" s="5">
        <v>379.65969999999999</v>
      </c>
      <c r="AU23" s="4">
        <v>4.0999999999999996</v>
      </c>
      <c r="AV23" s="5">
        <v>384.24579999999997</v>
      </c>
      <c r="AW23" s="4">
        <v>4.1500000000000004</v>
      </c>
      <c r="AX23" s="5">
        <v>382.95310000000001</v>
      </c>
      <c r="AY23" s="4">
        <v>4.13</v>
      </c>
      <c r="AZ23" s="5">
        <v>391.6103</v>
      </c>
      <c r="BA23" s="4">
        <v>4.2300000000000004</v>
      </c>
      <c r="BB23" s="5">
        <v>405.66399999999999</v>
      </c>
      <c r="BC23" s="4">
        <v>4.38</v>
      </c>
      <c r="BD23" s="5">
        <v>384.59370000000001</v>
      </c>
      <c r="BE23" s="4">
        <v>4.1500000000000004</v>
      </c>
      <c r="BF23" s="5">
        <v>384.17039999999997</v>
      </c>
      <c r="BG23" s="4">
        <v>4.1500000000000004</v>
      </c>
      <c r="BH23" s="5">
        <v>406.8999</v>
      </c>
      <c r="BI23" s="4">
        <v>4.3899999999999997</v>
      </c>
      <c r="BJ23" s="5">
        <v>391.39429999999999</v>
      </c>
      <c r="BK23" s="4">
        <v>4.22</v>
      </c>
      <c r="BL23" s="5">
        <v>383.96460000000002</v>
      </c>
      <c r="BM23" s="4">
        <v>4.1399999999999997</v>
      </c>
    </row>
    <row r="24" spans="1:65" x14ac:dyDescent="0.25">
      <c r="A24">
        <v>12</v>
      </c>
      <c r="B24" s="5">
        <v>379.84649999999999</v>
      </c>
      <c r="C24" s="4">
        <v>4.0999999999999996</v>
      </c>
      <c r="D24" s="5">
        <v>393.40440000000001</v>
      </c>
      <c r="E24" s="4">
        <v>4.24</v>
      </c>
      <c r="F24" s="5">
        <v>408.0557</v>
      </c>
      <c r="G24" s="4">
        <v>4.4000000000000004</v>
      </c>
      <c r="H24" s="5">
        <v>396.25259999999997</v>
      </c>
      <c r="I24" s="4">
        <v>4.28</v>
      </c>
      <c r="J24" s="5">
        <v>395.05650000000003</v>
      </c>
      <c r="K24" s="4">
        <v>4.26</v>
      </c>
      <c r="L24" s="5">
        <v>390.45679999999999</v>
      </c>
      <c r="M24" s="4">
        <v>4.21</v>
      </c>
      <c r="N24" s="5">
        <v>393.40769999999998</v>
      </c>
      <c r="O24" s="4">
        <v>4.24</v>
      </c>
      <c r="P24" s="5">
        <v>413.24709999999999</v>
      </c>
      <c r="Q24" s="4">
        <v>4.46</v>
      </c>
      <c r="R24" s="5">
        <v>408.46280000000002</v>
      </c>
      <c r="S24" s="4">
        <v>4.41</v>
      </c>
      <c r="T24" s="5">
        <v>386.07010000000002</v>
      </c>
      <c r="U24" s="4">
        <v>4.17</v>
      </c>
      <c r="V24" s="5">
        <v>413.5421</v>
      </c>
      <c r="W24" s="4">
        <v>4.46</v>
      </c>
      <c r="X24" s="5">
        <v>396.32850000000002</v>
      </c>
      <c r="Y24" s="4">
        <v>4.28</v>
      </c>
      <c r="Z24" s="5">
        <v>390.86669999999998</v>
      </c>
      <c r="AA24" s="4">
        <v>4.22</v>
      </c>
      <c r="AB24" s="5">
        <v>394.79579999999999</v>
      </c>
      <c r="AC24" s="4">
        <v>4.26</v>
      </c>
      <c r="AD24" s="5">
        <v>410.35359999999997</v>
      </c>
      <c r="AE24" s="4">
        <v>4.43</v>
      </c>
      <c r="AF24" s="5">
        <v>405.96879999999999</v>
      </c>
      <c r="AG24" s="4">
        <v>4.38</v>
      </c>
      <c r="AH24" s="5">
        <v>381.07310000000001</v>
      </c>
      <c r="AI24" s="4">
        <v>4.1100000000000003</v>
      </c>
      <c r="AJ24" s="5">
        <v>414.76609999999999</v>
      </c>
      <c r="AK24" s="4">
        <v>4.4800000000000004</v>
      </c>
      <c r="AL24" s="5">
        <v>409.35079999999999</v>
      </c>
      <c r="AM24" s="4">
        <v>4.42</v>
      </c>
      <c r="AN24" s="5">
        <v>381.77359999999999</v>
      </c>
      <c r="AO24" s="4">
        <v>4.12</v>
      </c>
      <c r="AP24" s="5">
        <v>405.6386</v>
      </c>
      <c r="AQ24" s="4">
        <v>4.38</v>
      </c>
      <c r="AR24" s="5">
        <v>390.29590000000002</v>
      </c>
      <c r="AS24" s="4">
        <v>4.21</v>
      </c>
      <c r="AT24" s="5">
        <v>400.40089999999998</v>
      </c>
      <c r="AU24" s="4">
        <v>4.32</v>
      </c>
      <c r="AV24" s="5">
        <v>385.00150000000002</v>
      </c>
      <c r="AW24" s="4">
        <v>4.1500000000000004</v>
      </c>
      <c r="AX24" s="5">
        <v>388.41199999999998</v>
      </c>
      <c r="AY24" s="4">
        <v>4.1900000000000004</v>
      </c>
      <c r="AZ24" s="5">
        <v>409.33249999999998</v>
      </c>
      <c r="BA24" s="4">
        <v>4.42</v>
      </c>
      <c r="BB24" s="5">
        <v>400.6198</v>
      </c>
      <c r="BC24" s="4">
        <v>4.32</v>
      </c>
      <c r="BD24" s="5">
        <v>385.0061</v>
      </c>
      <c r="BE24" s="4">
        <v>4.1500000000000004</v>
      </c>
      <c r="BF24" s="5">
        <v>380.25639999999999</v>
      </c>
      <c r="BG24" s="4">
        <v>4.0999999999999996</v>
      </c>
      <c r="BH24" s="5">
        <v>394.10680000000002</v>
      </c>
      <c r="BI24" s="4">
        <v>4.25</v>
      </c>
      <c r="BJ24" s="5">
        <v>387.72649999999999</v>
      </c>
      <c r="BK24" s="4">
        <v>4.18</v>
      </c>
      <c r="BL24" s="5">
        <v>389.74259999999998</v>
      </c>
      <c r="BM24" s="4">
        <v>4.21</v>
      </c>
    </row>
    <row r="25" spans="1:65" x14ac:dyDescent="0.25">
      <c r="A25">
        <v>13</v>
      </c>
      <c r="B25" s="5">
        <v>379.23320000000001</v>
      </c>
      <c r="C25" s="4">
        <v>4.09</v>
      </c>
      <c r="D25" s="5">
        <v>398.8981</v>
      </c>
      <c r="E25" s="4">
        <v>4.3</v>
      </c>
      <c r="F25" s="5">
        <v>377.62759999999997</v>
      </c>
      <c r="G25" s="4">
        <v>4.07</v>
      </c>
      <c r="H25" s="5">
        <v>395.82170000000002</v>
      </c>
      <c r="I25" s="4">
        <v>4.2699999999999996</v>
      </c>
      <c r="J25" s="5">
        <v>409.5206</v>
      </c>
      <c r="K25" s="4">
        <v>4.42</v>
      </c>
      <c r="L25" s="5">
        <v>377.33019999999999</v>
      </c>
      <c r="M25" s="4">
        <v>4.07</v>
      </c>
      <c r="N25" s="5">
        <v>396.42669999999998</v>
      </c>
      <c r="O25" s="4">
        <v>4.28</v>
      </c>
      <c r="P25" s="5">
        <v>401.0231</v>
      </c>
      <c r="Q25" s="4">
        <v>4.33</v>
      </c>
      <c r="R25" s="5">
        <v>396.44400000000002</v>
      </c>
      <c r="S25" s="4">
        <v>4.28</v>
      </c>
      <c r="T25" s="5">
        <v>388.09469999999999</v>
      </c>
      <c r="U25" s="4">
        <v>4.1900000000000004</v>
      </c>
      <c r="V25" s="5">
        <v>375.53570000000002</v>
      </c>
      <c r="W25" s="4">
        <v>4.05</v>
      </c>
      <c r="X25" s="5">
        <v>400.12729999999999</v>
      </c>
      <c r="Y25" s="4">
        <v>4.32</v>
      </c>
      <c r="Z25" s="5">
        <v>385.88380000000001</v>
      </c>
      <c r="AA25" s="4">
        <v>4.16</v>
      </c>
      <c r="AB25" s="5">
        <v>404.67680000000001</v>
      </c>
      <c r="AC25" s="4">
        <v>4.37</v>
      </c>
      <c r="AD25" s="5">
        <v>412.50229999999999</v>
      </c>
      <c r="AE25" s="4">
        <v>4.45</v>
      </c>
      <c r="AF25" s="5">
        <v>411.76600000000002</v>
      </c>
      <c r="AG25" s="4">
        <v>4.4400000000000004</v>
      </c>
      <c r="AH25" s="5">
        <v>413.48360000000002</v>
      </c>
      <c r="AI25" s="4">
        <v>4.46</v>
      </c>
      <c r="AJ25" s="5">
        <v>404.05709999999999</v>
      </c>
      <c r="AK25" s="4">
        <v>4.3600000000000003</v>
      </c>
      <c r="AL25" s="5">
        <v>375.56400000000002</v>
      </c>
      <c r="AM25" s="4">
        <v>4.05</v>
      </c>
      <c r="AN25" s="5">
        <v>384.03120000000001</v>
      </c>
      <c r="AO25" s="4">
        <v>4.1399999999999997</v>
      </c>
      <c r="AP25" s="5">
        <v>404.2285</v>
      </c>
      <c r="AQ25" s="4">
        <v>4.3600000000000003</v>
      </c>
      <c r="AR25" s="5">
        <v>401.23360000000002</v>
      </c>
      <c r="AS25" s="4">
        <v>4.33</v>
      </c>
      <c r="AT25" s="5">
        <v>382.57040000000001</v>
      </c>
      <c r="AU25" s="4">
        <v>4.13</v>
      </c>
      <c r="AV25" s="5">
        <v>375.34719999999999</v>
      </c>
      <c r="AW25" s="4">
        <v>4.05</v>
      </c>
      <c r="AX25" s="5">
        <v>396.88830000000002</v>
      </c>
      <c r="AY25" s="4">
        <v>4.28</v>
      </c>
      <c r="AZ25" s="5">
        <v>413.30399999999997</v>
      </c>
      <c r="BA25" s="4">
        <v>4.46</v>
      </c>
      <c r="BB25" s="5">
        <v>406.55340000000001</v>
      </c>
      <c r="BC25" s="4">
        <v>4.3899999999999997</v>
      </c>
      <c r="BD25" s="5">
        <v>402.57470000000001</v>
      </c>
      <c r="BE25" s="4">
        <v>4.34</v>
      </c>
      <c r="BF25" s="5">
        <v>389.32990000000001</v>
      </c>
      <c r="BG25" s="4">
        <v>4.2</v>
      </c>
      <c r="BH25" s="5">
        <v>405.45499999999998</v>
      </c>
      <c r="BI25" s="4">
        <v>4.37</v>
      </c>
      <c r="BJ25" s="5">
        <v>376.25369999999998</v>
      </c>
      <c r="BK25" s="4">
        <v>4.0599999999999996</v>
      </c>
      <c r="BL25" s="5">
        <v>395.5727</v>
      </c>
      <c r="BM25" s="4">
        <v>4.2699999999999996</v>
      </c>
    </row>
    <row r="26" spans="1:65" x14ac:dyDescent="0.25">
      <c r="A26">
        <v>14</v>
      </c>
      <c r="B26" s="5">
        <v>378.34710000000001</v>
      </c>
      <c r="C26" s="4">
        <v>4.08</v>
      </c>
      <c r="D26" s="5">
        <v>396.84359999999998</v>
      </c>
      <c r="E26" s="4">
        <v>4.28</v>
      </c>
      <c r="F26" s="5">
        <v>396.7287</v>
      </c>
      <c r="G26" s="4">
        <v>4.28</v>
      </c>
      <c r="H26" s="5">
        <v>388.61790000000002</v>
      </c>
      <c r="I26" s="4">
        <v>4.1900000000000004</v>
      </c>
      <c r="J26" s="5">
        <v>401.76580000000001</v>
      </c>
      <c r="K26" s="4">
        <v>4.34</v>
      </c>
      <c r="L26" s="5">
        <v>407.21050000000002</v>
      </c>
      <c r="M26" s="4">
        <v>4.3899999999999997</v>
      </c>
      <c r="N26" s="5">
        <v>406.11309999999997</v>
      </c>
      <c r="O26" s="4">
        <v>4.38</v>
      </c>
      <c r="P26" s="5">
        <v>402.58330000000001</v>
      </c>
      <c r="Q26" s="4">
        <v>4.34</v>
      </c>
      <c r="R26" s="5">
        <v>380.62470000000002</v>
      </c>
      <c r="S26" s="4">
        <v>4.1100000000000003</v>
      </c>
      <c r="T26" s="5">
        <v>387.1798</v>
      </c>
      <c r="U26" s="4">
        <v>4.18</v>
      </c>
      <c r="V26" s="5">
        <v>399.57080000000002</v>
      </c>
      <c r="W26" s="4">
        <v>4.3099999999999996</v>
      </c>
      <c r="X26" s="5">
        <v>407.85180000000003</v>
      </c>
      <c r="Y26" s="4">
        <v>4.4000000000000004</v>
      </c>
      <c r="Z26" s="5">
        <v>400.22320000000002</v>
      </c>
      <c r="AA26" s="4">
        <v>4.32</v>
      </c>
      <c r="AB26" s="5">
        <v>383.4101</v>
      </c>
      <c r="AC26" s="4">
        <v>4.1399999999999997</v>
      </c>
      <c r="AD26" s="5">
        <v>390.12529999999998</v>
      </c>
      <c r="AE26" s="4">
        <v>4.21</v>
      </c>
      <c r="AF26" s="5">
        <v>396.0795</v>
      </c>
      <c r="AG26" s="4">
        <v>4.2699999999999996</v>
      </c>
      <c r="AH26" s="5">
        <v>406.84289999999999</v>
      </c>
      <c r="AI26" s="4">
        <v>4.3899999999999997</v>
      </c>
      <c r="AJ26" s="5">
        <v>384.1601</v>
      </c>
      <c r="AK26" s="4">
        <v>4.1500000000000004</v>
      </c>
      <c r="AL26" s="5">
        <v>383.42070000000001</v>
      </c>
      <c r="AM26" s="4">
        <v>4.1399999999999997</v>
      </c>
      <c r="AN26" s="5">
        <v>413.94490000000002</v>
      </c>
      <c r="AO26" s="4">
        <v>4.47</v>
      </c>
      <c r="AP26" s="5">
        <v>407.93610000000001</v>
      </c>
      <c r="AQ26" s="4">
        <v>4.4000000000000004</v>
      </c>
      <c r="AR26" s="5">
        <v>408.07760000000002</v>
      </c>
      <c r="AS26" s="4">
        <v>4.4000000000000004</v>
      </c>
      <c r="AT26" s="5">
        <v>395.28309999999999</v>
      </c>
      <c r="AU26" s="4">
        <v>4.2699999999999996</v>
      </c>
      <c r="AV26" s="5">
        <v>383.17129999999997</v>
      </c>
      <c r="AW26" s="4">
        <v>4.13</v>
      </c>
      <c r="AX26" s="5">
        <v>402.84550000000002</v>
      </c>
      <c r="AY26" s="4">
        <v>4.3499999999999996</v>
      </c>
      <c r="AZ26" s="5">
        <v>383.00650000000002</v>
      </c>
      <c r="BA26" s="4">
        <v>4.13</v>
      </c>
      <c r="BB26" s="5">
        <v>378.74540000000002</v>
      </c>
      <c r="BC26" s="4">
        <v>4.09</v>
      </c>
      <c r="BD26" s="5">
        <v>396.52300000000002</v>
      </c>
      <c r="BE26" s="4">
        <v>4.28</v>
      </c>
      <c r="BF26" s="5">
        <v>381.79829999999998</v>
      </c>
      <c r="BG26" s="4">
        <v>4.12</v>
      </c>
      <c r="BH26" s="5">
        <v>380.20319999999998</v>
      </c>
      <c r="BI26" s="4">
        <v>4.0999999999999996</v>
      </c>
      <c r="BJ26" s="5">
        <v>405.5428</v>
      </c>
      <c r="BK26" s="4">
        <v>4.38</v>
      </c>
      <c r="BL26" s="5">
        <v>379.37799999999999</v>
      </c>
      <c r="BM26" s="4">
        <v>4.09</v>
      </c>
    </row>
    <row r="27" spans="1:65" x14ac:dyDescent="0.25">
      <c r="A27">
        <v>15</v>
      </c>
      <c r="B27" s="5">
        <v>381.53359999999998</v>
      </c>
      <c r="C27" s="4">
        <v>4.12</v>
      </c>
      <c r="D27" s="5">
        <v>376.20429999999999</v>
      </c>
      <c r="E27" s="4">
        <v>4.0599999999999996</v>
      </c>
      <c r="F27" s="5">
        <v>375.50220000000002</v>
      </c>
      <c r="G27" s="4">
        <v>4.05</v>
      </c>
      <c r="H27" s="5">
        <v>390.37119999999999</v>
      </c>
      <c r="I27" s="4">
        <v>4.21</v>
      </c>
      <c r="J27" s="5">
        <v>391.5394</v>
      </c>
      <c r="K27" s="4">
        <v>4.22</v>
      </c>
      <c r="L27" s="5">
        <v>397.25110000000001</v>
      </c>
      <c r="M27" s="4">
        <v>4.29</v>
      </c>
      <c r="N27" s="5">
        <v>394.40260000000001</v>
      </c>
      <c r="O27" s="4">
        <v>4.26</v>
      </c>
      <c r="P27" s="5">
        <v>390.94319999999999</v>
      </c>
      <c r="Q27" s="4">
        <v>4.22</v>
      </c>
      <c r="R27" s="5">
        <v>392.71559999999999</v>
      </c>
      <c r="S27" s="4">
        <v>4.24</v>
      </c>
      <c r="T27" s="5">
        <v>386.39280000000002</v>
      </c>
      <c r="U27" s="4">
        <v>4.17</v>
      </c>
      <c r="V27" s="5">
        <v>413.12979999999999</v>
      </c>
      <c r="W27" s="4">
        <v>4.46</v>
      </c>
      <c r="X27" s="5">
        <v>414.62189999999998</v>
      </c>
      <c r="Y27" s="4">
        <v>4.47</v>
      </c>
      <c r="Z27" s="5">
        <v>401.15429999999998</v>
      </c>
      <c r="AA27" s="4">
        <v>4.33</v>
      </c>
      <c r="AB27" s="5">
        <v>398.8698</v>
      </c>
      <c r="AC27" s="4">
        <v>4.3</v>
      </c>
      <c r="AD27" s="5">
        <v>414.00200000000001</v>
      </c>
      <c r="AE27" s="4">
        <v>4.47</v>
      </c>
      <c r="AF27" s="5">
        <v>395.8877</v>
      </c>
      <c r="AG27" s="4">
        <v>4.2699999999999996</v>
      </c>
      <c r="AH27" s="5">
        <v>375.0093</v>
      </c>
      <c r="AI27" s="4">
        <v>4.05</v>
      </c>
      <c r="AJ27" s="5">
        <v>383.21469999999999</v>
      </c>
      <c r="AK27" s="4">
        <v>4.13</v>
      </c>
      <c r="AL27" s="5">
        <v>404.80779999999999</v>
      </c>
      <c r="AM27" s="4">
        <v>4.37</v>
      </c>
      <c r="AN27" s="5">
        <v>391.66059999999999</v>
      </c>
      <c r="AO27" s="4">
        <v>4.2300000000000004</v>
      </c>
      <c r="AP27" s="5">
        <v>410.37619999999998</v>
      </c>
      <c r="AQ27" s="4">
        <v>4.43</v>
      </c>
      <c r="AR27" s="5">
        <v>404.75450000000001</v>
      </c>
      <c r="AS27" s="4">
        <v>4.37</v>
      </c>
      <c r="AT27" s="5">
        <v>382.31580000000002</v>
      </c>
      <c r="AU27" s="4">
        <v>4.13</v>
      </c>
      <c r="AV27" s="5">
        <v>414.70960000000002</v>
      </c>
      <c r="AW27" s="4">
        <v>4.47</v>
      </c>
      <c r="AX27" s="5">
        <v>381.49369999999999</v>
      </c>
      <c r="AY27" s="4">
        <v>4.12</v>
      </c>
      <c r="AZ27" s="5">
        <v>403.67309999999998</v>
      </c>
      <c r="BA27" s="4">
        <v>4.3600000000000003</v>
      </c>
      <c r="BB27" s="5">
        <v>409.94479999999999</v>
      </c>
      <c r="BC27" s="4">
        <v>4.42</v>
      </c>
      <c r="BD27" s="5">
        <v>378.22879999999998</v>
      </c>
      <c r="BE27" s="4">
        <v>4.08</v>
      </c>
      <c r="BF27" s="5">
        <v>384.71100000000001</v>
      </c>
      <c r="BG27" s="4">
        <v>4.1500000000000004</v>
      </c>
      <c r="BH27" s="5">
        <v>379.8159</v>
      </c>
      <c r="BI27" s="4">
        <v>4.0999999999999996</v>
      </c>
      <c r="BJ27" s="5">
        <v>403.70740000000001</v>
      </c>
      <c r="BK27" s="4">
        <v>4.3600000000000003</v>
      </c>
      <c r="BL27" s="5">
        <v>408.55220000000003</v>
      </c>
      <c r="BM27" s="4">
        <v>4.41</v>
      </c>
    </row>
    <row r="28" spans="1:65" x14ac:dyDescent="0.25">
      <c r="A28">
        <v>16</v>
      </c>
      <c r="B28" s="5">
        <v>398.42430000000002</v>
      </c>
      <c r="C28" s="4">
        <v>4.3</v>
      </c>
      <c r="D28" s="5">
        <v>390.99209999999999</v>
      </c>
      <c r="E28" s="4">
        <v>4.22</v>
      </c>
      <c r="F28" s="5">
        <v>383.06659999999999</v>
      </c>
      <c r="G28" s="4">
        <v>4.13</v>
      </c>
      <c r="H28" s="5">
        <v>410.77089999999998</v>
      </c>
      <c r="I28" s="4">
        <v>4.43</v>
      </c>
      <c r="J28" s="5">
        <v>409.30160000000001</v>
      </c>
      <c r="K28" s="4">
        <v>4.42</v>
      </c>
      <c r="L28" s="5">
        <v>413.16750000000002</v>
      </c>
      <c r="M28" s="4">
        <v>4.46</v>
      </c>
      <c r="N28" s="5">
        <v>400.5641</v>
      </c>
      <c r="O28" s="4">
        <v>4.32</v>
      </c>
      <c r="P28" s="5">
        <v>394.05939999999998</v>
      </c>
      <c r="Q28" s="4">
        <v>4.25</v>
      </c>
      <c r="R28" s="5">
        <v>399.9366</v>
      </c>
      <c r="S28" s="4">
        <v>4.32</v>
      </c>
      <c r="T28" s="5">
        <v>414.9</v>
      </c>
      <c r="U28" s="4">
        <v>4.4800000000000004</v>
      </c>
      <c r="V28" s="5">
        <v>387.0215</v>
      </c>
      <c r="W28" s="4">
        <v>4.18</v>
      </c>
      <c r="X28" s="5">
        <v>397.82690000000002</v>
      </c>
      <c r="Y28" s="4">
        <v>4.29</v>
      </c>
      <c r="Z28" s="5">
        <v>380.68009999999998</v>
      </c>
      <c r="AA28" s="4">
        <v>4.1100000000000003</v>
      </c>
      <c r="AB28" s="5">
        <v>393.37169999999998</v>
      </c>
      <c r="AC28" s="4">
        <v>4.24</v>
      </c>
      <c r="AD28" s="5">
        <v>393.88299999999998</v>
      </c>
      <c r="AE28" s="4">
        <v>4.25</v>
      </c>
      <c r="AF28" s="5">
        <v>387.99759999999998</v>
      </c>
      <c r="AG28" s="4">
        <v>4.1900000000000004</v>
      </c>
      <c r="AH28" s="5">
        <v>398.72</v>
      </c>
      <c r="AI28" s="4">
        <v>4.3</v>
      </c>
      <c r="AJ28" s="5">
        <v>411.94409999999999</v>
      </c>
      <c r="AK28" s="4">
        <v>4.4400000000000004</v>
      </c>
      <c r="AL28" s="5">
        <v>410.27010000000001</v>
      </c>
      <c r="AM28" s="4">
        <v>4.43</v>
      </c>
      <c r="AN28" s="5">
        <v>383.97820000000002</v>
      </c>
      <c r="AO28" s="4">
        <v>4.1399999999999997</v>
      </c>
      <c r="AP28" s="5">
        <v>397.64980000000003</v>
      </c>
      <c r="AQ28" s="4">
        <v>4.29</v>
      </c>
      <c r="AR28" s="5">
        <v>380.89609999999999</v>
      </c>
      <c r="AS28" s="4">
        <v>4.1100000000000003</v>
      </c>
      <c r="AT28" s="5">
        <v>397.19810000000001</v>
      </c>
      <c r="AU28" s="4">
        <v>4.29</v>
      </c>
      <c r="AV28" s="5">
        <v>393.40190000000001</v>
      </c>
      <c r="AW28" s="4">
        <v>4.24</v>
      </c>
      <c r="AX28" s="5">
        <v>396.53500000000003</v>
      </c>
      <c r="AY28" s="4">
        <v>4.28</v>
      </c>
      <c r="AZ28" s="5">
        <v>383.45670000000001</v>
      </c>
      <c r="BA28" s="4">
        <v>4.1399999999999997</v>
      </c>
      <c r="BB28" s="5">
        <v>376.1429</v>
      </c>
      <c r="BC28" s="4">
        <v>4.0599999999999996</v>
      </c>
      <c r="BD28" s="5">
        <v>397.86970000000002</v>
      </c>
      <c r="BE28" s="4">
        <v>4.29</v>
      </c>
      <c r="BF28" s="5">
        <v>381.0401</v>
      </c>
      <c r="BG28" s="4">
        <v>4.1100000000000003</v>
      </c>
      <c r="BH28" s="5">
        <v>405.20740000000001</v>
      </c>
      <c r="BI28" s="4">
        <v>4.37</v>
      </c>
      <c r="BJ28" s="5">
        <v>376.00990000000002</v>
      </c>
      <c r="BK28" s="4">
        <v>4.0599999999999996</v>
      </c>
      <c r="BL28" s="5">
        <v>410.05349999999999</v>
      </c>
      <c r="BM28" s="4">
        <v>4.42</v>
      </c>
    </row>
    <row r="29" spans="1:65" x14ac:dyDescent="0.25">
      <c r="A29">
        <v>17</v>
      </c>
      <c r="B29" s="5">
        <v>379.02190000000002</v>
      </c>
      <c r="C29" s="4">
        <v>4.09</v>
      </c>
      <c r="D29" s="5">
        <v>383.75510000000003</v>
      </c>
      <c r="E29" s="4">
        <v>4.1399999999999997</v>
      </c>
      <c r="F29" s="5">
        <v>387.08550000000002</v>
      </c>
      <c r="G29" s="4">
        <v>4.18</v>
      </c>
      <c r="H29" s="5">
        <v>412.90010000000001</v>
      </c>
      <c r="I29" s="4">
        <v>4.46</v>
      </c>
      <c r="J29" s="5">
        <v>400.02859999999998</v>
      </c>
      <c r="K29" s="4">
        <v>4.32</v>
      </c>
      <c r="L29" s="5">
        <v>405.459</v>
      </c>
      <c r="M29" s="4">
        <v>4.37</v>
      </c>
      <c r="N29" s="5">
        <v>376.27330000000001</v>
      </c>
      <c r="O29" s="4">
        <v>4.0599999999999996</v>
      </c>
      <c r="P29" s="5">
        <v>383.20440000000002</v>
      </c>
      <c r="Q29" s="4">
        <v>4.13</v>
      </c>
      <c r="R29" s="5">
        <v>412.56819999999999</v>
      </c>
      <c r="S29" s="4">
        <v>4.45</v>
      </c>
      <c r="T29" s="5">
        <v>410.9511</v>
      </c>
      <c r="U29" s="4">
        <v>4.43</v>
      </c>
      <c r="V29" s="5">
        <v>383.41669999999999</v>
      </c>
      <c r="W29" s="4">
        <v>4.1399999999999997</v>
      </c>
      <c r="X29" s="5">
        <v>389.214</v>
      </c>
      <c r="Y29" s="4">
        <v>4.2</v>
      </c>
      <c r="Z29" s="5">
        <v>381.98869999999999</v>
      </c>
      <c r="AA29" s="4">
        <v>4.12</v>
      </c>
      <c r="AB29" s="5">
        <v>407.60539999999997</v>
      </c>
      <c r="AC29" s="4">
        <v>4.4000000000000004</v>
      </c>
      <c r="AD29" s="5">
        <v>411.55599999999998</v>
      </c>
      <c r="AE29" s="4">
        <v>4.4400000000000004</v>
      </c>
      <c r="AF29" s="5">
        <v>406.85969999999998</v>
      </c>
      <c r="AG29" s="4">
        <v>4.3899999999999997</v>
      </c>
      <c r="AH29" s="5">
        <v>391.601</v>
      </c>
      <c r="AI29" s="4">
        <v>4.2300000000000004</v>
      </c>
      <c r="AJ29" s="5">
        <v>378.41070000000002</v>
      </c>
      <c r="AK29" s="4">
        <v>4.08</v>
      </c>
      <c r="AL29" s="5">
        <v>384.42590000000001</v>
      </c>
      <c r="AM29" s="4">
        <v>4.1500000000000004</v>
      </c>
      <c r="AN29" s="5">
        <v>380.5924</v>
      </c>
      <c r="AO29" s="4">
        <v>4.1100000000000003</v>
      </c>
      <c r="AP29" s="5">
        <v>388.41419999999999</v>
      </c>
      <c r="AQ29" s="4">
        <v>4.1900000000000004</v>
      </c>
      <c r="AR29" s="5">
        <v>381.41989999999998</v>
      </c>
      <c r="AS29" s="4">
        <v>4.12</v>
      </c>
      <c r="AT29" s="5">
        <v>389.51659999999998</v>
      </c>
      <c r="AU29" s="4">
        <v>4.2</v>
      </c>
      <c r="AV29" s="5">
        <v>378.91210000000001</v>
      </c>
      <c r="AW29" s="4">
        <v>4.09</v>
      </c>
      <c r="AX29" s="5">
        <v>397.17939999999999</v>
      </c>
      <c r="AY29" s="4">
        <v>4.29</v>
      </c>
      <c r="AZ29" s="5">
        <v>376.2672</v>
      </c>
      <c r="BA29" s="4">
        <v>4.0599999999999996</v>
      </c>
      <c r="BB29" s="5">
        <v>393.34879999999998</v>
      </c>
      <c r="BC29" s="4">
        <v>4.24</v>
      </c>
      <c r="BD29" s="5">
        <v>389.25790000000001</v>
      </c>
      <c r="BE29" s="4">
        <v>4.2</v>
      </c>
      <c r="BF29" s="5">
        <v>412.37779999999998</v>
      </c>
      <c r="BG29" s="4">
        <v>4.45</v>
      </c>
      <c r="BH29" s="5">
        <v>387.6773</v>
      </c>
      <c r="BI29" s="4">
        <v>4.18</v>
      </c>
      <c r="BJ29" s="5">
        <v>388.74880000000002</v>
      </c>
      <c r="BK29" s="4">
        <v>4.1900000000000004</v>
      </c>
      <c r="BL29" s="5">
        <v>393.95519999999999</v>
      </c>
      <c r="BM29" s="4">
        <v>4.25</v>
      </c>
    </row>
    <row r="30" spans="1:65" x14ac:dyDescent="0.25">
      <c r="A30">
        <v>18</v>
      </c>
      <c r="B30" s="5">
        <v>405.3383</v>
      </c>
      <c r="C30" s="4">
        <v>4.37</v>
      </c>
      <c r="D30" s="5">
        <v>412.81709999999998</v>
      </c>
      <c r="E30" s="4">
        <v>4.45</v>
      </c>
      <c r="F30" s="5">
        <v>378.36779999999999</v>
      </c>
      <c r="G30" s="4">
        <v>4.08</v>
      </c>
      <c r="H30" s="5">
        <v>403.48059999999998</v>
      </c>
      <c r="I30" s="4">
        <v>4.3499999999999996</v>
      </c>
      <c r="J30" s="5">
        <v>400.64139999999998</v>
      </c>
      <c r="K30" s="4">
        <v>4.32</v>
      </c>
      <c r="L30" s="5">
        <v>382.72570000000002</v>
      </c>
      <c r="M30" s="4">
        <v>4.13</v>
      </c>
      <c r="N30" s="5">
        <v>400.68310000000002</v>
      </c>
      <c r="O30" s="4">
        <v>4.32</v>
      </c>
      <c r="P30" s="5">
        <v>411.87700000000001</v>
      </c>
      <c r="Q30" s="4">
        <v>4.4400000000000004</v>
      </c>
      <c r="R30" s="5">
        <v>400.48</v>
      </c>
      <c r="S30" s="4">
        <v>4.32</v>
      </c>
      <c r="T30" s="5">
        <v>387.29969999999997</v>
      </c>
      <c r="U30" s="4">
        <v>4.18</v>
      </c>
      <c r="V30" s="5">
        <v>397.8723</v>
      </c>
      <c r="W30" s="4">
        <v>4.29</v>
      </c>
      <c r="X30" s="5">
        <v>403.37119999999999</v>
      </c>
      <c r="Y30" s="4">
        <v>4.3499999999999996</v>
      </c>
      <c r="Z30" s="5">
        <v>385.77030000000002</v>
      </c>
      <c r="AA30" s="4">
        <v>4.16</v>
      </c>
      <c r="AB30" s="5">
        <v>384.98590000000002</v>
      </c>
      <c r="AC30" s="4">
        <v>4.1500000000000004</v>
      </c>
      <c r="AD30" s="5">
        <v>384.95179999999999</v>
      </c>
      <c r="AE30" s="4">
        <v>4.1500000000000004</v>
      </c>
      <c r="AF30" s="5">
        <v>407.8064</v>
      </c>
      <c r="AG30" s="4">
        <v>4.4000000000000004</v>
      </c>
      <c r="AH30" s="5">
        <v>399.72489999999999</v>
      </c>
      <c r="AI30" s="4">
        <v>4.3099999999999996</v>
      </c>
      <c r="AJ30" s="5">
        <v>385.01929999999999</v>
      </c>
      <c r="AK30" s="4">
        <v>4.1500000000000004</v>
      </c>
      <c r="AL30" s="5">
        <v>383.70030000000003</v>
      </c>
      <c r="AM30" s="4">
        <v>4.1399999999999997</v>
      </c>
      <c r="AN30" s="5">
        <v>379.43520000000001</v>
      </c>
      <c r="AO30" s="4">
        <v>4.09</v>
      </c>
      <c r="AP30" s="5">
        <v>399.30610000000001</v>
      </c>
      <c r="AQ30" s="4">
        <v>4.3099999999999996</v>
      </c>
      <c r="AR30" s="5">
        <v>394.3134</v>
      </c>
      <c r="AS30" s="4">
        <v>4.25</v>
      </c>
      <c r="AT30" s="5">
        <v>385.98630000000003</v>
      </c>
      <c r="AU30" s="4">
        <v>4.16</v>
      </c>
      <c r="AV30" s="5">
        <v>401.48039999999997</v>
      </c>
      <c r="AW30" s="4">
        <v>4.33</v>
      </c>
      <c r="AX30" s="5">
        <v>384.18880000000001</v>
      </c>
      <c r="AY30" s="4">
        <v>4.1500000000000004</v>
      </c>
      <c r="AZ30" s="5">
        <v>378.0256</v>
      </c>
      <c r="BA30" s="4">
        <v>4.08</v>
      </c>
      <c r="BB30" s="5">
        <v>384.46350000000001</v>
      </c>
      <c r="BC30" s="4">
        <v>4.1500000000000004</v>
      </c>
      <c r="BD30" s="5">
        <v>378.23680000000002</v>
      </c>
      <c r="BE30" s="4">
        <v>4.08</v>
      </c>
      <c r="BF30" s="5">
        <v>413.82830000000001</v>
      </c>
      <c r="BG30" s="4">
        <v>4.47</v>
      </c>
      <c r="BH30" s="5">
        <v>403.08350000000002</v>
      </c>
      <c r="BI30" s="4">
        <v>4.3499999999999996</v>
      </c>
      <c r="BJ30" s="5">
        <v>398.39030000000002</v>
      </c>
      <c r="BK30" s="4">
        <v>4.3</v>
      </c>
      <c r="BL30" s="5">
        <v>399.74939999999998</v>
      </c>
      <c r="BM30" s="4">
        <v>4.3099999999999996</v>
      </c>
    </row>
    <row r="31" spans="1:65" x14ac:dyDescent="0.25">
      <c r="A31">
        <v>19</v>
      </c>
      <c r="B31" s="5">
        <v>412.12079999999997</v>
      </c>
      <c r="C31" s="4">
        <v>4.45</v>
      </c>
      <c r="D31" s="5">
        <v>396.38159999999999</v>
      </c>
      <c r="E31" s="4">
        <v>4.28</v>
      </c>
      <c r="F31" s="5">
        <v>406.61919999999998</v>
      </c>
      <c r="G31" s="4">
        <v>4.3899999999999997</v>
      </c>
      <c r="H31" s="5">
        <v>400.02850000000001</v>
      </c>
      <c r="I31" s="4">
        <v>4.32</v>
      </c>
      <c r="J31" s="5">
        <v>394.87740000000002</v>
      </c>
      <c r="K31" s="4">
        <v>4.26</v>
      </c>
      <c r="L31" s="5">
        <v>398.96719999999999</v>
      </c>
      <c r="M31" s="4">
        <v>4.3</v>
      </c>
      <c r="N31" s="5">
        <v>383.44470000000001</v>
      </c>
      <c r="O31" s="4">
        <v>4.1399999999999997</v>
      </c>
      <c r="P31" s="5">
        <v>375.37329999999997</v>
      </c>
      <c r="Q31" s="4">
        <v>4.05</v>
      </c>
      <c r="R31" s="5">
        <v>390.88709999999998</v>
      </c>
      <c r="S31" s="4">
        <v>4.22</v>
      </c>
      <c r="T31" s="5">
        <v>406.05160000000001</v>
      </c>
      <c r="U31" s="4">
        <v>4.38</v>
      </c>
      <c r="V31" s="5">
        <v>377.0367</v>
      </c>
      <c r="W31" s="4">
        <v>4.07</v>
      </c>
      <c r="X31" s="5">
        <v>377.02080000000001</v>
      </c>
      <c r="Y31" s="4">
        <v>4.07</v>
      </c>
      <c r="Z31" s="5">
        <v>399.64019999999999</v>
      </c>
      <c r="AA31" s="4">
        <v>4.3099999999999996</v>
      </c>
      <c r="AB31" s="5">
        <v>408.05840000000001</v>
      </c>
      <c r="AC31" s="4">
        <v>4.4000000000000004</v>
      </c>
      <c r="AD31" s="5">
        <v>395.07380000000001</v>
      </c>
      <c r="AE31" s="4">
        <v>4.26</v>
      </c>
      <c r="AF31" s="5">
        <v>400.12639999999999</v>
      </c>
      <c r="AG31" s="4">
        <v>4.32</v>
      </c>
      <c r="AH31" s="5">
        <v>380.56009999999998</v>
      </c>
      <c r="AI31" s="4">
        <v>4.1100000000000003</v>
      </c>
      <c r="AJ31" s="5">
        <v>385.93790000000001</v>
      </c>
      <c r="AK31" s="4">
        <v>4.16</v>
      </c>
      <c r="AL31" s="5">
        <v>393.19830000000002</v>
      </c>
      <c r="AM31" s="4">
        <v>4.24</v>
      </c>
      <c r="AN31" s="5">
        <v>386.96019999999999</v>
      </c>
      <c r="AO31" s="4">
        <v>4.18</v>
      </c>
      <c r="AP31" s="5">
        <v>391.18509999999998</v>
      </c>
      <c r="AQ31" s="4">
        <v>4.22</v>
      </c>
      <c r="AR31" s="5">
        <v>413.75869999999998</v>
      </c>
      <c r="AS31" s="4">
        <v>4.46</v>
      </c>
      <c r="AT31" s="5">
        <v>377.17270000000002</v>
      </c>
      <c r="AU31" s="4">
        <v>4.07</v>
      </c>
      <c r="AV31" s="5">
        <v>388.20170000000002</v>
      </c>
      <c r="AW31" s="4">
        <v>4.1900000000000004</v>
      </c>
      <c r="AX31" s="5">
        <v>383.12220000000002</v>
      </c>
      <c r="AY31" s="4">
        <v>4.13</v>
      </c>
      <c r="AZ31" s="5">
        <v>410.45299999999997</v>
      </c>
      <c r="BA31" s="4">
        <v>4.43</v>
      </c>
      <c r="BB31" s="5">
        <v>379.03250000000003</v>
      </c>
      <c r="BC31" s="4">
        <v>4.09</v>
      </c>
      <c r="BD31" s="5">
        <v>412.15899999999999</v>
      </c>
      <c r="BE31" s="4">
        <v>4.45</v>
      </c>
      <c r="BF31" s="5">
        <v>386.58409999999998</v>
      </c>
      <c r="BG31" s="4">
        <v>4.17</v>
      </c>
      <c r="BH31" s="5">
        <v>404.30520000000001</v>
      </c>
      <c r="BI31" s="4">
        <v>4.3600000000000003</v>
      </c>
      <c r="BJ31" s="5">
        <v>382.48309999999998</v>
      </c>
      <c r="BK31" s="4">
        <v>4.13</v>
      </c>
      <c r="BL31" s="5">
        <v>388.09269999999998</v>
      </c>
      <c r="BM31" s="4">
        <v>4.1900000000000004</v>
      </c>
    </row>
    <row r="32" spans="1:65" x14ac:dyDescent="0.25">
      <c r="A32">
        <v>20</v>
      </c>
      <c r="B32" s="5">
        <v>402.16129999999998</v>
      </c>
      <c r="C32" s="4">
        <v>4.34</v>
      </c>
      <c r="D32" s="5">
        <v>406.9674</v>
      </c>
      <c r="E32" s="4">
        <v>4.3899999999999997</v>
      </c>
      <c r="F32" s="5">
        <v>380.53609999999998</v>
      </c>
      <c r="G32" s="4">
        <v>4.1100000000000003</v>
      </c>
      <c r="H32" s="5">
        <v>400.12509999999997</v>
      </c>
      <c r="I32" s="4">
        <v>4.32</v>
      </c>
      <c r="J32" s="5">
        <v>399.30919999999998</v>
      </c>
      <c r="K32" s="4">
        <v>4.3099999999999996</v>
      </c>
      <c r="L32" s="5">
        <v>389.2953</v>
      </c>
      <c r="M32" s="4">
        <v>4.2</v>
      </c>
      <c r="N32" s="5">
        <v>411.49790000000002</v>
      </c>
      <c r="O32" s="4">
        <v>4.4400000000000004</v>
      </c>
      <c r="P32" s="5">
        <v>412.6112</v>
      </c>
      <c r="Q32" s="4">
        <v>4.45</v>
      </c>
      <c r="R32" s="5">
        <v>382.90179999999998</v>
      </c>
      <c r="S32" s="4">
        <v>4.13</v>
      </c>
      <c r="T32" s="5">
        <v>400.6207</v>
      </c>
      <c r="U32" s="4">
        <v>4.32</v>
      </c>
      <c r="V32" s="5">
        <v>403.83510000000001</v>
      </c>
      <c r="W32" s="4">
        <v>4.3600000000000003</v>
      </c>
      <c r="X32" s="5">
        <v>391.41210000000001</v>
      </c>
      <c r="Y32" s="4">
        <v>4.22</v>
      </c>
      <c r="Z32" s="5">
        <v>394.78660000000002</v>
      </c>
      <c r="AA32" s="4">
        <v>4.26</v>
      </c>
      <c r="AB32" s="5">
        <v>398.85969999999998</v>
      </c>
      <c r="AC32" s="4">
        <v>4.3</v>
      </c>
      <c r="AD32" s="5">
        <v>388.9058</v>
      </c>
      <c r="AE32" s="4">
        <v>4.2</v>
      </c>
      <c r="AF32" s="5">
        <v>381.92129999999997</v>
      </c>
      <c r="AG32" s="4">
        <v>4.12</v>
      </c>
      <c r="AH32" s="5">
        <v>388.5745</v>
      </c>
      <c r="AI32" s="4">
        <v>4.1900000000000004</v>
      </c>
      <c r="AJ32" s="5">
        <v>396.36880000000002</v>
      </c>
      <c r="AK32" s="4">
        <v>4.28</v>
      </c>
      <c r="AL32" s="5">
        <v>388.2835</v>
      </c>
      <c r="AM32" s="4">
        <v>4.1900000000000004</v>
      </c>
      <c r="AN32" s="5">
        <v>399.1823</v>
      </c>
      <c r="AO32" s="4">
        <v>4.3099999999999996</v>
      </c>
      <c r="AP32" s="5">
        <v>380.05439999999999</v>
      </c>
      <c r="AQ32" s="4">
        <v>4.0999999999999996</v>
      </c>
      <c r="AR32" s="5">
        <v>389.15859999999998</v>
      </c>
      <c r="AS32" s="4">
        <v>4.2</v>
      </c>
      <c r="AT32" s="5">
        <v>392.76229999999998</v>
      </c>
      <c r="AU32" s="4">
        <v>4.24</v>
      </c>
      <c r="AV32" s="5">
        <v>407.98070000000001</v>
      </c>
      <c r="AW32" s="4">
        <v>4.4000000000000004</v>
      </c>
      <c r="AX32" s="5">
        <v>402.68639999999999</v>
      </c>
      <c r="AY32" s="4">
        <v>4.3499999999999996</v>
      </c>
      <c r="AZ32" s="5">
        <v>409.64710000000002</v>
      </c>
      <c r="BA32" s="4">
        <v>4.42</v>
      </c>
      <c r="BB32" s="5">
        <v>390.84039999999999</v>
      </c>
      <c r="BC32" s="4">
        <v>4.22</v>
      </c>
      <c r="BD32" s="5">
        <v>389.24380000000002</v>
      </c>
      <c r="BE32" s="4">
        <v>4.2</v>
      </c>
      <c r="BF32" s="5">
        <v>410.49349999999998</v>
      </c>
      <c r="BG32" s="4">
        <v>4.43</v>
      </c>
      <c r="BH32" s="5">
        <v>400.7122</v>
      </c>
      <c r="BI32" s="4">
        <v>4.32</v>
      </c>
      <c r="BJ32" s="5">
        <v>391.88310000000001</v>
      </c>
      <c r="BK32" s="4">
        <v>4.2300000000000004</v>
      </c>
      <c r="BL32" s="5">
        <v>402.02659999999997</v>
      </c>
      <c r="BM32" s="4">
        <v>4.34</v>
      </c>
    </row>
    <row r="33" spans="1:65" x14ac:dyDescent="0.25">
      <c r="A33" s="3" t="s">
        <v>82</v>
      </c>
      <c r="B33" s="6">
        <v>26</v>
      </c>
      <c r="C33" s="6"/>
      <c r="D33" s="6">
        <v>26</v>
      </c>
      <c r="E33" s="6"/>
      <c r="F33" s="6">
        <v>26.1</v>
      </c>
      <c r="G33" s="6"/>
      <c r="H33" s="6">
        <v>26.1</v>
      </c>
      <c r="I33" s="6"/>
      <c r="J33" s="6">
        <v>26.1</v>
      </c>
      <c r="K33" s="6"/>
      <c r="L33" s="6">
        <v>26.2</v>
      </c>
      <c r="M33" s="6"/>
      <c r="N33" s="6">
        <v>26.2</v>
      </c>
      <c r="O33" s="6"/>
      <c r="P33" s="6">
        <v>26.3</v>
      </c>
      <c r="Q33" s="6"/>
      <c r="R33" s="6">
        <v>26.3</v>
      </c>
      <c r="S33" s="6"/>
      <c r="T33" s="6">
        <v>26.3</v>
      </c>
      <c r="U33" s="6"/>
      <c r="V33" s="6">
        <v>26.4</v>
      </c>
      <c r="W33" s="6"/>
      <c r="X33" s="6">
        <v>26.4</v>
      </c>
      <c r="Y33" s="6"/>
      <c r="Z33" s="6">
        <v>26.5</v>
      </c>
      <c r="AA33" s="6"/>
      <c r="AB33" s="6">
        <v>26.5</v>
      </c>
      <c r="AC33" s="6"/>
      <c r="AD33" s="6">
        <v>26.5</v>
      </c>
      <c r="AE33" s="6"/>
      <c r="AF33" s="6">
        <v>26.6</v>
      </c>
      <c r="AG33" s="6"/>
      <c r="AH33" s="6">
        <v>26.6</v>
      </c>
      <c r="AI33" s="6"/>
      <c r="AJ33" s="6">
        <v>26.7</v>
      </c>
      <c r="AK33" s="6"/>
      <c r="AL33" s="6">
        <v>26.7</v>
      </c>
      <c r="AM33" s="6"/>
      <c r="AN33" s="6">
        <v>26.7</v>
      </c>
      <c r="AO33" s="6"/>
      <c r="AP33" s="6">
        <v>26.8</v>
      </c>
      <c r="AQ33" s="6"/>
      <c r="AR33" s="6">
        <v>26.8</v>
      </c>
      <c r="AS33" s="6"/>
      <c r="AT33" s="6">
        <v>26.9</v>
      </c>
      <c r="AU33" s="6"/>
      <c r="AV33" s="6">
        <v>26.9</v>
      </c>
      <c r="AW33" s="6"/>
      <c r="AX33" s="6">
        <v>26.9</v>
      </c>
      <c r="AY33" s="6"/>
      <c r="AZ33" s="6">
        <v>27</v>
      </c>
      <c r="BA33" s="6"/>
      <c r="BB33" s="6">
        <v>27</v>
      </c>
      <c r="BC33" s="6"/>
      <c r="BD33" s="6">
        <v>27.1</v>
      </c>
      <c r="BE33" s="6"/>
      <c r="BF33" s="6">
        <v>27.1</v>
      </c>
      <c r="BG33" s="6"/>
      <c r="BH33" s="6">
        <v>27.1</v>
      </c>
      <c r="BI33" s="6"/>
      <c r="BJ33" s="6">
        <v>27.2</v>
      </c>
      <c r="BK33" s="6"/>
      <c r="BL33" s="6">
        <v>27.2</v>
      </c>
      <c r="BM33" s="4"/>
    </row>
    <row r="34" spans="1:65" x14ac:dyDescent="0.25">
      <c r="A34" s="3" t="s">
        <v>83</v>
      </c>
      <c r="B34" s="6">
        <v>59.2</v>
      </c>
      <c r="C34" s="6"/>
      <c r="D34" s="6">
        <v>59.1</v>
      </c>
      <c r="E34" s="6"/>
      <c r="F34" s="6">
        <v>59</v>
      </c>
      <c r="G34" s="6"/>
      <c r="H34" s="6">
        <v>58.9</v>
      </c>
      <c r="I34" s="6"/>
      <c r="J34" s="6">
        <v>58.9</v>
      </c>
      <c r="K34" s="6"/>
      <c r="L34" s="6">
        <v>58.8</v>
      </c>
      <c r="M34" s="6"/>
      <c r="N34" s="6">
        <v>58.7</v>
      </c>
      <c r="O34" s="6"/>
      <c r="P34" s="6">
        <v>58.6</v>
      </c>
      <c r="Q34" s="6"/>
      <c r="R34" s="6">
        <v>58.5</v>
      </c>
      <c r="S34" s="6"/>
      <c r="T34" s="6">
        <v>58.4</v>
      </c>
      <c r="U34" s="6"/>
      <c r="V34" s="6">
        <v>58.4</v>
      </c>
      <c r="W34" s="6"/>
      <c r="X34" s="6">
        <v>58.3</v>
      </c>
      <c r="Y34" s="6"/>
      <c r="Z34" s="6">
        <v>58.2</v>
      </c>
      <c r="AA34" s="6"/>
      <c r="AB34" s="6">
        <v>58.1</v>
      </c>
      <c r="AC34" s="6"/>
      <c r="AD34" s="6">
        <v>58</v>
      </c>
      <c r="AE34" s="6"/>
      <c r="AF34" s="6">
        <v>58</v>
      </c>
      <c r="AG34" s="6"/>
      <c r="AH34" s="6">
        <v>57.9</v>
      </c>
      <c r="AI34" s="6"/>
      <c r="AJ34" s="6">
        <v>57.8</v>
      </c>
      <c r="AK34" s="6"/>
      <c r="AL34" s="6">
        <v>57.7</v>
      </c>
      <c r="AM34" s="6"/>
      <c r="AN34" s="6">
        <v>57.6</v>
      </c>
      <c r="AO34" s="6"/>
      <c r="AP34" s="6">
        <v>57.5</v>
      </c>
      <c r="AQ34" s="6"/>
      <c r="AR34" s="6">
        <v>57.5</v>
      </c>
      <c r="AS34" s="6"/>
      <c r="AT34" s="6">
        <v>57.4</v>
      </c>
      <c r="AU34" s="6"/>
      <c r="AV34" s="6">
        <v>57.3</v>
      </c>
      <c r="AW34" s="6"/>
      <c r="AX34" s="6">
        <v>57.2</v>
      </c>
      <c r="AY34" s="6"/>
      <c r="AZ34" s="6">
        <v>57.1</v>
      </c>
      <c r="BA34" s="6"/>
      <c r="BB34" s="6">
        <v>57.1</v>
      </c>
      <c r="BC34" s="6"/>
      <c r="BD34" s="6">
        <v>57</v>
      </c>
      <c r="BE34" s="6"/>
      <c r="BF34" s="6">
        <v>56.9</v>
      </c>
      <c r="BG34" s="6"/>
      <c r="BH34" s="6">
        <v>56.8</v>
      </c>
      <c r="BI34" s="6"/>
      <c r="BJ34" s="6">
        <v>56.7</v>
      </c>
      <c r="BK34" s="6"/>
      <c r="BL34" s="6">
        <v>56.6</v>
      </c>
      <c r="BM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0E70-F30D-45A2-98A3-6215FDE43ECD}">
  <dimension ref="A1:I641"/>
  <sheetViews>
    <sheetView topLeftCell="A547" workbookViewId="0">
      <selection activeCell="D562" sqref="D562:H581"/>
    </sheetView>
  </sheetViews>
  <sheetFormatPr defaultRowHeight="15" x14ac:dyDescent="0.25"/>
  <cols>
    <col min="1" max="1" width="8.85546875" bestFit="1" customWidth="1"/>
    <col min="2" max="2" width="12.140625" bestFit="1" customWidth="1"/>
    <col min="3" max="3" width="15" customWidth="1"/>
    <col min="4" max="4" width="11.5703125" bestFit="1" customWidth="1"/>
    <col min="5" max="5" width="19.140625" customWidth="1"/>
    <col min="6" max="6" width="14.5703125" bestFit="1" customWidth="1"/>
    <col min="7" max="7" width="23.5703125" bestFit="1" customWidth="1"/>
    <col min="8" max="8" width="20.28515625" bestFit="1" customWidth="1"/>
  </cols>
  <sheetData>
    <row r="1" spans="1:9" x14ac:dyDescent="0.25">
      <c r="A1" s="2" t="s">
        <v>79</v>
      </c>
      <c r="B1" s="2" t="s">
        <v>80</v>
      </c>
      <c r="C1" s="2" t="s">
        <v>81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</row>
    <row r="2" spans="1:9" x14ac:dyDescent="0.25">
      <c r="A2">
        <v>1</v>
      </c>
      <c r="B2" s="5">
        <v>380.06200000000001</v>
      </c>
      <c r="C2" s="4">
        <v>4.0999999999999996</v>
      </c>
      <c r="D2">
        <v>15</v>
      </c>
      <c r="E2" s="5">
        <f>AVERAGE($B$2:$B$21)</f>
        <v>392.22501999999992</v>
      </c>
      <c r="F2" s="5">
        <f>E2-B2</f>
        <v>12.163019999999904</v>
      </c>
      <c r="G2">
        <f>F2/E2</f>
        <v>3.101031137687215E-2</v>
      </c>
      <c r="H2">
        <f>G2*100</f>
        <v>3.1010311376872148</v>
      </c>
      <c r="I2" t="str">
        <f>IF(ABS(H2) &lt;5, "Pass", "Fail")</f>
        <v>Pass</v>
      </c>
    </row>
    <row r="3" spans="1:9" x14ac:dyDescent="0.25">
      <c r="A3">
        <v>2</v>
      </c>
      <c r="B3" s="5">
        <v>379.85550000000001</v>
      </c>
      <c r="C3" s="4">
        <v>4.0999999999999996</v>
      </c>
      <c r="D3">
        <v>15</v>
      </c>
      <c r="E3" s="5">
        <f t="shared" ref="E3:E21" si="0">AVERAGE($B$2:$B$21)</f>
        <v>392.22501999999992</v>
      </c>
      <c r="F3" s="5">
        <f t="shared" ref="F3:F66" si="1">E3-B3</f>
        <v>12.369519999999909</v>
      </c>
      <c r="G3">
        <f t="shared" ref="G3:G66" si="2">F3/E3</f>
        <v>3.1536794873513962E-2</v>
      </c>
      <c r="H3">
        <f t="shared" ref="H3:H66" si="3">G3*100</f>
        <v>3.153679487351396</v>
      </c>
      <c r="I3" t="str">
        <f t="shared" ref="I3:I66" si="4">IF(ABS(H3) &lt;5, "Pass", "Fail")</f>
        <v>Pass</v>
      </c>
    </row>
    <row r="4" spans="1:9" x14ac:dyDescent="0.25">
      <c r="A4">
        <v>3</v>
      </c>
      <c r="B4" s="5">
        <v>413.596</v>
      </c>
      <c r="C4" s="4">
        <v>4.46</v>
      </c>
      <c r="D4">
        <v>15</v>
      </c>
      <c r="E4" s="5">
        <f t="shared" si="0"/>
        <v>392.22501999999992</v>
      </c>
      <c r="F4" s="5">
        <f t="shared" si="1"/>
        <v>-21.370980000000088</v>
      </c>
      <c r="G4">
        <f>F4/E4</f>
        <v>-5.4486529186741052E-2</v>
      </c>
      <c r="H4">
        <f t="shared" si="3"/>
        <v>-5.4486529186741048</v>
      </c>
      <c r="I4" t="str">
        <f t="shared" si="4"/>
        <v>Fail</v>
      </c>
    </row>
    <row r="5" spans="1:9" x14ac:dyDescent="0.25">
      <c r="A5">
        <v>4</v>
      </c>
      <c r="B5" s="5">
        <v>398.2867</v>
      </c>
      <c r="C5" s="4">
        <v>4.3</v>
      </c>
      <c r="D5">
        <v>15</v>
      </c>
      <c r="E5" s="5">
        <f t="shared" si="0"/>
        <v>392.22501999999992</v>
      </c>
      <c r="F5" s="5">
        <f t="shared" si="1"/>
        <v>-6.0616800000000808</v>
      </c>
      <c r="G5">
        <f t="shared" si="2"/>
        <v>-1.5454597975417483E-2</v>
      </c>
      <c r="H5">
        <f t="shared" si="3"/>
        <v>-1.5454597975417483</v>
      </c>
      <c r="I5" t="str">
        <f t="shared" si="4"/>
        <v>Pass</v>
      </c>
    </row>
    <row r="6" spans="1:9" x14ac:dyDescent="0.25">
      <c r="A6">
        <v>5</v>
      </c>
      <c r="B6" s="5">
        <v>408.5136</v>
      </c>
      <c r="C6" s="4">
        <v>4.41</v>
      </c>
      <c r="D6">
        <v>15</v>
      </c>
      <c r="E6" s="5">
        <f t="shared" si="0"/>
        <v>392.22501999999992</v>
      </c>
      <c r="F6" s="5">
        <f t="shared" si="1"/>
        <v>-16.288580000000081</v>
      </c>
      <c r="G6">
        <f t="shared" si="2"/>
        <v>-4.1528661277141589E-2</v>
      </c>
      <c r="H6">
        <f t="shared" si="3"/>
        <v>-4.1528661277141588</v>
      </c>
      <c r="I6" t="str">
        <f t="shared" si="4"/>
        <v>Pass</v>
      </c>
    </row>
    <row r="7" spans="1:9" x14ac:dyDescent="0.25">
      <c r="A7">
        <v>6</v>
      </c>
      <c r="B7" s="5">
        <v>389.76530000000002</v>
      </c>
      <c r="C7" s="4">
        <v>4.21</v>
      </c>
      <c r="D7">
        <v>15</v>
      </c>
      <c r="E7" s="5">
        <f t="shared" si="0"/>
        <v>392.22501999999992</v>
      </c>
      <c r="F7" s="5">
        <f t="shared" si="1"/>
        <v>2.4597199999998907</v>
      </c>
      <c r="G7">
        <f t="shared" si="2"/>
        <v>6.2711960598533243E-3</v>
      </c>
      <c r="H7">
        <f t="shared" si="3"/>
        <v>0.62711960598533245</v>
      </c>
      <c r="I7" t="str">
        <f t="shared" si="4"/>
        <v>Pass</v>
      </c>
    </row>
    <row r="8" spans="1:9" x14ac:dyDescent="0.25">
      <c r="A8">
        <v>7</v>
      </c>
      <c r="B8" s="5">
        <v>389.12939999999998</v>
      </c>
      <c r="C8" s="4">
        <v>4.2</v>
      </c>
      <c r="D8">
        <v>15</v>
      </c>
      <c r="E8" s="5">
        <f t="shared" si="0"/>
        <v>392.22501999999992</v>
      </c>
      <c r="F8" s="5">
        <f t="shared" si="1"/>
        <v>3.0956199999999399</v>
      </c>
      <c r="G8">
        <f t="shared" si="2"/>
        <v>7.8924592826840594E-3</v>
      </c>
      <c r="H8">
        <f t="shared" si="3"/>
        <v>0.78924592826840589</v>
      </c>
      <c r="I8" t="str">
        <f t="shared" si="4"/>
        <v>Pass</v>
      </c>
    </row>
    <row r="9" spans="1:9" x14ac:dyDescent="0.25">
      <c r="A9">
        <v>8</v>
      </c>
      <c r="B9" s="5">
        <v>381.81720000000001</v>
      </c>
      <c r="C9" s="4">
        <v>4.12</v>
      </c>
      <c r="D9">
        <v>15</v>
      </c>
      <c r="E9" s="5">
        <f t="shared" si="0"/>
        <v>392.22501999999992</v>
      </c>
      <c r="F9" s="5">
        <f t="shared" si="1"/>
        <v>10.407819999999901</v>
      </c>
      <c r="G9">
        <f t="shared" si="2"/>
        <v>2.6535329133261065E-2</v>
      </c>
      <c r="H9">
        <f t="shared" si="3"/>
        <v>2.6535329133261065</v>
      </c>
      <c r="I9" t="str">
        <f t="shared" si="4"/>
        <v>Pass</v>
      </c>
    </row>
    <row r="10" spans="1:9" x14ac:dyDescent="0.25">
      <c r="A10">
        <v>9</v>
      </c>
      <c r="B10" s="5">
        <v>381.87830000000002</v>
      </c>
      <c r="C10" s="4">
        <v>4.12</v>
      </c>
      <c r="D10">
        <v>15</v>
      </c>
      <c r="E10" s="5">
        <f t="shared" si="0"/>
        <v>392.22501999999992</v>
      </c>
      <c r="F10" s="5">
        <f t="shared" si="1"/>
        <v>10.346719999999891</v>
      </c>
      <c r="G10">
        <f t="shared" si="2"/>
        <v>2.6379551207620294E-2</v>
      </c>
      <c r="H10">
        <f t="shared" si="3"/>
        <v>2.6379551207620295</v>
      </c>
      <c r="I10" t="str">
        <f t="shared" si="4"/>
        <v>Pass</v>
      </c>
    </row>
    <row r="11" spans="1:9" x14ac:dyDescent="0.25">
      <c r="A11">
        <v>10</v>
      </c>
      <c r="B11" s="5">
        <v>402.5077</v>
      </c>
      <c r="C11" s="4">
        <v>4.34</v>
      </c>
      <c r="D11">
        <v>15</v>
      </c>
      <c r="E11" s="5">
        <f t="shared" si="0"/>
        <v>392.22501999999992</v>
      </c>
      <c r="F11" s="5">
        <f t="shared" si="1"/>
        <v>-10.282680000000084</v>
      </c>
      <c r="G11">
        <f t="shared" si="2"/>
        <v>-2.6216277584739715E-2</v>
      </c>
      <c r="H11">
        <f t="shared" si="3"/>
        <v>-2.6216277584739713</v>
      </c>
      <c r="I11" t="str">
        <f t="shared" si="4"/>
        <v>Pass</v>
      </c>
    </row>
    <row r="12" spans="1:9" x14ac:dyDescent="0.25">
      <c r="A12">
        <v>11</v>
      </c>
      <c r="B12" s="5">
        <v>403.06169999999997</v>
      </c>
      <c r="C12" s="4">
        <v>4.3499999999999996</v>
      </c>
      <c r="D12">
        <v>15</v>
      </c>
      <c r="E12" s="5">
        <f t="shared" si="0"/>
        <v>392.22501999999992</v>
      </c>
      <c r="F12" s="5">
        <f t="shared" si="1"/>
        <v>-10.836680000000058</v>
      </c>
      <c r="G12">
        <f t="shared" si="2"/>
        <v>-2.7628732098732661E-2</v>
      </c>
      <c r="H12">
        <f t="shared" si="3"/>
        <v>-2.7628732098732662</v>
      </c>
      <c r="I12" t="str">
        <f t="shared" si="4"/>
        <v>Pass</v>
      </c>
    </row>
    <row r="13" spans="1:9" x14ac:dyDescent="0.25">
      <c r="A13">
        <v>12</v>
      </c>
      <c r="B13" s="5">
        <v>379.84649999999999</v>
      </c>
      <c r="C13" s="4">
        <v>4.0999999999999996</v>
      </c>
      <c r="D13">
        <v>15</v>
      </c>
      <c r="E13" s="5">
        <f t="shared" si="0"/>
        <v>392.22501999999992</v>
      </c>
      <c r="F13" s="5">
        <f t="shared" si="1"/>
        <v>12.378519999999924</v>
      </c>
      <c r="G13">
        <f t="shared" si="2"/>
        <v>3.1559740885474176E-2</v>
      </c>
      <c r="H13">
        <f t="shared" si="3"/>
        <v>3.1559740885474175</v>
      </c>
      <c r="I13" t="str">
        <f t="shared" si="4"/>
        <v>Pass</v>
      </c>
    </row>
    <row r="14" spans="1:9" x14ac:dyDescent="0.25">
      <c r="A14">
        <v>13</v>
      </c>
      <c r="B14" s="5">
        <v>379.23320000000001</v>
      </c>
      <c r="C14" s="4">
        <v>4.09</v>
      </c>
      <c r="D14">
        <v>15</v>
      </c>
      <c r="E14" s="5">
        <f t="shared" si="0"/>
        <v>392.22501999999992</v>
      </c>
      <c r="F14" s="5">
        <f t="shared" si="1"/>
        <v>12.991819999999905</v>
      </c>
      <c r="G14">
        <f t="shared" si="2"/>
        <v>3.312338412271585E-2</v>
      </c>
      <c r="H14">
        <f t="shared" si="3"/>
        <v>3.3123384122715849</v>
      </c>
      <c r="I14" t="str">
        <f t="shared" si="4"/>
        <v>Pass</v>
      </c>
    </row>
    <row r="15" spans="1:9" x14ac:dyDescent="0.25">
      <c r="A15">
        <v>14</v>
      </c>
      <c r="B15" s="5">
        <v>378.34710000000001</v>
      </c>
      <c r="C15" s="4">
        <v>4.08</v>
      </c>
      <c r="D15">
        <v>15</v>
      </c>
      <c r="E15" s="5">
        <f t="shared" si="0"/>
        <v>392.22501999999992</v>
      </c>
      <c r="F15" s="5">
        <f t="shared" si="1"/>
        <v>13.877919999999904</v>
      </c>
      <c r="G15">
        <f t="shared" si="2"/>
        <v>3.5382546478039331E-2</v>
      </c>
      <c r="H15">
        <f t="shared" si="3"/>
        <v>3.538254647803933</v>
      </c>
      <c r="I15" t="str">
        <f t="shared" si="4"/>
        <v>Pass</v>
      </c>
    </row>
    <row r="16" spans="1:9" x14ac:dyDescent="0.25">
      <c r="A16">
        <v>15</v>
      </c>
      <c r="B16" s="5">
        <v>381.53359999999998</v>
      </c>
      <c r="C16" s="4">
        <v>4.12</v>
      </c>
      <c r="D16">
        <v>15</v>
      </c>
      <c r="E16" s="5">
        <f t="shared" si="0"/>
        <v>392.22501999999992</v>
      </c>
      <c r="F16" s="5">
        <f t="shared" si="1"/>
        <v>10.691419999999937</v>
      </c>
      <c r="G16">
        <f t="shared" si="2"/>
        <v>2.7258383465695122E-2</v>
      </c>
      <c r="H16">
        <f t="shared" si="3"/>
        <v>2.7258383465695122</v>
      </c>
      <c r="I16" t="str">
        <f t="shared" si="4"/>
        <v>Pass</v>
      </c>
    </row>
    <row r="17" spans="1:9" x14ac:dyDescent="0.25">
      <c r="A17">
        <v>16</v>
      </c>
      <c r="B17" s="5">
        <v>398.42430000000002</v>
      </c>
      <c r="C17" s="4">
        <v>4.3</v>
      </c>
      <c r="D17">
        <v>15</v>
      </c>
      <c r="E17" s="5">
        <f t="shared" si="0"/>
        <v>392.22501999999992</v>
      </c>
      <c r="F17" s="5">
        <f t="shared" si="1"/>
        <v>-6.1992800000001012</v>
      </c>
      <c r="G17">
        <f t="shared" si="2"/>
        <v>-1.5805417002719771E-2</v>
      </c>
      <c r="H17">
        <f t="shared" si="3"/>
        <v>-1.580541700271977</v>
      </c>
      <c r="I17" t="str">
        <f t="shared" si="4"/>
        <v>Pass</v>
      </c>
    </row>
    <row r="18" spans="1:9" x14ac:dyDescent="0.25">
      <c r="A18">
        <v>17</v>
      </c>
      <c r="B18" s="5">
        <v>379.02190000000002</v>
      </c>
      <c r="C18" s="4">
        <v>4.09</v>
      </c>
      <c r="D18">
        <v>15</v>
      </c>
      <c r="E18" s="5">
        <f t="shared" si="0"/>
        <v>392.22501999999992</v>
      </c>
      <c r="F18" s="5">
        <f t="shared" si="1"/>
        <v>13.203119999999899</v>
      </c>
      <c r="G18">
        <f t="shared" si="2"/>
        <v>3.3662105492403067E-2</v>
      </c>
      <c r="H18">
        <f t="shared" si="3"/>
        <v>3.3662105492403067</v>
      </c>
      <c r="I18" t="str">
        <f t="shared" si="4"/>
        <v>Pass</v>
      </c>
    </row>
    <row r="19" spans="1:9" x14ac:dyDescent="0.25">
      <c r="A19">
        <v>18</v>
      </c>
      <c r="B19" s="5">
        <v>405.3383</v>
      </c>
      <c r="C19" s="4">
        <v>4.37</v>
      </c>
      <c r="D19">
        <v>15</v>
      </c>
      <c r="E19" s="5">
        <f t="shared" si="0"/>
        <v>392.22501999999992</v>
      </c>
      <c r="F19" s="5">
        <f t="shared" si="1"/>
        <v>-13.113280000000088</v>
      </c>
      <c r="G19">
        <f t="shared" si="2"/>
        <v>-3.3433053301903305E-2</v>
      </c>
      <c r="H19">
        <f t="shared" si="3"/>
        <v>-3.3433053301903306</v>
      </c>
      <c r="I19" t="str">
        <f t="shared" si="4"/>
        <v>Pass</v>
      </c>
    </row>
    <row r="20" spans="1:9" x14ac:dyDescent="0.25">
      <c r="A20">
        <v>19</v>
      </c>
      <c r="B20" s="5">
        <v>412.12079999999997</v>
      </c>
      <c r="C20" s="4">
        <v>4.45</v>
      </c>
      <c r="D20">
        <v>15</v>
      </c>
      <c r="E20" s="5">
        <f t="shared" si="0"/>
        <v>392.22501999999992</v>
      </c>
      <c r="F20" s="5">
        <f t="shared" si="1"/>
        <v>-19.895780000000059</v>
      </c>
      <c r="G20">
        <f t="shared" si="2"/>
        <v>-5.0725422870779795E-2</v>
      </c>
      <c r="H20">
        <f t="shared" si="3"/>
        <v>-5.0725422870779795</v>
      </c>
      <c r="I20" t="str">
        <f t="shared" si="4"/>
        <v>Fail</v>
      </c>
    </row>
    <row r="21" spans="1:9" x14ac:dyDescent="0.25">
      <c r="A21">
        <v>20</v>
      </c>
      <c r="B21" s="5">
        <v>402.16129999999998</v>
      </c>
      <c r="C21" s="4">
        <v>4.34</v>
      </c>
      <c r="D21">
        <v>15</v>
      </c>
      <c r="E21" s="5">
        <f t="shared" si="0"/>
        <v>392.22501999999992</v>
      </c>
      <c r="F21" s="5">
        <f t="shared" si="1"/>
        <v>-9.9362800000000675</v>
      </c>
      <c r="G21">
        <f t="shared" si="2"/>
        <v>-2.5333111079961369E-2</v>
      </c>
      <c r="H21">
        <f t="shared" si="3"/>
        <v>-2.5333111079961368</v>
      </c>
      <c r="I21" t="str">
        <f t="shared" si="4"/>
        <v>Pass</v>
      </c>
    </row>
    <row r="22" spans="1:9" x14ac:dyDescent="0.25">
      <c r="A22">
        <v>1</v>
      </c>
      <c r="B22" s="5">
        <v>409.1712</v>
      </c>
      <c r="C22" s="4">
        <v>4.42</v>
      </c>
      <c r="D22">
        <v>30</v>
      </c>
      <c r="E22" s="5">
        <f>AVERAGE($B$22:$B$41)</f>
        <v>393.25367000000017</v>
      </c>
      <c r="F22" s="5">
        <f t="shared" si="1"/>
        <v>-15.917529999999829</v>
      </c>
      <c r="G22">
        <f t="shared" si="2"/>
        <v>-4.0476494472384252E-2</v>
      </c>
      <c r="H22">
        <f t="shared" si="3"/>
        <v>-4.0476494472384248</v>
      </c>
      <c r="I22" t="str">
        <f t="shared" si="4"/>
        <v>Pass</v>
      </c>
    </row>
    <row r="23" spans="1:9" x14ac:dyDescent="0.25">
      <c r="A23">
        <v>2</v>
      </c>
      <c r="B23" s="5">
        <v>387.40769999999998</v>
      </c>
      <c r="C23" s="4">
        <v>4.18</v>
      </c>
      <c r="D23">
        <v>30</v>
      </c>
      <c r="E23" s="5">
        <f t="shared" ref="E23:E41" si="5">AVERAGE($B$22:$B$41)</f>
        <v>393.25367000000017</v>
      </c>
      <c r="F23" s="5">
        <f t="shared" si="1"/>
        <v>5.8459700000001931</v>
      </c>
      <c r="G23">
        <f t="shared" si="2"/>
        <v>1.4865646390535123E-2</v>
      </c>
      <c r="H23">
        <f t="shared" si="3"/>
        <v>1.4865646390535123</v>
      </c>
      <c r="I23" t="str">
        <f t="shared" si="4"/>
        <v>Pass</v>
      </c>
    </row>
    <row r="24" spans="1:9" x14ac:dyDescent="0.25">
      <c r="A24">
        <v>3</v>
      </c>
      <c r="B24" s="5">
        <v>409.14060000000001</v>
      </c>
      <c r="C24" s="4">
        <v>4.41</v>
      </c>
      <c r="D24">
        <v>30</v>
      </c>
      <c r="E24" s="5">
        <f t="shared" si="5"/>
        <v>393.25367000000017</v>
      </c>
      <c r="F24" s="5">
        <f t="shared" si="1"/>
        <v>-15.886929999999836</v>
      </c>
      <c r="G24">
        <f t="shared" si="2"/>
        <v>-4.0398682102572185E-2</v>
      </c>
      <c r="H24">
        <f t="shared" si="3"/>
        <v>-4.0398682102572181</v>
      </c>
      <c r="I24" t="str">
        <f t="shared" si="4"/>
        <v>Pass</v>
      </c>
    </row>
    <row r="25" spans="1:9" x14ac:dyDescent="0.25">
      <c r="A25">
        <v>4</v>
      </c>
      <c r="B25" s="5">
        <v>392.12150000000003</v>
      </c>
      <c r="C25" s="4">
        <v>4.2300000000000004</v>
      </c>
      <c r="D25">
        <v>30</v>
      </c>
      <c r="E25" s="5">
        <f t="shared" si="5"/>
        <v>393.25367000000017</v>
      </c>
      <c r="F25" s="5">
        <f t="shared" si="1"/>
        <v>1.1321700000001442</v>
      </c>
      <c r="G25">
        <f t="shared" si="2"/>
        <v>2.878981396410474E-3</v>
      </c>
      <c r="H25">
        <f t="shared" si="3"/>
        <v>0.28789813964104738</v>
      </c>
      <c r="I25" t="str">
        <f t="shared" si="4"/>
        <v>Pass</v>
      </c>
    </row>
    <row r="26" spans="1:9" x14ac:dyDescent="0.25">
      <c r="A26">
        <v>5</v>
      </c>
      <c r="B26" s="5">
        <v>388.11500000000001</v>
      </c>
      <c r="C26" s="4">
        <v>4.1900000000000004</v>
      </c>
      <c r="D26">
        <v>30</v>
      </c>
      <c r="E26" s="5">
        <f t="shared" si="5"/>
        <v>393.25367000000017</v>
      </c>
      <c r="F26" s="5">
        <f t="shared" si="1"/>
        <v>5.1386700000001611</v>
      </c>
      <c r="G26">
        <f t="shared" si="2"/>
        <v>1.3067061777198821E-2</v>
      </c>
      <c r="H26">
        <f t="shared" si="3"/>
        <v>1.3067061777198821</v>
      </c>
      <c r="I26" t="str">
        <f t="shared" si="4"/>
        <v>Pass</v>
      </c>
    </row>
    <row r="27" spans="1:9" x14ac:dyDescent="0.25">
      <c r="A27">
        <v>6</v>
      </c>
      <c r="B27" s="5">
        <v>384.1481</v>
      </c>
      <c r="C27" s="4">
        <v>4.1500000000000004</v>
      </c>
      <c r="D27">
        <v>30</v>
      </c>
      <c r="E27" s="5">
        <f t="shared" si="5"/>
        <v>393.25367000000017</v>
      </c>
      <c r="F27" s="5">
        <f t="shared" si="1"/>
        <v>9.1055700000001707</v>
      </c>
      <c r="G27">
        <f t="shared" si="2"/>
        <v>2.3154443797053864E-2</v>
      </c>
      <c r="H27">
        <f t="shared" si="3"/>
        <v>2.3154443797053865</v>
      </c>
      <c r="I27" t="str">
        <f t="shared" si="4"/>
        <v>Pass</v>
      </c>
    </row>
    <row r="28" spans="1:9" x14ac:dyDescent="0.25">
      <c r="A28">
        <v>7</v>
      </c>
      <c r="B28" s="5">
        <v>401.0874</v>
      </c>
      <c r="C28" s="4">
        <v>4.33</v>
      </c>
      <c r="D28">
        <v>30</v>
      </c>
      <c r="E28" s="5">
        <f t="shared" si="5"/>
        <v>393.25367000000017</v>
      </c>
      <c r="F28" s="5">
        <f t="shared" si="1"/>
        <v>-7.8337299999998322</v>
      </c>
      <c r="G28">
        <f t="shared" si="2"/>
        <v>-1.9920297247320869E-2</v>
      </c>
      <c r="H28">
        <f t="shared" si="3"/>
        <v>-1.9920297247320868</v>
      </c>
      <c r="I28" t="str">
        <f t="shared" si="4"/>
        <v>Pass</v>
      </c>
    </row>
    <row r="29" spans="1:9" x14ac:dyDescent="0.25">
      <c r="A29">
        <v>8</v>
      </c>
      <c r="B29" s="5">
        <v>380.12150000000003</v>
      </c>
      <c r="C29" s="4">
        <v>4.0999999999999996</v>
      </c>
      <c r="D29">
        <v>30</v>
      </c>
      <c r="E29" s="5">
        <f t="shared" si="5"/>
        <v>393.25367000000017</v>
      </c>
      <c r="F29" s="5">
        <f t="shared" si="1"/>
        <v>13.132170000000144</v>
      </c>
      <c r="G29">
        <f t="shared" si="2"/>
        <v>3.3393636224679453E-2</v>
      </c>
      <c r="H29">
        <f t="shared" si="3"/>
        <v>3.3393636224679453</v>
      </c>
      <c r="I29" t="str">
        <f t="shared" si="4"/>
        <v>Pass</v>
      </c>
    </row>
    <row r="30" spans="1:9" x14ac:dyDescent="0.25">
      <c r="A30">
        <v>9</v>
      </c>
      <c r="B30" s="5">
        <v>386.45870000000002</v>
      </c>
      <c r="C30" s="4">
        <v>4.17</v>
      </c>
      <c r="D30">
        <v>30</v>
      </c>
      <c r="E30" s="5">
        <f t="shared" si="5"/>
        <v>393.25367000000017</v>
      </c>
      <c r="F30" s="5">
        <f t="shared" si="1"/>
        <v>6.7949700000001485</v>
      </c>
      <c r="G30">
        <f t="shared" si="2"/>
        <v>1.7278847009870615E-2</v>
      </c>
      <c r="H30">
        <f t="shared" si="3"/>
        <v>1.7278847009870615</v>
      </c>
      <c r="I30" t="str">
        <f t="shared" si="4"/>
        <v>Pass</v>
      </c>
    </row>
    <row r="31" spans="1:9" x14ac:dyDescent="0.25">
      <c r="A31">
        <v>10</v>
      </c>
      <c r="B31" s="5">
        <v>377.12909999999999</v>
      </c>
      <c r="C31" s="4">
        <v>4.07</v>
      </c>
      <c r="D31">
        <v>30</v>
      </c>
      <c r="E31" s="5">
        <f t="shared" si="5"/>
        <v>393.25367000000017</v>
      </c>
      <c r="F31" s="5">
        <f t="shared" si="1"/>
        <v>16.124570000000176</v>
      </c>
      <c r="G31">
        <f t="shared" si="2"/>
        <v>4.1002973983688872E-2</v>
      </c>
      <c r="H31">
        <f t="shared" si="3"/>
        <v>4.1002973983688875</v>
      </c>
      <c r="I31" t="str">
        <f t="shared" si="4"/>
        <v>Pass</v>
      </c>
    </row>
    <row r="32" spans="1:9" x14ac:dyDescent="0.25">
      <c r="A32">
        <v>11</v>
      </c>
      <c r="B32" s="5">
        <v>393.90890000000002</v>
      </c>
      <c r="C32" s="4">
        <v>4.25</v>
      </c>
      <c r="D32">
        <v>30</v>
      </c>
      <c r="E32" s="5">
        <f t="shared" si="5"/>
        <v>393.25367000000017</v>
      </c>
      <c r="F32" s="5">
        <f t="shared" si="1"/>
        <v>-0.65522999999984677</v>
      </c>
      <c r="G32">
        <f t="shared" si="2"/>
        <v>-1.6661764402601672E-3</v>
      </c>
      <c r="H32">
        <f t="shared" si="3"/>
        <v>-0.16661764402601673</v>
      </c>
      <c r="I32" t="str">
        <f t="shared" si="4"/>
        <v>Pass</v>
      </c>
    </row>
    <row r="33" spans="1:9" x14ac:dyDescent="0.25">
      <c r="A33">
        <v>12</v>
      </c>
      <c r="B33" s="5">
        <v>393.40440000000001</v>
      </c>
      <c r="C33" s="4">
        <v>4.24</v>
      </c>
      <c r="D33">
        <v>30</v>
      </c>
      <c r="E33" s="5">
        <f t="shared" si="5"/>
        <v>393.25367000000017</v>
      </c>
      <c r="F33" s="5">
        <f t="shared" si="1"/>
        <v>-0.15072999999983949</v>
      </c>
      <c r="G33">
        <f t="shared" si="2"/>
        <v>-3.8328949352167376E-4</v>
      </c>
      <c r="H33">
        <f t="shared" si="3"/>
        <v>-3.8328949352167373E-2</v>
      </c>
      <c r="I33" t="str">
        <f t="shared" si="4"/>
        <v>Pass</v>
      </c>
    </row>
    <row r="34" spans="1:9" x14ac:dyDescent="0.25">
      <c r="A34">
        <v>13</v>
      </c>
      <c r="B34" s="5">
        <v>398.8981</v>
      </c>
      <c r="C34" s="4">
        <v>4.3</v>
      </c>
      <c r="D34">
        <v>30</v>
      </c>
      <c r="E34" s="5">
        <f t="shared" si="5"/>
        <v>393.25367000000017</v>
      </c>
      <c r="F34" s="5">
        <f t="shared" si="1"/>
        <v>-5.6444299999998293</v>
      </c>
      <c r="G34">
        <f t="shared" si="2"/>
        <v>-1.4353152762693422E-2</v>
      </c>
      <c r="H34">
        <f t="shared" si="3"/>
        <v>-1.4353152762693422</v>
      </c>
      <c r="I34" t="str">
        <f t="shared" si="4"/>
        <v>Pass</v>
      </c>
    </row>
    <row r="35" spans="1:9" x14ac:dyDescent="0.25">
      <c r="A35">
        <v>14</v>
      </c>
      <c r="B35" s="5">
        <v>396.84359999999998</v>
      </c>
      <c r="C35" s="4">
        <v>4.28</v>
      </c>
      <c r="D35">
        <v>30</v>
      </c>
      <c r="E35" s="5">
        <f t="shared" si="5"/>
        <v>393.25367000000017</v>
      </c>
      <c r="F35" s="5">
        <f t="shared" si="1"/>
        <v>-3.5899299999998107</v>
      </c>
      <c r="G35">
        <f t="shared" si="2"/>
        <v>-9.1287895673034889E-3</v>
      </c>
      <c r="H35">
        <f t="shared" si="3"/>
        <v>-0.91287895673034891</v>
      </c>
      <c r="I35" t="str">
        <f t="shared" si="4"/>
        <v>Pass</v>
      </c>
    </row>
    <row r="36" spans="1:9" x14ac:dyDescent="0.25">
      <c r="A36">
        <v>15</v>
      </c>
      <c r="B36" s="5">
        <v>376.20429999999999</v>
      </c>
      <c r="C36" s="4">
        <v>4.0599999999999996</v>
      </c>
      <c r="D36">
        <v>30</v>
      </c>
      <c r="E36" s="5">
        <f t="shared" si="5"/>
        <v>393.25367000000017</v>
      </c>
      <c r="F36" s="5">
        <f t="shared" si="1"/>
        <v>17.049370000000181</v>
      </c>
      <c r="G36">
        <f t="shared" si="2"/>
        <v>4.335463671578748E-2</v>
      </c>
      <c r="H36">
        <f t="shared" si="3"/>
        <v>4.335463671578748</v>
      </c>
      <c r="I36" t="str">
        <f t="shared" si="4"/>
        <v>Pass</v>
      </c>
    </row>
    <row r="37" spans="1:9" x14ac:dyDescent="0.25">
      <c r="A37">
        <v>16</v>
      </c>
      <c r="B37" s="5">
        <v>390.99209999999999</v>
      </c>
      <c r="C37" s="4">
        <v>4.22</v>
      </c>
      <c r="D37">
        <v>30</v>
      </c>
      <c r="E37" s="5">
        <f t="shared" si="5"/>
        <v>393.25367000000017</v>
      </c>
      <c r="F37" s="5">
        <f t="shared" si="1"/>
        <v>2.2615700000001766</v>
      </c>
      <c r="G37">
        <f t="shared" si="2"/>
        <v>5.7509189933311385E-3</v>
      </c>
      <c r="H37">
        <f t="shared" si="3"/>
        <v>0.57509189933311389</v>
      </c>
      <c r="I37" t="str">
        <f t="shared" si="4"/>
        <v>Pass</v>
      </c>
    </row>
    <row r="38" spans="1:9" x14ac:dyDescent="0.25">
      <c r="A38">
        <v>17</v>
      </c>
      <c r="B38" s="5">
        <v>383.75510000000003</v>
      </c>
      <c r="C38" s="4">
        <v>4.1399999999999997</v>
      </c>
      <c r="D38">
        <v>30</v>
      </c>
      <c r="E38" s="5">
        <f t="shared" si="5"/>
        <v>393.25367000000017</v>
      </c>
      <c r="F38" s="5">
        <f t="shared" si="1"/>
        <v>9.498570000000143</v>
      </c>
      <c r="G38">
        <f t="shared" si="2"/>
        <v>2.4153798742679602E-2</v>
      </c>
      <c r="H38">
        <f t="shared" si="3"/>
        <v>2.4153798742679604</v>
      </c>
      <c r="I38" t="str">
        <f t="shared" si="4"/>
        <v>Pass</v>
      </c>
    </row>
    <row r="39" spans="1:9" x14ac:dyDescent="0.25">
      <c r="A39">
        <v>18</v>
      </c>
      <c r="B39" s="5">
        <v>412.81709999999998</v>
      </c>
      <c r="C39" s="4">
        <v>4.45</v>
      </c>
      <c r="D39">
        <v>30</v>
      </c>
      <c r="E39" s="5">
        <f t="shared" si="5"/>
        <v>393.25367000000017</v>
      </c>
      <c r="F39" s="5">
        <f t="shared" si="1"/>
        <v>-19.563429999999812</v>
      </c>
      <c r="G39">
        <f t="shared" si="2"/>
        <v>-4.9747609475583036E-2</v>
      </c>
      <c r="H39">
        <f t="shared" si="3"/>
        <v>-4.9747609475583037</v>
      </c>
      <c r="I39" t="str">
        <f t="shared" si="4"/>
        <v>Pass</v>
      </c>
    </row>
    <row r="40" spans="1:9" x14ac:dyDescent="0.25">
      <c r="A40">
        <v>19</v>
      </c>
      <c r="B40" s="5">
        <v>396.38159999999999</v>
      </c>
      <c r="C40" s="4">
        <v>4.28</v>
      </c>
      <c r="D40">
        <v>30</v>
      </c>
      <c r="E40" s="5">
        <f t="shared" si="5"/>
        <v>393.25367000000017</v>
      </c>
      <c r="F40" s="5">
        <f t="shared" si="1"/>
        <v>-3.1279299999998216</v>
      </c>
      <c r="G40">
        <f t="shared" si="2"/>
        <v>-7.9539753564151616E-3</v>
      </c>
      <c r="H40">
        <f t="shared" si="3"/>
        <v>-0.79539753564151616</v>
      </c>
      <c r="I40" t="str">
        <f t="shared" si="4"/>
        <v>Pass</v>
      </c>
    </row>
    <row r="41" spans="1:9" x14ac:dyDescent="0.25">
      <c r="A41">
        <v>20</v>
      </c>
      <c r="B41" s="5">
        <v>406.9674</v>
      </c>
      <c r="C41" s="4">
        <v>4.3899999999999997</v>
      </c>
      <c r="D41">
        <v>30</v>
      </c>
      <c r="E41" s="5">
        <f t="shared" si="5"/>
        <v>393.25367000000017</v>
      </c>
      <c r="F41" s="5">
        <f t="shared" si="1"/>
        <v>-13.713729999999828</v>
      </c>
      <c r="G41">
        <f t="shared" si="2"/>
        <v>-3.4872478113172657E-2</v>
      </c>
      <c r="H41">
        <f t="shared" si="3"/>
        <v>-3.4872478113172658</v>
      </c>
      <c r="I41" t="str">
        <f t="shared" si="4"/>
        <v>Pass</v>
      </c>
    </row>
    <row r="42" spans="1:9" x14ac:dyDescent="0.25">
      <c r="A42">
        <v>1</v>
      </c>
      <c r="B42" s="5">
        <v>389.98239999999998</v>
      </c>
      <c r="C42" s="4">
        <v>4.21</v>
      </c>
      <c r="D42">
        <v>45</v>
      </c>
      <c r="E42" s="5">
        <f>AVERAGE($B$42:$B$61)</f>
        <v>390.56663500000002</v>
      </c>
      <c r="F42" s="5">
        <f t="shared" si="1"/>
        <v>0.58423500000003514</v>
      </c>
      <c r="G42">
        <f t="shared" si="2"/>
        <v>1.4958651037870533E-3</v>
      </c>
      <c r="H42">
        <f t="shared" si="3"/>
        <v>0.14958651037870532</v>
      </c>
      <c r="I42" t="str">
        <f t="shared" si="4"/>
        <v>Pass</v>
      </c>
    </row>
    <row r="43" spans="1:9" x14ac:dyDescent="0.25">
      <c r="A43">
        <v>2</v>
      </c>
      <c r="B43" s="5">
        <v>393.98430000000002</v>
      </c>
      <c r="C43" s="4">
        <v>4.25</v>
      </c>
      <c r="D43">
        <v>45</v>
      </c>
      <c r="E43" s="5">
        <f t="shared" ref="E43:E61" si="6">AVERAGE($B$42:$B$61)</f>
        <v>390.56663500000002</v>
      </c>
      <c r="F43" s="5">
        <f t="shared" si="1"/>
        <v>-3.4176649999999995</v>
      </c>
      <c r="G43">
        <f t="shared" si="2"/>
        <v>-8.7505298551679902E-3</v>
      </c>
      <c r="H43">
        <f t="shared" si="3"/>
        <v>-0.875052985516799</v>
      </c>
      <c r="I43" t="str">
        <f t="shared" si="4"/>
        <v>Pass</v>
      </c>
    </row>
    <row r="44" spans="1:9" x14ac:dyDescent="0.25">
      <c r="A44">
        <v>3</v>
      </c>
      <c r="B44" s="5">
        <v>411.916</v>
      </c>
      <c r="C44" s="4">
        <v>4.4400000000000004</v>
      </c>
      <c r="D44">
        <v>45</v>
      </c>
      <c r="E44" s="5">
        <f t="shared" si="6"/>
        <v>390.56663500000002</v>
      </c>
      <c r="F44" s="5">
        <f t="shared" si="1"/>
        <v>-21.349364999999977</v>
      </c>
      <c r="G44">
        <f t="shared" si="2"/>
        <v>-5.4662541770881111E-2</v>
      </c>
      <c r="H44">
        <f t="shared" si="3"/>
        <v>-5.4662541770881115</v>
      </c>
      <c r="I44" t="str">
        <f t="shared" si="4"/>
        <v>Fail</v>
      </c>
    </row>
    <row r="45" spans="1:9" x14ac:dyDescent="0.25">
      <c r="A45">
        <v>4</v>
      </c>
      <c r="B45" s="5">
        <v>402.98939999999999</v>
      </c>
      <c r="C45" s="4">
        <v>4.3499999999999996</v>
      </c>
      <c r="D45">
        <v>45</v>
      </c>
      <c r="E45" s="5">
        <f t="shared" si="6"/>
        <v>390.56663500000002</v>
      </c>
      <c r="F45" s="5">
        <f t="shared" si="1"/>
        <v>-12.42276499999997</v>
      </c>
      <c r="G45">
        <f t="shared" si="2"/>
        <v>-3.1807030828426931E-2</v>
      </c>
      <c r="H45">
        <f t="shared" si="3"/>
        <v>-3.180703082842693</v>
      </c>
      <c r="I45" t="str">
        <f t="shared" si="4"/>
        <v>Pass</v>
      </c>
    </row>
    <row r="46" spans="1:9" x14ac:dyDescent="0.25">
      <c r="A46">
        <v>5</v>
      </c>
      <c r="B46" s="5">
        <v>414.79379999999998</v>
      </c>
      <c r="C46" s="4">
        <v>4.4800000000000004</v>
      </c>
      <c r="D46">
        <v>45</v>
      </c>
      <c r="E46" s="5">
        <f t="shared" si="6"/>
        <v>390.56663500000002</v>
      </c>
      <c r="F46" s="5">
        <f t="shared" si="1"/>
        <v>-24.227164999999957</v>
      </c>
      <c r="G46">
        <f t="shared" si="2"/>
        <v>-6.2030810696361599E-2</v>
      </c>
      <c r="H46">
        <f t="shared" si="3"/>
        <v>-6.20308106963616</v>
      </c>
      <c r="I46" t="str">
        <f t="shared" si="4"/>
        <v>Fail</v>
      </c>
    </row>
    <row r="47" spans="1:9" x14ac:dyDescent="0.25">
      <c r="A47">
        <v>6</v>
      </c>
      <c r="B47" s="5">
        <v>375.68860000000001</v>
      </c>
      <c r="C47" s="4">
        <v>4.05</v>
      </c>
      <c r="D47">
        <v>45</v>
      </c>
      <c r="E47" s="5">
        <f t="shared" si="6"/>
        <v>390.56663500000002</v>
      </c>
      <c r="F47" s="5">
        <f t="shared" si="1"/>
        <v>14.878035000000011</v>
      </c>
      <c r="G47">
        <f t="shared" si="2"/>
        <v>3.8093461311665834E-2</v>
      </c>
      <c r="H47">
        <f t="shared" si="3"/>
        <v>3.8093461311665835</v>
      </c>
      <c r="I47" t="str">
        <f t="shared" si="4"/>
        <v>Pass</v>
      </c>
    </row>
    <row r="48" spans="1:9" x14ac:dyDescent="0.25">
      <c r="A48">
        <v>7</v>
      </c>
      <c r="B48" s="5">
        <v>380.7192</v>
      </c>
      <c r="C48" s="4">
        <v>4.1100000000000003</v>
      </c>
      <c r="D48">
        <v>45</v>
      </c>
      <c r="E48" s="5">
        <f t="shared" si="6"/>
        <v>390.56663500000002</v>
      </c>
      <c r="F48" s="5">
        <f t="shared" si="1"/>
        <v>9.8474350000000186</v>
      </c>
      <c r="G48">
        <f t="shared" si="2"/>
        <v>2.5213200815271938E-2</v>
      </c>
      <c r="H48">
        <f t="shared" si="3"/>
        <v>2.5213200815271937</v>
      </c>
      <c r="I48" t="str">
        <f t="shared" si="4"/>
        <v>Pass</v>
      </c>
    </row>
    <row r="49" spans="1:9" x14ac:dyDescent="0.25">
      <c r="A49">
        <v>8</v>
      </c>
      <c r="B49" s="5">
        <v>380.40899999999999</v>
      </c>
      <c r="C49" s="4">
        <v>4.0999999999999996</v>
      </c>
      <c r="D49">
        <v>45</v>
      </c>
      <c r="E49" s="5">
        <f t="shared" si="6"/>
        <v>390.56663500000002</v>
      </c>
      <c r="F49" s="5">
        <f t="shared" si="1"/>
        <v>10.157635000000028</v>
      </c>
      <c r="G49">
        <f t="shared" si="2"/>
        <v>2.6007431484770908E-2</v>
      </c>
      <c r="H49">
        <f t="shared" si="3"/>
        <v>2.6007431484770906</v>
      </c>
      <c r="I49" t="str">
        <f t="shared" si="4"/>
        <v>Pass</v>
      </c>
    </row>
    <row r="50" spans="1:9" x14ac:dyDescent="0.25">
      <c r="A50">
        <v>9</v>
      </c>
      <c r="B50" s="5">
        <v>388.05309999999997</v>
      </c>
      <c r="C50" s="4">
        <v>4.1900000000000004</v>
      </c>
      <c r="D50">
        <v>45</v>
      </c>
      <c r="E50" s="5">
        <f t="shared" si="6"/>
        <v>390.56663500000002</v>
      </c>
      <c r="F50" s="5">
        <f t="shared" si="1"/>
        <v>2.5135350000000471</v>
      </c>
      <c r="G50">
        <f t="shared" si="2"/>
        <v>6.435611172982165E-3</v>
      </c>
      <c r="H50">
        <f t="shared" si="3"/>
        <v>0.64356111729821652</v>
      </c>
      <c r="I50" t="str">
        <f t="shared" si="4"/>
        <v>Pass</v>
      </c>
    </row>
    <row r="51" spans="1:9" x14ac:dyDescent="0.25">
      <c r="A51">
        <v>10</v>
      </c>
      <c r="B51" s="5">
        <v>400.9119</v>
      </c>
      <c r="C51" s="4">
        <v>4.33</v>
      </c>
      <c r="D51">
        <v>45</v>
      </c>
      <c r="E51" s="5">
        <f t="shared" si="6"/>
        <v>390.56663500000002</v>
      </c>
      <c r="F51" s="5">
        <f t="shared" si="1"/>
        <v>-10.345264999999984</v>
      </c>
      <c r="G51">
        <f t="shared" si="2"/>
        <v>-2.6487836064132776E-2</v>
      </c>
      <c r="H51">
        <f t="shared" si="3"/>
        <v>-2.6487836064132777</v>
      </c>
      <c r="I51" t="str">
        <f t="shared" si="4"/>
        <v>Pass</v>
      </c>
    </row>
    <row r="52" spans="1:9" x14ac:dyDescent="0.25">
      <c r="A52">
        <v>11</v>
      </c>
      <c r="B52" s="5">
        <v>378.29559999999998</v>
      </c>
      <c r="C52" s="4">
        <v>4.08</v>
      </c>
      <c r="D52">
        <v>45</v>
      </c>
      <c r="E52" s="5">
        <f t="shared" si="6"/>
        <v>390.56663500000002</v>
      </c>
      <c r="F52" s="5">
        <f t="shared" si="1"/>
        <v>12.27103500000004</v>
      </c>
      <c r="G52">
        <f t="shared" si="2"/>
        <v>3.141854398289818E-2</v>
      </c>
      <c r="H52">
        <f t="shared" si="3"/>
        <v>3.1418543982898179</v>
      </c>
      <c r="I52" t="str">
        <f t="shared" si="4"/>
        <v>Pass</v>
      </c>
    </row>
    <row r="53" spans="1:9" x14ac:dyDescent="0.25">
      <c r="A53">
        <v>12</v>
      </c>
      <c r="B53" s="5">
        <v>408.0557</v>
      </c>
      <c r="C53" s="4">
        <v>4.4000000000000004</v>
      </c>
      <c r="D53">
        <v>45</v>
      </c>
      <c r="E53" s="5">
        <f t="shared" si="6"/>
        <v>390.56663500000002</v>
      </c>
      <c r="F53" s="5">
        <f t="shared" si="1"/>
        <v>-17.489064999999982</v>
      </c>
      <c r="G53">
        <f t="shared" si="2"/>
        <v>-4.4778696982142319E-2</v>
      </c>
      <c r="H53">
        <f t="shared" si="3"/>
        <v>-4.4778696982142314</v>
      </c>
      <c r="I53" t="str">
        <f t="shared" si="4"/>
        <v>Pass</v>
      </c>
    </row>
    <row r="54" spans="1:9" x14ac:dyDescent="0.25">
      <c r="A54">
        <v>13</v>
      </c>
      <c r="B54" s="5">
        <v>377.62759999999997</v>
      </c>
      <c r="C54" s="4">
        <v>4.07</v>
      </c>
      <c r="D54">
        <v>45</v>
      </c>
      <c r="E54" s="5">
        <f t="shared" si="6"/>
        <v>390.56663500000002</v>
      </c>
      <c r="F54" s="5">
        <f t="shared" si="1"/>
        <v>12.939035000000047</v>
      </c>
      <c r="G54">
        <f t="shared" si="2"/>
        <v>3.3128879531658016E-2</v>
      </c>
      <c r="H54">
        <f t="shared" si="3"/>
        <v>3.3128879531658018</v>
      </c>
      <c r="I54" t="str">
        <f t="shared" si="4"/>
        <v>Pass</v>
      </c>
    </row>
    <row r="55" spans="1:9" x14ac:dyDescent="0.25">
      <c r="A55">
        <v>14</v>
      </c>
      <c r="B55" s="5">
        <v>396.7287</v>
      </c>
      <c r="C55" s="4">
        <v>4.28</v>
      </c>
      <c r="D55">
        <v>45</v>
      </c>
      <c r="E55" s="5">
        <f t="shared" si="6"/>
        <v>390.56663500000002</v>
      </c>
      <c r="F55" s="5">
        <f t="shared" si="1"/>
        <v>-6.1620649999999841</v>
      </c>
      <c r="G55">
        <f t="shared" si="2"/>
        <v>-1.5777243747408132E-2</v>
      </c>
      <c r="H55">
        <f t="shared" si="3"/>
        <v>-1.5777243747408132</v>
      </c>
      <c r="I55" t="str">
        <f t="shared" si="4"/>
        <v>Pass</v>
      </c>
    </row>
    <row r="56" spans="1:9" x14ac:dyDescent="0.25">
      <c r="A56">
        <v>15</v>
      </c>
      <c r="B56" s="5">
        <v>375.50220000000002</v>
      </c>
      <c r="C56" s="4">
        <v>4.05</v>
      </c>
      <c r="D56">
        <v>45</v>
      </c>
      <c r="E56" s="5">
        <f t="shared" si="6"/>
        <v>390.56663500000002</v>
      </c>
      <c r="F56" s="5">
        <f t="shared" si="1"/>
        <v>15.064435000000003</v>
      </c>
      <c r="G56">
        <f t="shared" si="2"/>
        <v>3.8570716620481428E-2</v>
      </c>
      <c r="H56">
        <f t="shared" si="3"/>
        <v>3.8570716620481429</v>
      </c>
      <c r="I56" t="str">
        <f t="shared" si="4"/>
        <v>Pass</v>
      </c>
    </row>
    <row r="57" spans="1:9" x14ac:dyDescent="0.25">
      <c r="A57">
        <v>16</v>
      </c>
      <c r="B57" s="5">
        <v>383.06659999999999</v>
      </c>
      <c r="C57" s="4">
        <v>4.13</v>
      </c>
      <c r="D57">
        <v>45</v>
      </c>
      <c r="E57" s="5">
        <f t="shared" si="6"/>
        <v>390.56663500000002</v>
      </c>
      <c r="F57" s="5">
        <f t="shared" si="1"/>
        <v>7.5000350000000253</v>
      </c>
      <c r="G57">
        <f t="shared" si="2"/>
        <v>1.9202958798567177E-2</v>
      </c>
      <c r="H57">
        <f t="shared" si="3"/>
        <v>1.9202958798567176</v>
      </c>
      <c r="I57" t="str">
        <f t="shared" si="4"/>
        <v>Pass</v>
      </c>
    </row>
    <row r="58" spans="1:9" x14ac:dyDescent="0.25">
      <c r="A58">
        <v>17</v>
      </c>
      <c r="B58" s="5">
        <v>387.08550000000002</v>
      </c>
      <c r="C58" s="4">
        <v>4.18</v>
      </c>
      <c r="D58">
        <v>45</v>
      </c>
      <c r="E58" s="5">
        <f t="shared" si="6"/>
        <v>390.56663500000002</v>
      </c>
      <c r="F58" s="5">
        <f t="shared" si="1"/>
        <v>3.4811349999999948</v>
      </c>
      <c r="G58">
        <f t="shared" si="2"/>
        <v>8.9130373361257405E-3</v>
      </c>
      <c r="H58">
        <f t="shared" si="3"/>
        <v>0.89130373361257409</v>
      </c>
      <c r="I58" t="str">
        <f t="shared" si="4"/>
        <v>Pass</v>
      </c>
    </row>
    <row r="59" spans="1:9" x14ac:dyDescent="0.25">
      <c r="A59">
        <v>18</v>
      </c>
      <c r="B59" s="5">
        <v>378.36779999999999</v>
      </c>
      <c r="C59" s="4">
        <v>4.08</v>
      </c>
      <c r="D59">
        <v>45</v>
      </c>
      <c r="E59" s="5">
        <f t="shared" si="6"/>
        <v>390.56663500000002</v>
      </c>
      <c r="F59" s="5">
        <f t="shared" si="1"/>
        <v>12.198835000000031</v>
      </c>
      <c r="G59">
        <f t="shared" si="2"/>
        <v>3.1233684362208847E-2</v>
      </c>
      <c r="H59">
        <f t="shared" si="3"/>
        <v>3.1233684362208849</v>
      </c>
      <c r="I59" t="str">
        <f t="shared" si="4"/>
        <v>Pass</v>
      </c>
    </row>
    <row r="60" spans="1:9" x14ac:dyDescent="0.25">
      <c r="A60">
        <v>19</v>
      </c>
      <c r="B60" s="5">
        <v>406.61919999999998</v>
      </c>
      <c r="C60" s="4">
        <v>4.3899999999999997</v>
      </c>
      <c r="D60">
        <v>45</v>
      </c>
      <c r="E60" s="5">
        <f t="shared" si="6"/>
        <v>390.56663500000002</v>
      </c>
      <c r="F60" s="5">
        <f t="shared" si="1"/>
        <v>-16.052564999999959</v>
      </c>
      <c r="G60">
        <f t="shared" si="2"/>
        <v>-4.1100707437541247E-2</v>
      </c>
      <c r="H60">
        <f t="shared" si="3"/>
        <v>-4.1100707437541244</v>
      </c>
      <c r="I60" t="str">
        <f t="shared" si="4"/>
        <v>Pass</v>
      </c>
    </row>
    <row r="61" spans="1:9" x14ac:dyDescent="0.25">
      <c r="A61">
        <v>20</v>
      </c>
      <c r="B61" s="5">
        <v>380.53609999999998</v>
      </c>
      <c r="C61" s="4">
        <v>4.1100000000000003</v>
      </c>
      <c r="D61">
        <v>45</v>
      </c>
      <c r="E61" s="5">
        <f t="shared" si="6"/>
        <v>390.56663500000002</v>
      </c>
      <c r="F61" s="5">
        <f t="shared" si="1"/>
        <v>10.030535000000043</v>
      </c>
      <c r="G61">
        <f t="shared" si="2"/>
        <v>2.5682006861646137E-2</v>
      </c>
      <c r="H61">
        <f t="shared" si="3"/>
        <v>2.5682006861646136</v>
      </c>
      <c r="I61" t="str">
        <f t="shared" si="4"/>
        <v>Pass</v>
      </c>
    </row>
    <row r="62" spans="1:9" x14ac:dyDescent="0.25">
      <c r="A62">
        <v>1</v>
      </c>
      <c r="B62" s="5">
        <v>414.96109999999999</v>
      </c>
      <c r="C62" s="4">
        <v>4.4800000000000004</v>
      </c>
      <c r="D62">
        <v>60</v>
      </c>
      <c r="E62" s="4">
        <f>AVERAGE($B$62:$B$81)</f>
        <v>397.80554999999998</v>
      </c>
      <c r="F62" s="5">
        <f t="shared" si="1"/>
        <v>-17.155550000000005</v>
      </c>
      <c r="G62">
        <f t="shared" si="2"/>
        <v>-4.3125466701005068E-2</v>
      </c>
      <c r="H62">
        <f t="shared" si="3"/>
        <v>-4.3125466701005069</v>
      </c>
      <c r="I62" t="str">
        <f t="shared" si="4"/>
        <v>Pass</v>
      </c>
    </row>
    <row r="63" spans="1:9" x14ac:dyDescent="0.25">
      <c r="A63">
        <v>2</v>
      </c>
      <c r="B63" s="5">
        <v>412.20100000000002</v>
      </c>
      <c r="C63" s="4">
        <v>4.45</v>
      </c>
      <c r="D63">
        <v>60</v>
      </c>
      <c r="E63" s="4">
        <f t="shared" ref="E63:E81" si="7">AVERAGE($B$62:$B$81)</f>
        <v>397.80554999999998</v>
      </c>
      <c r="F63" s="5">
        <f t="shared" si="1"/>
        <v>-14.395450000000039</v>
      </c>
      <c r="G63">
        <f t="shared" si="2"/>
        <v>-3.6187152240585982E-2</v>
      </c>
      <c r="H63">
        <f t="shared" si="3"/>
        <v>-3.6187152240585982</v>
      </c>
      <c r="I63" t="str">
        <f t="shared" si="4"/>
        <v>Pass</v>
      </c>
    </row>
    <row r="64" spans="1:9" x14ac:dyDescent="0.25">
      <c r="A64">
        <v>3</v>
      </c>
      <c r="B64" s="5">
        <v>379.88060000000002</v>
      </c>
      <c r="C64" s="4">
        <v>4.0999999999999996</v>
      </c>
      <c r="D64">
        <v>60</v>
      </c>
      <c r="E64" s="4">
        <f t="shared" si="7"/>
        <v>397.80554999999998</v>
      </c>
      <c r="F64" s="5">
        <f t="shared" si="1"/>
        <v>17.924949999999967</v>
      </c>
      <c r="G64">
        <f t="shared" si="2"/>
        <v>4.5059577474472055E-2</v>
      </c>
      <c r="H64">
        <f t="shared" si="3"/>
        <v>4.5059577474472059</v>
      </c>
      <c r="I64" t="str">
        <f t="shared" si="4"/>
        <v>Pass</v>
      </c>
    </row>
    <row r="65" spans="1:9" x14ac:dyDescent="0.25">
      <c r="A65">
        <v>4</v>
      </c>
      <c r="B65" s="5">
        <v>413.32729999999998</v>
      </c>
      <c r="C65" s="4">
        <v>4.46</v>
      </c>
      <c r="D65">
        <v>60</v>
      </c>
      <c r="E65" s="4">
        <f t="shared" si="7"/>
        <v>397.80554999999998</v>
      </c>
      <c r="F65" s="5">
        <f t="shared" si="1"/>
        <v>-15.521749999999997</v>
      </c>
      <c r="G65">
        <f t="shared" si="2"/>
        <v>-3.9018435011778992E-2</v>
      </c>
      <c r="H65">
        <f t="shared" si="3"/>
        <v>-3.9018435011778991</v>
      </c>
      <c r="I65" t="str">
        <f t="shared" si="4"/>
        <v>Pass</v>
      </c>
    </row>
    <row r="66" spans="1:9" x14ac:dyDescent="0.25">
      <c r="A66">
        <v>5</v>
      </c>
      <c r="B66" s="5">
        <v>386.16120000000001</v>
      </c>
      <c r="C66" s="4">
        <v>4.17</v>
      </c>
      <c r="D66">
        <v>60</v>
      </c>
      <c r="E66" s="4">
        <f t="shared" si="7"/>
        <v>397.80554999999998</v>
      </c>
      <c r="F66" s="5">
        <f t="shared" si="1"/>
        <v>11.644349999999974</v>
      </c>
      <c r="G66">
        <f t="shared" si="2"/>
        <v>2.9271461898910094E-2</v>
      </c>
      <c r="H66">
        <f t="shared" si="3"/>
        <v>2.9271461898910096</v>
      </c>
      <c r="I66" t="str">
        <f t="shared" si="4"/>
        <v>Pass</v>
      </c>
    </row>
    <row r="67" spans="1:9" x14ac:dyDescent="0.25">
      <c r="A67">
        <v>6</v>
      </c>
      <c r="B67" s="5">
        <v>387.3141</v>
      </c>
      <c r="C67" s="4">
        <v>4.18</v>
      </c>
      <c r="D67">
        <v>60</v>
      </c>
      <c r="E67" s="4">
        <f t="shared" si="7"/>
        <v>397.80554999999998</v>
      </c>
      <c r="F67" s="5">
        <f t="shared" ref="F67:F130" si="8">E67-B67</f>
        <v>10.491449999999986</v>
      </c>
      <c r="G67">
        <f t="shared" ref="G67:G130" si="9">F67/E67</f>
        <v>2.6373312287875286E-2</v>
      </c>
      <c r="H67">
        <f t="shared" ref="H67:H130" si="10">G67*100</f>
        <v>2.6373312287875286</v>
      </c>
      <c r="I67" t="str">
        <f t="shared" ref="I67:I130" si="11">IF(ABS(H67) &lt;5, "Pass", "Fail")</f>
        <v>Pass</v>
      </c>
    </row>
    <row r="68" spans="1:9" x14ac:dyDescent="0.25">
      <c r="A68">
        <v>7</v>
      </c>
      <c r="B68" s="5">
        <v>393.48469999999998</v>
      </c>
      <c r="C68" s="4">
        <v>4.25</v>
      </c>
      <c r="D68">
        <v>60</v>
      </c>
      <c r="E68" s="4">
        <f t="shared" si="7"/>
        <v>397.80554999999998</v>
      </c>
      <c r="F68" s="5">
        <f t="shared" si="8"/>
        <v>4.3208500000000072</v>
      </c>
      <c r="G68">
        <f t="shared" si="9"/>
        <v>1.0861713719177641E-2</v>
      </c>
      <c r="H68">
        <f t="shared" si="10"/>
        <v>1.0861713719177641</v>
      </c>
      <c r="I68" t="str">
        <f t="shared" si="11"/>
        <v>Pass</v>
      </c>
    </row>
    <row r="69" spans="1:9" x14ac:dyDescent="0.25">
      <c r="A69">
        <v>8</v>
      </c>
      <c r="B69" s="5">
        <v>401.0179</v>
      </c>
      <c r="C69" s="4">
        <v>4.33</v>
      </c>
      <c r="D69">
        <v>60</v>
      </c>
      <c r="E69" s="4">
        <f t="shared" si="7"/>
        <v>397.80554999999998</v>
      </c>
      <c r="F69" s="5">
        <f t="shared" si="8"/>
        <v>-3.2123500000000149</v>
      </c>
      <c r="G69">
        <f t="shared" si="9"/>
        <v>-8.0751764272771337E-3</v>
      </c>
      <c r="H69">
        <f t="shared" si="10"/>
        <v>-0.80751764272771331</v>
      </c>
      <c r="I69" t="str">
        <f t="shared" si="11"/>
        <v>Pass</v>
      </c>
    </row>
    <row r="70" spans="1:9" x14ac:dyDescent="0.25">
      <c r="A70">
        <v>9</v>
      </c>
      <c r="B70" s="5">
        <v>377.59930000000003</v>
      </c>
      <c r="C70" s="4">
        <v>4.07</v>
      </c>
      <c r="D70">
        <v>60</v>
      </c>
      <c r="E70" s="4">
        <f t="shared" si="7"/>
        <v>397.80554999999998</v>
      </c>
      <c r="F70" s="5">
        <f t="shared" si="8"/>
        <v>20.206249999999955</v>
      </c>
      <c r="G70">
        <f t="shared" si="9"/>
        <v>5.0794288817740112E-2</v>
      </c>
      <c r="H70">
        <f t="shared" si="10"/>
        <v>5.0794288817740112</v>
      </c>
      <c r="I70" t="str">
        <f t="shared" si="11"/>
        <v>Fail</v>
      </c>
    </row>
    <row r="71" spans="1:9" x14ac:dyDescent="0.25">
      <c r="A71">
        <v>10</v>
      </c>
      <c r="B71" s="5">
        <v>380.40449999999998</v>
      </c>
      <c r="C71" s="4">
        <v>4.0999999999999996</v>
      </c>
      <c r="D71">
        <v>60</v>
      </c>
      <c r="E71" s="4">
        <f t="shared" si="7"/>
        <v>397.80554999999998</v>
      </c>
      <c r="F71" s="5">
        <f t="shared" si="8"/>
        <v>17.401049999999998</v>
      </c>
      <c r="G71">
        <f t="shared" si="9"/>
        <v>4.3742602384506696E-2</v>
      </c>
      <c r="H71">
        <f t="shared" si="10"/>
        <v>4.3742602384506695</v>
      </c>
      <c r="I71" t="str">
        <f t="shared" si="11"/>
        <v>Pass</v>
      </c>
    </row>
    <row r="72" spans="1:9" x14ac:dyDescent="0.25">
      <c r="A72">
        <v>11</v>
      </c>
      <c r="B72" s="5">
        <v>411.39069999999998</v>
      </c>
      <c r="C72" s="4">
        <v>4.4400000000000004</v>
      </c>
      <c r="D72">
        <v>60</v>
      </c>
      <c r="E72" s="4">
        <f t="shared" si="7"/>
        <v>397.80554999999998</v>
      </c>
      <c r="F72" s="5">
        <f t="shared" si="8"/>
        <v>-13.585149999999999</v>
      </c>
      <c r="G72">
        <f t="shared" si="9"/>
        <v>-3.415022741638471E-2</v>
      </c>
      <c r="H72">
        <f t="shared" si="10"/>
        <v>-3.4150227416384711</v>
      </c>
      <c r="I72" t="str">
        <f t="shared" si="11"/>
        <v>Pass</v>
      </c>
    </row>
    <row r="73" spans="1:9" x14ac:dyDescent="0.25">
      <c r="A73">
        <v>12</v>
      </c>
      <c r="B73" s="5">
        <v>396.25259999999997</v>
      </c>
      <c r="C73" s="4">
        <v>4.28</v>
      </c>
      <c r="D73">
        <v>60</v>
      </c>
      <c r="E73" s="4">
        <f t="shared" si="7"/>
        <v>397.80554999999998</v>
      </c>
      <c r="F73" s="5">
        <f t="shared" si="8"/>
        <v>1.5529500000000098</v>
      </c>
      <c r="G73">
        <f t="shared" si="9"/>
        <v>3.903791689180832E-3</v>
      </c>
      <c r="H73">
        <f t="shared" si="10"/>
        <v>0.39037916891808322</v>
      </c>
      <c r="I73" t="str">
        <f t="shared" si="11"/>
        <v>Pass</v>
      </c>
    </row>
    <row r="74" spans="1:9" x14ac:dyDescent="0.25">
      <c r="A74">
        <v>13</v>
      </c>
      <c r="B74" s="5">
        <v>395.82170000000002</v>
      </c>
      <c r="C74" s="4">
        <v>4.2699999999999996</v>
      </c>
      <c r="D74">
        <v>60</v>
      </c>
      <c r="E74" s="4">
        <f t="shared" si="7"/>
        <v>397.80554999999998</v>
      </c>
      <c r="F74" s="5">
        <f t="shared" si="8"/>
        <v>1.9838499999999613</v>
      </c>
      <c r="G74">
        <f t="shared" si="9"/>
        <v>4.9869842187972527E-3</v>
      </c>
      <c r="H74">
        <f t="shared" si="10"/>
        <v>0.4986984218797253</v>
      </c>
      <c r="I74" t="str">
        <f t="shared" si="11"/>
        <v>Pass</v>
      </c>
    </row>
    <row r="75" spans="1:9" x14ac:dyDescent="0.25">
      <c r="A75">
        <v>14</v>
      </c>
      <c r="B75" s="5">
        <v>388.61790000000002</v>
      </c>
      <c r="C75" s="4">
        <v>4.1900000000000004</v>
      </c>
      <c r="D75">
        <v>60</v>
      </c>
      <c r="E75" s="4">
        <f t="shared" si="7"/>
        <v>397.80554999999998</v>
      </c>
      <c r="F75" s="5">
        <f t="shared" si="8"/>
        <v>9.1876499999999623</v>
      </c>
      <c r="G75">
        <f t="shared" si="9"/>
        <v>2.3095831619242019E-2</v>
      </c>
      <c r="H75">
        <f t="shared" si="10"/>
        <v>2.309583161924202</v>
      </c>
      <c r="I75" t="str">
        <f t="shared" si="11"/>
        <v>Pass</v>
      </c>
    </row>
    <row r="76" spans="1:9" x14ac:dyDescent="0.25">
      <c r="A76">
        <v>15</v>
      </c>
      <c r="B76" s="5">
        <v>390.37119999999999</v>
      </c>
      <c r="C76" s="4">
        <v>4.21</v>
      </c>
      <c r="D76">
        <v>60</v>
      </c>
      <c r="E76" s="4">
        <f t="shared" si="7"/>
        <v>397.80554999999998</v>
      </c>
      <c r="F76" s="5">
        <f t="shared" si="8"/>
        <v>7.4343499999999949</v>
      </c>
      <c r="G76">
        <f t="shared" si="9"/>
        <v>1.8688401908922576E-2</v>
      </c>
      <c r="H76">
        <f t="shared" si="10"/>
        <v>1.8688401908922576</v>
      </c>
      <c r="I76" t="str">
        <f t="shared" si="11"/>
        <v>Pass</v>
      </c>
    </row>
    <row r="77" spans="1:9" x14ac:dyDescent="0.25">
      <c r="A77">
        <v>16</v>
      </c>
      <c r="B77" s="5">
        <v>410.77089999999998</v>
      </c>
      <c r="C77" s="4">
        <v>4.43</v>
      </c>
      <c r="D77">
        <v>60</v>
      </c>
      <c r="E77" s="4">
        <f t="shared" si="7"/>
        <v>397.80554999999998</v>
      </c>
      <c r="F77" s="5">
        <f t="shared" si="8"/>
        <v>-12.965350000000001</v>
      </c>
      <c r="G77">
        <f t="shared" si="9"/>
        <v>-3.2592179772253052E-2</v>
      </c>
      <c r="H77">
        <f t="shared" si="10"/>
        <v>-3.2592179772253052</v>
      </c>
      <c r="I77" t="str">
        <f t="shared" si="11"/>
        <v>Pass</v>
      </c>
    </row>
    <row r="78" spans="1:9" x14ac:dyDescent="0.25">
      <c r="A78">
        <v>17</v>
      </c>
      <c r="B78" s="5">
        <v>412.90010000000001</v>
      </c>
      <c r="C78" s="4">
        <v>4.46</v>
      </c>
      <c r="D78">
        <v>60</v>
      </c>
      <c r="E78" s="4">
        <f t="shared" si="7"/>
        <v>397.80554999999998</v>
      </c>
      <c r="F78" s="5">
        <f t="shared" si="8"/>
        <v>-15.094550000000027</v>
      </c>
      <c r="G78">
        <f t="shared" si="9"/>
        <v>-3.7944543508757048E-2</v>
      </c>
      <c r="H78">
        <f t="shared" si="10"/>
        <v>-3.7944543508757049</v>
      </c>
      <c r="I78" t="str">
        <f t="shared" si="11"/>
        <v>Pass</v>
      </c>
    </row>
    <row r="79" spans="1:9" x14ac:dyDescent="0.25">
      <c r="A79">
        <v>18</v>
      </c>
      <c r="B79" s="5">
        <v>403.48059999999998</v>
      </c>
      <c r="C79" s="4">
        <v>4.3499999999999996</v>
      </c>
      <c r="D79">
        <v>60</v>
      </c>
      <c r="E79" s="4">
        <f t="shared" si="7"/>
        <v>397.80554999999998</v>
      </c>
      <c r="F79" s="5">
        <f t="shared" si="8"/>
        <v>-5.6750499999999988</v>
      </c>
      <c r="G79">
        <f t="shared" si="9"/>
        <v>-1.4265889452774098E-2</v>
      </c>
      <c r="H79">
        <f t="shared" si="10"/>
        <v>-1.4265889452774099</v>
      </c>
      <c r="I79" t="str">
        <f t="shared" si="11"/>
        <v>Pass</v>
      </c>
    </row>
    <row r="80" spans="1:9" x14ac:dyDescent="0.25">
      <c r="A80">
        <v>19</v>
      </c>
      <c r="B80" s="5">
        <v>400.02850000000001</v>
      </c>
      <c r="C80" s="4">
        <v>4.32</v>
      </c>
      <c r="D80">
        <v>60</v>
      </c>
      <c r="E80" s="4">
        <f t="shared" si="7"/>
        <v>397.80554999999998</v>
      </c>
      <c r="F80" s="5">
        <f t="shared" si="8"/>
        <v>-2.2229500000000257</v>
      </c>
      <c r="G80">
        <f t="shared" si="9"/>
        <v>-5.5880316400815071E-3</v>
      </c>
      <c r="H80">
        <f t="shared" si="10"/>
        <v>-0.55880316400815067</v>
      </c>
      <c r="I80" t="str">
        <f t="shared" si="11"/>
        <v>Pass</v>
      </c>
    </row>
    <row r="81" spans="1:9" x14ac:dyDescent="0.25">
      <c r="A81">
        <v>20</v>
      </c>
      <c r="B81" s="5">
        <v>400.12509999999997</v>
      </c>
      <c r="C81" s="4">
        <v>4.32</v>
      </c>
      <c r="D81">
        <v>60</v>
      </c>
      <c r="E81" s="4">
        <f t="shared" si="7"/>
        <v>397.80554999999998</v>
      </c>
      <c r="F81" s="5">
        <f t="shared" si="8"/>
        <v>-2.3195499999999925</v>
      </c>
      <c r="G81">
        <f t="shared" si="9"/>
        <v>-5.8308638479276937E-3</v>
      </c>
      <c r="H81">
        <f t="shared" si="10"/>
        <v>-0.58308638479276942</v>
      </c>
      <c r="I81" t="str">
        <f t="shared" si="11"/>
        <v>Pass</v>
      </c>
    </row>
    <row r="82" spans="1:9" x14ac:dyDescent="0.25">
      <c r="A82">
        <v>1</v>
      </c>
      <c r="B82" s="5">
        <v>393.7047</v>
      </c>
      <c r="C82" s="4">
        <v>4.25</v>
      </c>
      <c r="D82">
        <v>75</v>
      </c>
      <c r="E82" s="5">
        <f>AVERAGE($B$82:$B$101)</f>
        <v>394.75019999999989</v>
      </c>
      <c r="F82" s="5">
        <f t="shared" si="8"/>
        <v>1.0454999999998904</v>
      </c>
      <c r="G82">
        <f t="shared" si="9"/>
        <v>2.6485103744086531E-3</v>
      </c>
      <c r="H82">
        <f t="shared" si="10"/>
        <v>0.2648510374408653</v>
      </c>
      <c r="I82" t="str">
        <f t="shared" si="11"/>
        <v>Pass</v>
      </c>
    </row>
    <row r="83" spans="1:9" x14ac:dyDescent="0.25">
      <c r="A83">
        <v>2</v>
      </c>
      <c r="B83" s="5">
        <v>384.93189999999998</v>
      </c>
      <c r="C83" s="4">
        <v>4.1500000000000004</v>
      </c>
      <c r="D83">
        <v>75</v>
      </c>
      <c r="E83" s="5">
        <f t="shared" ref="E83:E101" si="12">AVERAGE($B$82:$B$101)</f>
        <v>394.75019999999989</v>
      </c>
      <c r="F83" s="5">
        <f t="shared" si="8"/>
        <v>9.8182999999999083</v>
      </c>
      <c r="G83">
        <f t="shared" si="9"/>
        <v>2.4872184991926314E-2</v>
      </c>
      <c r="H83">
        <f t="shared" si="10"/>
        <v>2.4872184991926316</v>
      </c>
      <c r="I83" t="str">
        <f t="shared" si="11"/>
        <v>Pass</v>
      </c>
    </row>
    <row r="84" spans="1:9" x14ac:dyDescent="0.25">
      <c r="A84">
        <v>3</v>
      </c>
      <c r="B84" s="5">
        <v>400.5401</v>
      </c>
      <c r="C84" s="4">
        <v>4.32</v>
      </c>
      <c r="D84">
        <v>75</v>
      </c>
      <c r="E84" s="5">
        <f t="shared" si="12"/>
        <v>394.75019999999989</v>
      </c>
      <c r="F84" s="5">
        <f t="shared" si="8"/>
        <v>-5.7899000000001024</v>
      </c>
      <c r="G84">
        <f t="shared" si="9"/>
        <v>-1.4667250326915867E-2</v>
      </c>
      <c r="H84">
        <f t="shared" si="10"/>
        <v>-1.4667250326915868</v>
      </c>
      <c r="I84" t="str">
        <f t="shared" si="11"/>
        <v>Pass</v>
      </c>
    </row>
    <row r="85" spans="1:9" x14ac:dyDescent="0.25">
      <c r="A85">
        <v>4</v>
      </c>
      <c r="B85" s="5">
        <v>393.63459999999998</v>
      </c>
      <c r="C85" s="4">
        <v>4.25</v>
      </c>
      <c r="D85">
        <v>75</v>
      </c>
      <c r="E85" s="5">
        <f t="shared" si="12"/>
        <v>394.75019999999989</v>
      </c>
      <c r="F85" s="5">
        <f t="shared" si="8"/>
        <v>1.1155999999999153</v>
      </c>
      <c r="G85">
        <f t="shared" si="9"/>
        <v>2.8260910317459385E-3</v>
      </c>
      <c r="H85">
        <f t="shared" si="10"/>
        <v>0.28260910317459387</v>
      </c>
      <c r="I85" t="str">
        <f t="shared" si="11"/>
        <v>Pass</v>
      </c>
    </row>
    <row r="86" spans="1:9" x14ac:dyDescent="0.25">
      <c r="A86">
        <v>5</v>
      </c>
      <c r="B86" s="5">
        <v>406.21609999999998</v>
      </c>
      <c r="C86" s="4">
        <v>4.38</v>
      </c>
      <c r="D86">
        <v>75</v>
      </c>
      <c r="E86" s="5">
        <f t="shared" si="12"/>
        <v>394.75019999999989</v>
      </c>
      <c r="F86" s="5">
        <f t="shared" si="8"/>
        <v>-11.46590000000009</v>
      </c>
      <c r="G86">
        <f t="shared" si="9"/>
        <v>-2.904596375125356E-2</v>
      </c>
      <c r="H86">
        <f t="shared" si="10"/>
        <v>-2.9045963751253558</v>
      </c>
      <c r="I86" t="str">
        <f t="shared" si="11"/>
        <v>Pass</v>
      </c>
    </row>
    <row r="87" spans="1:9" x14ac:dyDescent="0.25">
      <c r="A87">
        <v>6</v>
      </c>
      <c r="B87" s="5">
        <v>376.81869999999998</v>
      </c>
      <c r="C87" s="4">
        <v>4.07</v>
      </c>
      <c r="D87">
        <v>75</v>
      </c>
      <c r="E87" s="5">
        <f t="shared" si="12"/>
        <v>394.75019999999989</v>
      </c>
      <c r="F87" s="5">
        <f t="shared" si="8"/>
        <v>17.931499999999915</v>
      </c>
      <c r="G87">
        <f t="shared" si="9"/>
        <v>4.5424929487052623E-2</v>
      </c>
      <c r="H87">
        <f t="shared" si="10"/>
        <v>4.5424929487052621</v>
      </c>
      <c r="I87" t="str">
        <f t="shared" si="11"/>
        <v>Pass</v>
      </c>
    </row>
    <row r="88" spans="1:9" x14ac:dyDescent="0.25">
      <c r="A88">
        <v>7</v>
      </c>
      <c r="B88" s="5">
        <v>379.53919999999999</v>
      </c>
      <c r="C88" s="4">
        <v>4.0999999999999996</v>
      </c>
      <c r="D88">
        <v>75</v>
      </c>
      <c r="E88" s="5">
        <f t="shared" si="12"/>
        <v>394.75019999999989</v>
      </c>
      <c r="F88" s="5">
        <f t="shared" si="8"/>
        <v>15.210999999999899</v>
      </c>
      <c r="G88">
        <f t="shared" si="9"/>
        <v>3.8533229368851243E-2</v>
      </c>
      <c r="H88">
        <f t="shared" si="10"/>
        <v>3.8533229368851245</v>
      </c>
      <c r="I88" t="str">
        <f t="shared" si="11"/>
        <v>Pass</v>
      </c>
    </row>
    <row r="89" spans="1:9" x14ac:dyDescent="0.25">
      <c r="A89">
        <v>8</v>
      </c>
      <c r="B89" s="5">
        <v>389.40190000000001</v>
      </c>
      <c r="C89" s="4">
        <v>4.2</v>
      </c>
      <c r="D89">
        <v>75</v>
      </c>
      <c r="E89" s="5">
        <f t="shared" si="12"/>
        <v>394.75019999999989</v>
      </c>
      <c r="F89" s="5">
        <f t="shared" si="8"/>
        <v>5.348299999999881</v>
      </c>
      <c r="G89">
        <f t="shared" si="9"/>
        <v>1.3548568183119052E-2</v>
      </c>
      <c r="H89">
        <f t="shared" si="10"/>
        <v>1.3548568183119052</v>
      </c>
      <c r="I89" t="str">
        <f t="shared" si="11"/>
        <v>Pass</v>
      </c>
    </row>
    <row r="90" spans="1:9" x14ac:dyDescent="0.25">
      <c r="A90">
        <v>9</v>
      </c>
      <c r="B90" s="5">
        <v>375.43329999999997</v>
      </c>
      <c r="C90" s="4">
        <v>4.05</v>
      </c>
      <c r="D90">
        <v>75</v>
      </c>
      <c r="E90" s="5">
        <f t="shared" si="12"/>
        <v>394.75019999999989</v>
      </c>
      <c r="F90" s="5">
        <f t="shared" si="8"/>
        <v>19.316899999999919</v>
      </c>
      <c r="G90">
        <f t="shared" si="9"/>
        <v>4.8934490723500389E-2</v>
      </c>
      <c r="H90">
        <f t="shared" si="10"/>
        <v>4.8934490723500392</v>
      </c>
      <c r="I90" t="str">
        <f t="shared" si="11"/>
        <v>Pass</v>
      </c>
    </row>
    <row r="91" spans="1:9" x14ac:dyDescent="0.25">
      <c r="A91">
        <v>10</v>
      </c>
      <c r="B91" s="5">
        <v>398.81580000000002</v>
      </c>
      <c r="C91" s="4">
        <v>4.3</v>
      </c>
      <c r="D91">
        <v>75</v>
      </c>
      <c r="E91" s="5">
        <f t="shared" si="12"/>
        <v>394.75019999999989</v>
      </c>
      <c r="F91" s="5">
        <f t="shared" si="8"/>
        <v>-4.0656000000001313</v>
      </c>
      <c r="G91">
        <f t="shared" si="9"/>
        <v>-1.0299171476037587E-2</v>
      </c>
      <c r="H91">
        <f t="shared" si="10"/>
        <v>-1.0299171476037587</v>
      </c>
      <c r="I91" t="str">
        <f t="shared" si="11"/>
        <v>Pass</v>
      </c>
    </row>
    <row r="92" spans="1:9" x14ac:dyDescent="0.25">
      <c r="A92">
        <v>11</v>
      </c>
      <c r="B92" s="5">
        <v>393.92720000000003</v>
      </c>
      <c r="C92" s="4">
        <v>4.25</v>
      </c>
      <c r="D92">
        <v>75</v>
      </c>
      <c r="E92" s="5">
        <f t="shared" si="12"/>
        <v>394.75019999999989</v>
      </c>
      <c r="F92" s="5">
        <f t="shared" si="8"/>
        <v>0.82299999999986539</v>
      </c>
      <c r="G92">
        <f t="shared" si="9"/>
        <v>2.0848627815764644E-3</v>
      </c>
      <c r="H92">
        <f t="shared" si="10"/>
        <v>0.20848627815764645</v>
      </c>
      <c r="I92" t="str">
        <f t="shared" si="11"/>
        <v>Pass</v>
      </c>
    </row>
    <row r="93" spans="1:9" x14ac:dyDescent="0.25">
      <c r="A93">
        <v>12</v>
      </c>
      <c r="B93" s="5">
        <v>395.05650000000003</v>
      </c>
      <c r="C93" s="4">
        <v>4.26</v>
      </c>
      <c r="D93">
        <v>75</v>
      </c>
      <c r="E93" s="5">
        <f t="shared" si="12"/>
        <v>394.75019999999989</v>
      </c>
      <c r="F93" s="5">
        <f t="shared" si="8"/>
        <v>-0.30630000000013524</v>
      </c>
      <c r="G93">
        <f t="shared" si="9"/>
        <v>-7.7593374240249996E-4</v>
      </c>
      <c r="H93">
        <f t="shared" si="10"/>
        <v>-7.7593374240249993E-2</v>
      </c>
      <c r="I93" t="str">
        <f t="shared" si="11"/>
        <v>Pass</v>
      </c>
    </row>
    <row r="94" spans="1:9" x14ac:dyDescent="0.25">
      <c r="A94">
        <v>13</v>
      </c>
      <c r="B94" s="5">
        <v>409.5206</v>
      </c>
      <c r="C94" s="4">
        <v>4.42</v>
      </c>
      <c r="D94">
        <v>75</v>
      </c>
      <c r="E94" s="5">
        <f t="shared" si="12"/>
        <v>394.75019999999989</v>
      </c>
      <c r="F94" s="5">
        <f t="shared" si="8"/>
        <v>-14.770400000000109</v>
      </c>
      <c r="G94">
        <f t="shared" si="9"/>
        <v>-3.7417080472663761E-2</v>
      </c>
      <c r="H94">
        <f t="shared" si="10"/>
        <v>-3.7417080472663762</v>
      </c>
      <c r="I94" t="str">
        <f t="shared" si="11"/>
        <v>Pass</v>
      </c>
    </row>
    <row r="95" spans="1:9" x14ac:dyDescent="0.25">
      <c r="A95">
        <v>14</v>
      </c>
      <c r="B95" s="5">
        <v>401.76580000000001</v>
      </c>
      <c r="C95" s="4">
        <v>4.34</v>
      </c>
      <c r="D95">
        <v>75</v>
      </c>
      <c r="E95" s="5">
        <f t="shared" si="12"/>
        <v>394.75019999999989</v>
      </c>
      <c r="F95" s="5">
        <f t="shared" si="8"/>
        <v>-7.01560000000012</v>
      </c>
      <c r="G95">
        <f t="shared" si="9"/>
        <v>-1.777225192032866E-2</v>
      </c>
      <c r="H95">
        <f t="shared" si="10"/>
        <v>-1.7772251920328659</v>
      </c>
      <c r="I95" t="str">
        <f t="shared" si="11"/>
        <v>Pass</v>
      </c>
    </row>
    <row r="96" spans="1:9" x14ac:dyDescent="0.25">
      <c r="A96">
        <v>15</v>
      </c>
      <c r="B96" s="5">
        <v>391.5394</v>
      </c>
      <c r="C96" s="4">
        <v>4.22</v>
      </c>
      <c r="D96">
        <v>75</v>
      </c>
      <c r="E96" s="5">
        <f t="shared" si="12"/>
        <v>394.75019999999989</v>
      </c>
      <c r="F96" s="5">
        <f t="shared" si="8"/>
        <v>3.2107999999998924</v>
      </c>
      <c r="G96">
        <f t="shared" si="9"/>
        <v>8.1337514205183266E-3</v>
      </c>
      <c r="H96">
        <f t="shared" si="10"/>
        <v>0.8133751420518327</v>
      </c>
      <c r="I96" t="str">
        <f t="shared" si="11"/>
        <v>Pass</v>
      </c>
    </row>
    <row r="97" spans="1:9" x14ac:dyDescent="0.25">
      <c r="A97">
        <v>16</v>
      </c>
      <c r="B97" s="5">
        <v>409.30160000000001</v>
      </c>
      <c r="C97" s="4">
        <v>4.42</v>
      </c>
      <c r="D97">
        <v>75</v>
      </c>
      <c r="E97" s="5">
        <f t="shared" si="12"/>
        <v>394.75019999999989</v>
      </c>
      <c r="F97" s="5">
        <f t="shared" si="8"/>
        <v>-14.551400000000115</v>
      </c>
      <c r="G97">
        <f t="shared" si="9"/>
        <v>-3.6862299246460464E-2</v>
      </c>
      <c r="H97">
        <f t="shared" si="10"/>
        <v>-3.6862299246460464</v>
      </c>
      <c r="I97" t="str">
        <f t="shared" si="11"/>
        <v>Pass</v>
      </c>
    </row>
    <row r="98" spans="1:9" x14ac:dyDescent="0.25">
      <c r="A98">
        <v>17</v>
      </c>
      <c r="B98" s="5">
        <v>400.02859999999998</v>
      </c>
      <c r="C98" s="4">
        <v>4.32</v>
      </c>
      <c r="D98">
        <v>75</v>
      </c>
      <c r="E98" s="5">
        <f t="shared" si="12"/>
        <v>394.75019999999989</v>
      </c>
      <c r="F98" s="5">
        <f t="shared" si="8"/>
        <v>-5.2784000000000901</v>
      </c>
      <c r="G98">
        <f t="shared" si="9"/>
        <v>-1.3371494175304007E-2</v>
      </c>
      <c r="H98">
        <f t="shared" si="10"/>
        <v>-1.3371494175304006</v>
      </c>
      <c r="I98" t="str">
        <f t="shared" si="11"/>
        <v>Pass</v>
      </c>
    </row>
    <row r="99" spans="1:9" x14ac:dyDescent="0.25">
      <c r="A99">
        <v>18</v>
      </c>
      <c r="B99" s="5">
        <v>400.64139999999998</v>
      </c>
      <c r="C99" s="4">
        <v>4.32</v>
      </c>
      <c r="D99">
        <v>75</v>
      </c>
      <c r="E99" s="5">
        <f t="shared" si="12"/>
        <v>394.75019999999989</v>
      </c>
      <c r="F99" s="5">
        <f t="shared" si="8"/>
        <v>-5.891200000000083</v>
      </c>
      <c r="G99">
        <f t="shared" si="9"/>
        <v>-1.492386830962995E-2</v>
      </c>
      <c r="H99">
        <f t="shared" si="10"/>
        <v>-1.4923868309629951</v>
      </c>
      <c r="I99" t="str">
        <f t="shared" si="11"/>
        <v>Pass</v>
      </c>
    </row>
    <row r="100" spans="1:9" x14ac:dyDescent="0.25">
      <c r="A100">
        <v>19</v>
      </c>
      <c r="B100" s="5">
        <v>394.87740000000002</v>
      </c>
      <c r="C100" s="4">
        <v>4.26</v>
      </c>
      <c r="D100">
        <v>75</v>
      </c>
      <c r="E100" s="5">
        <f t="shared" si="12"/>
        <v>394.75019999999989</v>
      </c>
      <c r="F100" s="5">
        <f t="shared" si="8"/>
        <v>-0.12720000000012988</v>
      </c>
      <c r="G100">
        <f t="shared" si="9"/>
        <v>-3.2222909576772832E-4</v>
      </c>
      <c r="H100">
        <f t="shared" si="10"/>
        <v>-3.2222909576772832E-2</v>
      </c>
      <c r="I100" t="str">
        <f t="shared" si="11"/>
        <v>Pass</v>
      </c>
    </row>
    <row r="101" spans="1:9" x14ac:dyDescent="0.25">
      <c r="A101">
        <v>20</v>
      </c>
      <c r="B101" s="5">
        <v>399.30919999999998</v>
      </c>
      <c r="C101" s="4">
        <v>4.3099999999999996</v>
      </c>
      <c r="D101">
        <v>75</v>
      </c>
      <c r="E101" s="5">
        <f t="shared" si="12"/>
        <v>394.75019999999989</v>
      </c>
      <c r="F101" s="5">
        <f t="shared" si="8"/>
        <v>-4.5590000000000828</v>
      </c>
      <c r="G101">
        <f t="shared" si="9"/>
        <v>-1.1549075845940253E-2</v>
      </c>
      <c r="H101">
        <f t="shared" si="10"/>
        <v>-1.1549075845940253</v>
      </c>
      <c r="I101" t="str">
        <f t="shared" si="11"/>
        <v>Pass</v>
      </c>
    </row>
    <row r="102" spans="1:9" x14ac:dyDescent="0.25">
      <c r="A102">
        <v>1</v>
      </c>
      <c r="B102" s="5">
        <v>389.3965</v>
      </c>
      <c r="C102" s="4">
        <v>4.2</v>
      </c>
      <c r="D102">
        <v>90</v>
      </c>
      <c r="E102" s="5">
        <f>AVERAGE($B$102:$B$121)</f>
        <v>394.86322999999999</v>
      </c>
      <c r="F102" s="5">
        <f t="shared" si="8"/>
        <v>5.4667299999999841</v>
      </c>
      <c r="G102">
        <f t="shared" si="9"/>
        <v>1.3844616527094671E-2</v>
      </c>
      <c r="H102">
        <f t="shared" si="10"/>
        <v>1.3844616527094671</v>
      </c>
      <c r="I102" t="str">
        <f t="shared" si="11"/>
        <v>Pass</v>
      </c>
    </row>
    <row r="103" spans="1:9" x14ac:dyDescent="0.25">
      <c r="A103">
        <v>2</v>
      </c>
      <c r="B103" s="5">
        <v>392.089</v>
      </c>
      <c r="C103" s="4">
        <v>4.2300000000000004</v>
      </c>
      <c r="D103">
        <v>90</v>
      </c>
      <c r="E103" s="5">
        <f t="shared" ref="E103:E121" si="13">AVERAGE($B$102:$B$121)</f>
        <v>394.86322999999999</v>
      </c>
      <c r="F103" s="5">
        <f t="shared" si="8"/>
        <v>2.7742299999999886</v>
      </c>
      <c r="G103">
        <f t="shared" si="9"/>
        <v>7.0257997940197893E-3</v>
      </c>
      <c r="H103">
        <f t="shared" si="10"/>
        <v>0.70257997940197892</v>
      </c>
      <c r="I103" t="str">
        <f t="shared" si="11"/>
        <v>Pass</v>
      </c>
    </row>
    <row r="104" spans="1:9" x14ac:dyDescent="0.25">
      <c r="A104">
        <v>3</v>
      </c>
      <c r="B104" s="5">
        <v>386.14819999999997</v>
      </c>
      <c r="C104" s="4">
        <v>4.17</v>
      </c>
      <c r="D104">
        <v>90</v>
      </c>
      <c r="E104" s="5">
        <f t="shared" si="13"/>
        <v>394.86322999999999</v>
      </c>
      <c r="F104" s="5">
        <f t="shared" si="8"/>
        <v>8.7150300000000129</v>
      </c>
      <c r="G104">
        <f t="shared" si="9"/>
        <v>2.2071009245403814E-2</v>
      </c>
      <c r="H104">
        <f t="shared" si="10"/>
        <v>2.2071009245403816</v>
      </c>
      <c r="I104" t="str">
        <f t="shared" si="11"/>
        <v>Pass</v>
      </c>
    </row>
    <row r="105" spans="1:9" x14ac:dyDescent="0.25">
      <c r="A105">
        <v>4</v>
      </c>
      <c r="B105" s="5">
        <v>396.33</v>
      </c>
      <c r="C105" s="4">
        <v>4.28</v>
      </c>
      <c r="D105">
        <v>90</v>
      </c>
      <c r="E105" s="5">
        <f t="shared" si="13"/>
        <v>394.86322999999999</v>
      </c>
      <c r="F105" s="5">
        <f t="shared" si="8"/>
        <v>-1.4667699999999968</v>
      </c>
      <c r="G105">
        <f t="shared" si="9"/>
        <v>-3.7146279738429857E-3</v>
      </c>
      <c r="H105">
        <f t="shared" si="10"/>
        <v>-0.37146279738429855</v>
      </c>
      <c r="I105" t="str">
        <f t="shared" si="11"/>
        <v>Pass</v>
      </c>
    </row>
    <row r="106" spans="1:9" x14ac:dyDescent="0.25">
      <c r="A106">
        <v>5</v>
      </c>
      <c r="B106" s="5">
        <v>400.30849999999998</v>
      </c>
      <c r="C106" s="4">
        <v>4.32</v>
      </c>
      <c r="D106">
        <v>90</v>
      </c>
      <c r="E106" s="5">
        <f t="shared" si="13"/>
        <v>394.86322999999999</v>
      </c>
      <c r="F106" s="5">
        <f t="shared" si="8"/>
        <v>-5.4452699999999936</v>
      </c>
      <c r="G106">
        <f t="shared" si="9"/>
        <v>-1.3790268595027178E-2</v>
      </c>
      <c r="H106">
        <f t="shared" si="10"/>
        <v>-1.3790268595027178</v>
      </c>
      <c r="I106" t="str">
        <f t="shared" si="11"/>
        <v>Pass</v>
      </c>
    </row>
    <row r="107" spans="1:9" x14ac:dyDescent="0.25">
      <c r="A107">
        <v>6</v>
      </c>
      <c r="B107" s="5">
        <v>395.70350000000002</v>
      </c>
      <c r="C107" s="4">
        <v>4.2699999999999996</v>
      </c>
      <c r="D107">
        <v>90</v>
      </c>
      <c r="E107" s="5">
        <f t="shared" si="13"/>
        <v>394.86322999999999</v>
      </c>
      <c r="F107" s="5">
        <f t="shared" si="8"/>
        <v>-0.84027000000003227</v>
      </c>
      <c r="G107">
        <f t="shared" si="9"/>
        <v>-2.1280026504367912E-3</v>
      </c>
      <c r="H107">
        <f t="shared" si="10"/>
        <v>-0.2128002650436791</v>
      </c>
      <c r="I107" t="str">
        <f t="shared" si="11"/>
        <v>Pass</v>
      </c>
    </row>
    <row r="108" spans="1:9" x14ac:dyDescent="0.25">
      <c r="A108">
        <v>7</v>
      </c>
      <c r="B108" s="5">
        <v>406.84460000000001</v>
      </c>
      <c r="C108" s="4">
        <v>4.3899999999999997</v>
      </c>
      <c r="D108">
        <v>90</v>
      </c>
      <c r="E108" s="5">
        <f t="shared" si="13"/>
        <v>394.86322999999999</v>
      </c>
      <c r="F108" s="5">
        <f t="shared" si="8"/>
        <v>-11.981370000000027</v>
      </c>
      <c r="G108">
        <f t="shared" si="9"/>
        <v>-3.0343088668955139E-2</v>
      </c>
      <c r="H108">
        <f t="shared" si="10"/>
        <v>-3.0343088668955138</v>
      </c>
      <c r="I108" t="str">
        <f t="shared" si="11"/>
        <v>Pass</v>
      </c>
    </row>
    <row r="109" spans="1:9" x14ac:dyDescent="0.25">
      <c r="A109">
        <v>8</v>
      </c>
      <c r="B109" s="5">
        <v>404.2396</v>
      </c>
      <c r="C109" s="4">
        <v>4.3600000000000003</v>
      </c>
      <c r="D109">
        <v>90</v>
      </c>
      <c r="E109" s="5">
        <f t="shared" si="13"/>
        <v>394.86322999999999</v>
      </c>
      <c r="F109" s="5">
        <f t="shared" si="8"/>
        <v>-9.3763700000000085</v>
      </c>
      <c r="G109">
        <f t="shared" si="9"/>
        <v>-2.3745867651439736E-2</v>
      </c>
      <c r="H109">
        <f t="shared" si="10"/>
        <v>-2.3745867651439734</v>
      </c>
      <c r="I109" t="str">
        <f t="shared" si="11"/>
        <v>Pass</v>
      </c>
    </row>
    <row r="110" spans="1:9" x14ac:dyDescent="0.25">
      <c r="A110">
        <v>9</v>
      </c>
      <c r="B110" s="5">
        <v>382.02910000000003</v>
      </c>
      <c r="C110" s="4">
        <v>4.12</v>
      </c>
      <c r="D110">
        <v>90</v>
      </c>
      <c r="E110" s="5">
        <f t="shared" si="13"/>
        <v>394.86322999999999</v>
      </c>
      <c r="F110" s="5">
        <f t="shared" si="8"/>
        <v>12.834129999999959</v>
      </c>
      <c r="G110">
        <f t="shared" si="9"/>
        <v>3.250272252496126E-2</v>
      </c>
      <c r="H110">
        <f t="shared" si="10"/>
        <v>3.2502722524961261</v>
      </c>
      <c r="I110" t="str">
        <f t="shared" si="11"/>
        <v>Pass</v>
      </c>
    </row>
    <row r="111" spans="1:9" x14ac:dyDescent="0.25">
      <c r="A111">
        <v>10</v>
      </c>
      <c r="B111" s="5">
        <v>388.34300000000002</v>
      </c>
      <c r="C111" s="4">
        <v>4.1900000000000004</v>
      </c>
      <c r="D111">
        <v>90</v>
      </c>
      <c r="E111" s="5">
        <f t="shared" si="13"/>
        <v>394.86322999999999</v>
      </c>
      <c r="F111" s="5">
        <f t="shared" si="8"/>
        <v>6.5202299999999696</v>
      </c>
      <c r="G111">
        <f t="shared" si="9"/>
        <v>1.6512628942431457E-2</v>
      </c>
      <c r="H111">
        <f t="shared" si="10"/>
        <v>1.6512628942431458</v>
      </c>
      <c r="I111" t="str">
        <f t="shared" si="11"/>
        <v>Pass</v>
      </c>
    </row>
    <row r="112" spans="1:9" x14ac:dyDescent="0.25">
      <c r="A112">
        <v>11</v>
      </c>
      <c r="B112" s="5">
        <v>393.96929999999998</v>
      </c>
      <c r="C112" s="4">
        <v>4.25</v>
      </c>
      <c r="D112">
        <v>90</v>
      </c>
      <c r="E112" s="5">
        <f t="shared" si="13"/>
        <v>394.86322999999999</v>
      </c>
      <c r="F112" s="5">
        <f t="shared" si="8"/>
        <v>0.89393000000001166</v>
      </c>
      <c r="G112">
        <f t="shared" si="9"/>
        <v>2.2638978058301647E-3</v>
      </c>
      <c r="H112">
        <f t="shared" si="10"/>
        <v>0.22638978058301648</v>
      </c>
      <c r="I112" t="str">
        <f t="shared" si="11"/>
        <v>Pass</v>
      </c>
    </row>
    <row r="113" spans="1:9" x14ac:dyDescent="0.25">
      <c r="A113">
        <v>12</v>
      </c>
      <c r="B113" s="5">
        <v>390.45679999999999</v>
      </c>
      <c r="C113" s="4">
        <v>4.21</v>
      </c>
      <c r="D113">
        <v>90</v>
      </c>
      <c r="E113" s="5">
        <f t="shared" si="13"/>
        <v>394.86322999999999</v>
      </c>
      <c r="F113" s="5">
        <f t="shared" si="8"/>
        <v>4.4064300000000003</v>
      </c>
      <c r="G113">
        <f t="shared" si="9"/>
        <v>1.1159382959005832E-2</v>
      </c>
      <c r="H113">
        <f t="shared" si="10"/>
        <v>1.1159382959005832</v>
      </c>
      <c r="I113" t="str">
        <f t="shared" si="11"/>
        <v>Pass</v>
      </c>
    </row>
    <row r="114" spans="1:9" x14ac:dyDescent="0.25">
      <c r="A114">
        <v>13</v>
      </c>
      <c r="B114" s="5">
        <v>377.33019999999999</v>
      </c>
      <c r="C114" s="4">
        <v>4.07</v>
      </c>
      <c r="D114">
        <v>90</v>
      </c>
      <c r="E114" s="5">
        <f t="shared" si="13"/>
        <v>394.86322999999999</v>
      </c>
      <c r="F114" s="5">
        <f t="shared" si="8"/>
        <v>17.533029999999997</v>
      </c>
      <c r="G114">
        <f t="shared" si="9"/>
        <v>4.4402792328878019E-2</v>
      </c>
      <c r="H114">
        <f t="shared" si="10"/>
        <v>4.4402792328878018</v>
      </c>
      <c r="I114" t="str">
        <f t="shared" si="11"/>
        <v>Pass</v>
      </c>
    </row>
    <row r="115" spans="1:9" x14ac:dyDescent="0.25">
      <c r="A115">
        <v>14</v>
      </c>
      <c r="B115" s="5">
        <v>407.21050000000002</v>
      </c>
      <c r="C115" s="4">
        <v>4.3899999999999997</v>
      </c>
      <c r="D115">
        <v>90</v>
      </c>
      <c r="E115" s="5">
        <f t="shared" si="13"/>
        <v>394.86322999999999</v>
      </c>
      <c r="F115" s="5">
        <f t="shared" si="8"/>
        <v>-12.347270000000037</v>
      </c>
      <c r="G115">
        <f t="shared" si="9"/>
        <v>-3.1269738638363562E-2</v>
      </c>
      <c r="H115">
        <f t="shared" si="10"/>
        <v>-3.1269738638363562</v>
      </c>
      <c r="I115" t="str">
        <f t="shared" si="11"/>
        <v>Pass</v>
      </c>
    </row>
    <row r="116" spans="1:9" x14ac:dyDescent="0.25">
      <c r="A116">
        <v>15</v>
      </c>
      <c r="B116" s="5">
        <v>397.25110000000001</v>
      </c>
      <c r="C116" s="4">
        <v>4.29</v>
      </c>
      <c r="D116">
        <v>90</v>
      </c>
      <c r="E116" s="5">
        <f t="shared" si="13"/>
        <v>394.86322999999999</v>
      </c>
      <c r="F116" s="5">
        <f t="shared" si="8"/>
        <v>-2.3878700000000208</v>
      </c>
      <c r="G116">
        <f t="shared" si="9"/>
        <v>-6.0473344150074977E-3</v>
      </c>
      <c r="H116">
        <f t="shared" si="10"/>
        <v>-0.60473344150074981</v>
      </c>
      <c r="I116" t="str">
        <f t="shared" si="11"/>
        <v>Pass</v>
      </c>
    </row>
    <row r="117" spans="1:9" x14ac:dyDescent="0.25">
      <c r="A117">
        <v>16</v>
      </c>
      <c r="B117" s="5">
        <v>413.16750000000002</v>
      </c>
      <c r="C117" s="4">
        <v>4.46</v>
      </c>
      <c r="D117">
        <v>90</v>
      </c>
      <c r="E117" s="5">
        <f t="shared" si="13"/>
        <v>394.86322999999999</v>
      </c>
      <c r="F117" s="5">
        <f t="shared" si="8"/>
        <v>-18.304270000000031</v>
      </c>
      <c r="G117">
        <f t="shared" si="9"/>
        <v>-4.6355974953656821E-2</v>
      </c>
      <c r="H117">
        <f t="shared" si="10"/>
        <v>-4.6355974953656824</v>
      </c>
      <c r="I117" t="str">
        <f t="shared" si="11"/>
        <v>Pass</v>
      </c>
    </row>
    <row r="118" spans="1:9" x14ac:dyDescent="0.25">
      <c r="A118">
        <v>17</v>
      </c>
      <c r="B118" s="5">
        <v>405.459</v>
      </c>
      <c r="C118" s="4">
        <v>4.37</v>
      </c>
      <c r="D118">
        <v>90</v>
      </c>
      <c r="E118" s="5">
        <f t="shared" si="13"/>
        <v>394.86322999999999</v>
      </c>
      <c r="F118" s="5">
        <f t="shared" si="8"/>
        <v>-10.595770000000016</v>
      </c>
      <c r="G118">
        <f t="shared" si="9"/>
        <v>-2.6834025543477462E-2</v>
      </c>
      <c r="H118">
        <f t="shared" si="10"/>
        <v>-2.683402554347746</v>
      </c>
      <c r="I118" t="str">
        <f t="shared" si="11"/>
        <v>Pass</v>
      </c>
    </row>
    <row r="119" spans="1:9" x14ac:dyDescent="0.25">
      <c r="A119">
        <v>18</v>
      </c>
      <c r="B119" s="5">
        <v>382.72570000000002</v>
      </c>
      <c r="C119" s="4">
        <v>4.13</v>
      </c>
      <c r="D119">
        <v>90</v>
      </c>
      <c r="E119" s="5">
        <f t="shared" si="13"/>
        <v>394.86322999999999</v>
      </c>
      <c r="F119" s="5">
        <f t="shared" si="8"/>
        <v>12.13752999999997</v>
      </c>
      <c r="G119">
        <f t="shared" si="9"/>
        <v>3.0738567376861023E-2</v>
      </c>
      <c r="H119">
        <f t="shared" si="10"/>
        <v>3.0738567376861021</v>
      </c>
      <c r="I119" t="str">
        <f t="shared" si="11"/>
        <v>Pass</v>
      </c>
    </row>
    <row r="120" spans="1:9" x14ac:dyDescent="0.25">
      <c r="A120">
        <v>19</v>
      </c>
      <c r="B120" s="5">
        <v>398.96719999999999</v>
      </c>
      <c r="C120" s="4">
        <v>4.3</v>
      </c>
      <c r="D120">
        <v>90</v>
      </c>
      <c r="E120" s="5">
        <f t="shared" si="13"/>
        <v>394.86322999999999</v>
      </c>
      <c r="F120" s="5">
        <f t="shared" si="8"/>
        <v>-4.1039700000000039</v>
      </c>
      <c r="G120">
        <f t="shared" si="9"/>
        <v>-1.039339621468427E-2</v>
      </c>
      <c r="H120">
        <f t="shared" si="10"/>
        <v>-1.039339621468427</v>
      </c>
      <c r="I120" t="str">
        <f t="shared" si="11"/>
        <v>Pass</v>
      </c>
    </row>
    <row r="121" spans="1:9" x14ac:dyDescent="0.25">
      <c r="A121">
        <v>20</v>
      </c>
      <c r="B121" s="5">
        <v>389.2953</v>
      </c>
      <c r="C121" s="4">
        <v>4.2</v>
      </c>
      <c r="D121">
        <v>90</v>
      </c>
      <c r="E121" s="5">
        <f t="shared" si="13"/>
        <v>394.86322999999999</v>
      </c>
      <c r="F121" s="5">
        <f t="shared" si="8"/>
        <v>5.5679299999999898</v>
      </c>
      <c r="G121">
        <f t="shared" si="9"/>
        <v>1.4100907800404686E-2</v>
      </c>
      <c r="H121">
        <f t="shared" si="10"/>
        <v>1.4100907800404687</v>
      </c>
      <c r="I121" t="str">
        <f t="shared" si="11"/>
        <v>Pass</v>
      </c>
    </row>
    <row r="122" spans="1:9" x14ac:dyDescent="0.25">
      <c r="A122">
        <v>1</v>
      </c>
      <c r="B122" s="5">
        <v>376.12920000000003</v>
      </c>
      <c r="C122" s="4">
        <v>4.0599999999999996</v>
      </c>
      <c r="D122">
        <v>105</v>
      </c>
      <c r="E122" s="4">
        <f>AVERAGE($B$122:$B$141)</f>
        <v>394.22333500000002</v>
      </c>
      <c r="F122" s="5">
        <f t="shared" si="8"/>
        <v>18.094134999999994</v>
      </c>
      <c r="G122">
        <f t="shared" si="9"/>
        <v>4.5898183576575935E-2</v>
      </c>
      <c r="H122">
        <f t="shared" si="10"/>
        <v>4.5898183576575935</v>
      </c>
      <c r="I122" t="str">
        <f t="shared" si="11"/>
        <v>Pass</v>
      </c>
    </row>
    <row r="123" spans="1:9" x14ac:dyDescent="0.25">
      <c r="A123">
        <v>2</v>
      </c>
      <c r="B123" s="5">
        <v>376.62310000000002</v>
      </c>
      <c r="C123" s="4">
        <v>4.0599999999999996</v>
      </c>
      <c r="D123">
        <v>105</v>
      </c>
      <c r="E123" s="4">
        <f t="shared" ref="E123:E141" si="14">AVERAGE($B$122:$B$141)</f>
        <v>394.22333500000002</v>
      </c>
      <c r="F123" s="5">
        <f t="shared" si="8"/>
        <v>17.600234999999998</v>
      </c>
      <c r="G123">
        <f t="shared" si="9"/>
        <v>4.4645340438814962E-2</v>
      </c>
      <c r="H123">
        <f t="shared" si="10"/>
        <v>4.4645340438814962</v>
      </c>
      <c r="I123" t="str">
        <f t="shared" si="11"/>
        <v>Pass</v>
      </c>
    </row>
    <row r="124" spans="1:9" x14ac:dyDescent="0.25">
      <c r="A124">
        <v>3</v>
      </c>
      <c r="B124" s="5">
        <v>403.68529999999998</v>
      </c>
      <c r="C124" s="4">
        <v>4.3600000000000003</v>
      </c>
      <c r="D124">
        <v>105</v>
      </c>
      <c r="E124" s="4">
        <f t="shared" si="14"/>
        <v>394.22333500000002</v>
      </c>
      <c r="F124" s="5">
        <f t="shared" si="8"/>
        <v>-9.4619649999999638</v>
      </c>
      <c r="G124">
        <f t="shared" si="9"/>
        <v>-2.4001534561620921E-2</v>
      </c>
      <c r="H124">
        <f t="shared" si="10"/>
        <v>-2.4001534561620921</v>
      </c>
      <c r="I124" t="str">
        <f t="shared" si="11"/>
        <v>Pass</v>
      </c>
    </row>
    <row r="125" spans="1:9" x14ac:dyDescent="0.25">
      <c r="A125">
        <v>4</v>
      </c>
      <c r="B125" s="5">
        <v>375.46800000000002</v>
      </c>
      <c r="C125" s="4">
        <v>4.05</v>
      </c>
      <c r="D125">
        <v>105</v>
      </c>
      <c r="E125" s="4">
        <f t="shared" si="14"/>
        <v>394.22333500000002</v>
      </c>
      <c r="F125" s="5">
        <f t="shared" si="8"/>
        <v>18.755335000000002</v>
      </c>
      <c r="G125">
        <f t="shared" si="9"/>
        <v>4.7575405448792123E-2</v>
      </c>
      <c r="H125">
        <f t="shared" si="10"/>
        <v>4.7575405448792125</v>
      </c>
      <c r="I125" t="str">
        <f t="shared" si="11"/>
        <v>Pass</v>
      </c>
    </row>
    <row r="126" spans="1:9" x14ac:dyDescent="0.25">
      <c r="A126">
        <v>5</v>
      </c>
      <c r="B126" s="5">
        <v>387.39640000000003</v>
      </c>
      <c r="C126" s="4">
        <v>4.18</v>
      </c>
      <c r="D126">
        <v>105</v>
      </c>
      <c r="E126" s="4">
        <f t="shared" si="14"/>
        <v>394.22333500000002</v>
      </c>
      <c r="F126" s="5">
        <f t="shared" si="8"/>
        <v>6.8269349999999918</v>
      </c>
      <c r="G126">
        <f t="shared" si="9"/>
        <v>1.7317429979125897E-2</v>
      </c>
      <c r="H126">
        <f t="shared" si="10"/>
        <v>1.7317429979125898</v>
      </c>
      <c r="I126" t="str">
        <f t="shared" si="11"/>
        <v>Pass</v>
      </c>
    </row>
    <row r="127" spans="1:9" x14ac:dyDescent="0.25">
      <c r="A127">
        <v>6</v>
      </c>
      <c r="B127" s="5">
        <v>376.33749999999998</v>
      </c>
      <c r="C127" s="4">
        <v>4.0599999999999996</v>
      </c>
      <c r="D127">
        <v>105</v>
      </c>
      <c r="E127" s="4">
        <f t="shared" si="14"/>
        <v>394.22333500000002</v>
      </c>
      <c r="F127" s="5">
        <f t="shared" si="8"/>
        <v>17.885835000000043</v>
      </c>
      <c r="G127">
        <f t="shared" si="9"/>
        <v>4.5369802880897557E-2</v>
      </c>
      <c r="H127">
        <f t="shared" si="10"/>
        <v>4.5369802880897554</v>
      </c>
      <c r="I127" t="str">
        <f t="shared" si="11"/>
        <v>Pass</v>
      </c>
    </row>
    <row r="128" spans="1:9" x14ac:dyDescent="0.25">
      <c r="A128">
        <v>7</v>
      </c>
      <c r="B128" s="5">
        <v>413.68650000000002</v>
      </c>
      <c r="C128" s="4">
        <v>4.46</v>
      </c>
      <c r="D128">
        <v>105</v>
      </c>
      <c r="E128" s="4">
        <f t="shared" si="14"/>
        <v>394.22333500000002</v>
      </c>
      <c r="F128" s="5">
        <f t="shared" si="8"/>
        <v>-19.463165000000004</v>
      </c>
      <c r="G128">
        <f t="shared" si="9"/>
        <v>-4.9370910527150813E-2</v>
      </c>
      <c r="H128">
        <f t="shared" si="10"/>
        <v>-4.9370910527150809</v>
      </c>
      <c r="I128" t="str">
        <f t="shared" si="11"/>
        <v>Pass</v>
      </c>
    </row>
    <row r="129" spans="1:9" x14ac:dyDescent="0.25">
      <c r="A129">
        <v>8</v>
      </c>
      <c r="B129" s="5">
        <v>389.8691</v>
      </c>
      <c r="C129" s="4">
        <v>4.21</v>
      </c>
      <c r="D129">
        <v>105</v>
      </c>
      <c r="E129" s="4">
        <f t="shared" si="14"/>
        <v>394.22333500000002</v>
      </c>
      <c r="F129" s="5">
        <f t="shared" si="8"/>
        <v>4.354235000000017</v>
      </c>
      <c r="G129">
        <f t="shared" si="9"/>
        <v>1.1045097064079214E-2</v>
      </c>
      <c r="H129">
        <f t="shared" si="10"/>
        <v>1.1045097064079215</v>
      </c>
      <c r="I129" t="str">
        <f t="shared" si="11"/>
        <v>Pass</v>
      </c>
    </row>
    <row r="130" spans="1:9" x14ac:dyDescent="0.25">
      <c r="A130">
        <v>9</v>
      </c>
      <c r="B130" s="5">
        <v>403.82830000000001</v>
      </c>
      <c r="C130" s="4">
        <v>4.3600000000000003</v>
      </c>
      <c r="D130">
        <v>105</v>
      </c>
      <c r="E130" s="4">
        <f t="shared" si="14"/>
        <v>394.22333500000002</v>
      </c>
      <c r="F130" s="5">
        <f t="shared" si="8"/>
        <v>-9.6049649999999929</v>
      </c>
      <c r="G130">
        <f t="shared" si="9"/>
        <v>-2.4364273109302351E-2</v>
      </c>
      <c r="H130">
        <f t="shared" si="10"/>
        <v>-2.436427310930235</v>
      </c>
      <c r="I130" t="str">
        <f t="shared" si="11"/>
        <v>Pass</v>
      </c>
    </row>
    <row r="131" spans="1:9" x14ac:dyDescent="0.25">
      <c r="A131">
        <v>10</v>
      </c>
      <c r="B131" s="5">
        <v>413.31849999999997</v>
      </c>
      <c r="C131" s="4">
        <v>4.46</v>
      </c>
      <c r="D131">
        <v>105</v>
      </c>
      <c r="E131" s="4">
        <f t="shared" si="14"/>
        <v>394.22333500000002</v>
      </c>
      <c r="F131" s="5">
        <f t="shared" ref="F131:F194" si="15">E131-B131</f>
        <v>-19.095164999999952</v>
      </c>
      <c r="G131">
        <f t="shared" ref="G131:G194" si="16">F131/E131</f>
        <v>-4.8437429509341323E-2</v>
      </c>
      <c r="H131">
        <f t="shared" ref="H131:H194" si="17">G131*100</f>
        <v>-4.8437429509341321</v>
      </c>
      <c r="I131" t="str">
        <f t="shared" ref="I131:I194" si="18">IF(ABS(H131) &lt;5, "Pass", "Fail")</f>
        <v>Pass</v>
      </c>
    </row>
    <row r="132" spans="1:9" x14ac:dyDescent="0.25">
      <c r="A132">
        <v>11</v>
      </c>
      <c r="B132" s="5">
        <v>405.3116</v>
      </c>
      <c r="C132" s="4">
        <v>4.37</v>
      </c>
      <c r="D132">
        <v>105</v>
      </c>
      <c r="E132" s="4">
        <f t="shared" si="14"/>
        <v>394.22333500000002</v>
      </c>
      <c r="F132" s="5">
        <f t="shared" si="15"/>
        <v>-11.088264999999978</v>
      </c>
      <c r="G132">
        <f t="shared" si="16"/>
        <v>-2.8126861135706178E-2</v>
      </c>
      <c r="H132">
        <f t="shared" si="17"/>
        <v>-2.812686113570618</v>
      </c>
      <c r="I132" t="str">
        <f t="shared" si="18"/>
        <v>Pass</v>
      </c>
    </row>
    <row r="133" spans="1:9" x14ac:dyDescent="0.25">
      <c r="A133">
        <v>12</v>
      </c>
      <c r="B133" s="5">
        <v>393.40769999999998</v>
      </c>
      <c r="C133" s="4">
        <v>4.24</v>
      </c>
      <c r="D133">
        <v>105</v>
      </c>
      <c r="E133" s="4">
        <f t="shared" si="14"/>
        <v>394.22333500000002</v>
      </c>
      <c r="F133" s="5">
        <f t="shared" si="15"/>
        <v>0.81563500000004296</v>
      </c>
      <c r="G133">
        <f t="shared" si="16"/>
        <v>2.0689668205461326E-3</v>
      </c>
      <c r="H133">
        <f t="shared" si="17"/>
        <v>0.20689668205461326</v>
      </c>
      <c r="I133" t="str">
        <f t="shared" si="18"/>
        <v>Pass</v>
      </c>
    </row>
    <row r="134" spans="1:9" x14ac:dyDescent="0.25">
      <c r="A134">
        <v>13</v>
      </c>
      <c r="B134" s="5">
        <v>396.42669999999998</v>
      </c>
      <c r="C134" s="4">
        <v>4.28</v>
      </c>
      <c r="D134">
        <v>105</v>
      </c>
      <c r="E134" s="4">
        <f t="shared" si="14"/>
        <v>394.22333500000002</v>
      </c>
      <c r="F134" s="5">
        <f t="shared" si="15"/>
        <v>-2.2033649999999625</v>
      </c>
      <c r="G134">
        <f t="shared" si="16"/>
        <v>-5.5891288119714229E-3</v>
      </c>
      <c r="H134">
        <f t="shared" si="17"/>
        <v>-0.55891288119714233</v>
      </c>
      <c r="I134" t="str">
        <f t="shared" si="18"/>
        <v>Pass</v>
      </c>
    </row>
    <row r="135" spans="1:9" x14ac:dyDescent="0.25">
      <c r="A135">
        <v>14</v>
      </c>
      <c r="B135" s="5">
        <v>406.11309999999997</v>
      </c>
      <c r="C135" s="4">
        <v>4.38</v>
      </c>
      <c r="D135">
        <v>105</v>
      </c>
      <c r="E135" s="4">
        <f t="shared" si="14"/>
        <v>394.22333500000002</v>
      </c>
      <c r="F135" s="5">
        <f t="shared" si="15"/>
        <v>-11.889764999999954</v>
      </c>
      <c r="G135">
        <f t="shared" si="16"/>
        <v>-3.01599726459621E-2</v>
      </c>
      <c r="H135">
        <f t="shared" si="17"/>
        <v>-3.0159972645962099</v>
      </c>
      <c r="I135" t="str">
        <f t="shared" si="18"/>
        <v>Pass</v>
      </c>
    </row>
    <row r="136" spans="1:9" x14ac:dyDescent="0.25">
      <c r="A136">
        <v>15</v>
      </c>
      <c r="B136" s="5">
        <v>394.40260000000001</v>
      </c>
      <c r="C136" s="4">
        <v>4.26</v>
      </c>
      <c r="D136">
        <v>105</v>
      </c>
      <c r="E136" s="4">
        <f t="shared" si="14"/>
        <v>394.22333500000002</v>
      </c>
      <c r="F136" s="5">
        <f t="shared" si="15"/>
        <v>-0.17926499999998668</v>
      </c>
      <c r="G136">
        <f t="shared" si="16"/>
        <v>-4.5472955069995202E-4</v>
      </c>
      <c r="H136">
        <f t="shared" si="17"/>
        <v>-4.54729550699952E-2</v>
      </c>
      <c r="I136" t="str">
        <f t="shared" si="18"/>
        <v>Pass</v>
      </c>
    </row>
    <row r="137" spans="1:9" x14ac:dyDescent="0.25">
      <c r="A137">
        <v>16</v>
      </c>
      <c r="B137" s="5">
        <v>400.5641</v>
      </c>
      <c r="C137" s="4">
        <v>4.32</v>
      </c>
      <c r="D137">
        <v>105</v>
      </c>
      <c r="E137" s="4">
        <f t="shared" si="14"/>
        <v>394.22333500000002</v>
      </c>
      <c r="F137" s="5">
        <f t="shared" si="15"/>
        <v>-6.3407649999999762</v>
      </c>
      <c r="G137">
        <f t="shared" si="16"/>
        <v>-1.6084195016005269E-2</v>
      </c>
      <c r="H137">
        <f t="shared" si="17"/>
        <v>-1.6084195016005269</v>
      </c>
      <c r="I137" t="str">
        <f t="shared" si="18"/>
        <v>Pass</v>
      </c>
    </row>
    <row r="138" spans="1:9" x14ac:dyDescent="0.25">
      <c r="A138">
        <v>17</v>
      </c>
      <c r="B138" s="5">
        <v>376.27330000000001</v>
      </c>
      <c r="C138" s="4">
        <v>4.0599999999999996</v>
      </c>
      <c r="D138">
        <v>105</v>
      </c>
      <c r="E138" s="4">
        <f t="shared" si="14"/>
        <v>394.22333500000002</v>
      </c>
      <c r="F138" s="5">
        <f t="shared" si="15"/>
        <v>17.950035000000014</v>
      </c>
      <c r="G138">
        <f t="shared" si="16"/>
        <v>4.5532654732374007E-2</v>
      </c>
      <c r="H138">
        <f t="shared" si="17"/>
        <v>4.5532654732374009</v>
      </c>
      <c r="I138" t="str">
        <f t="shared" si="18"/>
        <v>Pass</v>
      </c>
    </row>
    <row r="139" spans="1:9" x14ac:dyDescent="0.25">
      <c r="A139">
        <v>18</v>
      </c>
      <c r="B139" s="5">
        <v>400.68310000000002</v>
      </c>
      <c r="C139" s="4">
        <v>4.32</v>
      </c>
      <c r="D139">
        <v>105</v>
      </c>
      <c r="E139" s="4">
        <f t="shared" si="14"/>
        <v>394.22333500000002</v>
      </c>
      <c r="F139" s="5">
        <f t="shared" si="15"/>
        <v>-6.4597650000000044</v>
      </c>
      <c r="G139">
        <f t="shared" si="16"/>
        <v>-1.6386054366873043E-2</v>
      </c>
      <c r="H139">
        <f t="shared" si="17"/>
        <v>-1.6386054366873042</v>
      </c>
      <c r="I139" t="str">
        <f t="shared" si="18"/>
        <v>Pass</v>
      </c>
    </row>
    <row r="140" spans="1:9" x14ac:dyDescent="0.25">
      <c r="A140">
        <v>19</v>
      </c>
      <c r="B140" s="5">
        <v>383.44470000000001</v>
      </c>
      <c r="C140" s="4">
        <v>4.1399999999999997</v>
      </c>
      <c r="D140">
        <v>105</v>
      </c>
      <c r="E140" s="4">
        <f t="shared" si="14"/>
        <v>394.22333500000002</v>
      </c>
      <c r="F140" s="5">
        <f t="shared" si="15"/>
        <v>10.778635000000008</v>
      </c>
      <c r="G140">
        <f t="shared" si="16"/>
        <v>2.7341443397814105E-2</v>
      </c>
      <c r="H140">
        <f t="shared" si="17"/>
        <v>2.7341443397814102</v>
      </c>
      <c r="I140" t="str">
        <f t="shared" si="18"/>
        <v>Pass</v>
      </c>
    </row>
    <row r="141" spans="1:9" x14ac:dyDescent="0.25">
      <c r="A141">
        <v>20</v>
      </c>
      <c r="B141" s="5">
        <v>411.49790000000002</v>
      </c>
      <c r="C141" s="4">
        <v>4.4400000000000004</v>
      </c>
      <c r="D141">
        <v>105</v>
      </c>
      <c r="E141" s="4">
        <f t="shared" si="14"/>
        <v>394.22333500000002</v>
      </c>
      <c r="F141" s="5">
        <f t="shared" si="15"/>
        <v>-17.274564999999996</v>
      </c>
      <c r="G141">
        <f t="shared" si="16"/>
        <v>-4.3819235104385679E-2</v>
      </c>
      <c r="H141">
        <f t="shared" si="17"/>
        <v>-4.3819235104385683</v>
      </c>
      <c r="I141" t="str">
        <f t="shared" si="18"/>
        <v>Pass</v>
      </c>
    </row>
    <row r="142" spans="1:9" x14ac:dyDescent="0.25">
      <c r="A142">
        <v>1</v>
      </c>
      <c r="B142" s="5">
        <v>394.52449999999999</v>
      </c>
      <c r="C142" s="4">
        <v>4.26</v>
      </c>
      <c r="D142">
        <v>120</v>
      </c>
      <c r="E142" s="4">
        <f>AVERAGE($B$142:$B$161)</f>
        <v>396.63107500000001</v>
      </c>
      <c r="F142" s="5">
        <f t="shared" si="15"/>
        <v>2.1065750000000207</v>
      </c>
      <c r="G142">
        <f t="shared" si="16"/>
        <v>5.3111698320662867E-3</v>
      </c>
      <c r="H142">
        <f t="shared" si="17"/>
        <v>0.5311169832066287</v>
      </c>
      <c r="I142" t="str">
        <f t="shared" si="18"/>
        <v>Pass</v>
      </c>
    </row>
    <row r="143" spans="1:9" x14ac:dyDescent="0.25">
      <c r="A143">
        <v>2</v>
      </c>
      <c r="B143" s="5">
        <v>387.54610000000002</v>
      </c>
      <c r="C143" s="4">
        <v>4.18</v>
      </c>
      <c r="D143">
        <v>120</v>
      </c>
      <c r="E143" s="4">
        <f t="shared" ref="E143:E161" si="19">AVERAGE($B$142:$B$161)</f>
        <v>396.63107500000001</v>
      </c>
      <c r="F143" s="5">
        <f t="shared" si="15"/>
        <v>9.0849749999999858</v>
      </c>
      <c r="G143">
        <f t="shared" si="16"/>
        <v>2.2905353545483006E-2</v>
      </c>
      <c r="H143">
        <f t="shared" si="17"/>
        <v>2.2905353545483007</v>
      </c>
      <c r="I143" t="str">
        <f t="shared" si="18"/>
        <v>Pass</v>
      </c>
    </row>
    <row r="144" spans="1:9" x14ac:dyDescent="0.25">
      <c r="A144">
        <v>3</v>
      </c>
      <c r="B144" s="5">
        <v>411.00569999999999</v>
      </c>
      <c r="C144" s="4">
        <v>4.43</v>
      </c>
      <c r="D144">
        <v>120</v>
      </c>
      <c r="E144" s="4">
        <f t="shared" si="19"/>
        <v>396.63107500000001</v>
      </c>
      <c r="F144" s="5">
        <f t="shared" si="15"/>
        <v>-14.37462499999998</v>
      </c>
      <c r="G144">
        <f t="shared" si="16"/>
        <v>-3.6241802284402401E-2</v>
      </c>
      <c r="H144">
        <f t="shared" si="17"/>
        <v>-3.62418022844024</v>
      </c>
      <c r="I144" t="str">
        <f t="shared" si="18"/>
        <v>Pass</v>
      </c>
    </row>
    <row r="145" spans="1:9" x14ac:dyDescent="0.25">
      <c r="A145">
        <v>4</v>
      </c>
      <c r="B145" s="5">
        <v>382.83370000000002</v>
      </c>
      <c r="C145" s="4">
        <v>4.13</v>
      </c>
      <c r="D145">
        <v>120</v>
      </c>
      <c r="E145" s="4">
        <f t="shared" si="19"/>
        <v>396.63107500000001</v>
      </c>
      <c r="F145" s="5">
        <f t="shared" si="15"/>
        <v>13.797374999999988</v>
      </c>
      <c r="G145">
        <f t="shared" si="16"/>
        <v>3.4786419596598644E-2</v>
      </c>
      <c r="H145">
        <f t="shared" si="17"/>
        <v>3.4786419596598646</v>
      </c>
      <c r="I145" t="str">
        <f t="shared" si="18"/>
        <v>Pass</v>
      </c>
    </row>
    <row r="146" spans="1:9" x14ac:dyDescent="0.25">
      <c r="A146">
        <v>5</v>
      </c>
      <c r="B146" s="5">
        <v>408.45080000000002</v>
      </c>
      <c r="C146" s="4">
        <v>4.41</v>
      </c>
      <c r="D146">
        <v>120</v>
      </c>
      <c r="E146" s="4">
        <f t="shared" si="19"/>
        <v>396.63107500000001</v>
      </c>
      <c r="F146" s="5">
        <f t="shared" si="15"/>
        <v>-11.819725000000005</v>
      </c>
      <c r="G146">
        <f t="shared" si="16"/>
        <v>-2.9800299938677284E-2</v>
      </c>
      <c r="H146">
        <f t="shared" si="17"/>
        <v>-2.9800299938677286</v>
      </c>
      <c r="I146" t="str">
        <f t="shared" si="18"/>
        <v>Pass</v>
      </c>
    </row>
    <row r="147" spans="1:9" x14ac:dyDescent="0.25">
      <c r="A147">
        <v>6</v>
      </c>
      <c r="B147" s="5">
        <v>400.48079999999999</v>
      </c>
      <c r="C147" s="4">
        <v>4.32</v>
      </c>
      <c r="D147">
        <v>120</v>
      </c>
      <c r="E147" s="4">
        <f t="shared" si="19"/>
        <v>396.63107500000001</v>
      </c>
      <c r="F147" s="5">
        <f t="shared" si="15"/>
        <v>-3.8497249999999781</v>
      </c>
      <c r="G147">
        <f t="shared" si="16"/>
        <v>-9.7060599702128176E-3</v>
      </c>
      <c r="H147">
        <f t="shared" si="17"/>
        <v>-0.97060599702128181</v>
      </c>
      <c r="I147" t="str">
        <f t="shared" si="18"/>
        <v>Pass</v>
      </c>
    </row>
    <row r="148" spans="1:9" x14ac:dyDescent="0.25">
      <c r="A148">
        <v>7</v>
      </c>
      <c r="B148" s="5">
        <v>387.64</v>
      </c>
      <c r="C148" s="4">
        <v>4.18</v>
      </c>
      <c r="D148">
        <v>120</v>
      </c>
      <c r="E148" s="4">
        <f t="shared" si="19"/>
        <v>396.63107500000001</v>
      </c>
      <c r="F148" s="5">
        <f t="shared" si="15"/>
        <v>8.9910750000000235</v>
      </c>
      <c r="G148">
        <f t="shared" si="16"/>
        <v>2.2668609614110602E-2</v>
      </c>
      <c r="H148">
        <f t="shared" si="17"/>
        <v>2.2668609614110604</v>
      </c>
      <c r="I148" t="str">
        <f t="shared" si="18"/>
        <v>Pass</v>
      </c>
    </row>
    <row r="149" spans="1:9" x14ac:dyDescent="0.25">
      <c r="A149">
        <v>8</v>
      </c>
      <c r="B149" s="5">
        <v>377.76350000000002</v>
      </c>
      <c r="C149" s="4">
        <v>4.08</v>
      </c>
      <c r="D149">
        <v>120</v>
      </c>
      <c r="E149" s="4">
        <f t="shared" si="19"/>
        <v>396.63107500000001</v>
      </c>
      <c r="F149" s="5">
        <f t="shared" si="15"/>
        <v>18.867574999999988</v>
      </c>
      <c r="G149">
        <f t="shared" si="16"/>
        <v>4.7569583396863159E-2</v>
      </c>
      <c r="H149">
        <f t="shared" si="17"/>
        <v>4.7569583396863155</v>
      </c>
      <c r="I149" t="str">
        <f t="shared" si="18"/>
        <v>Pass</v>
      </c>
    </row>
    <row r="150" spans="1:9" x14ac:dyDescent="0.25">
      <c r="A150">
        <v>9</v>
      </c>
      <c r="B150" s="5">
        <v>399.97640000000001</v>
      </c>
      <c r="C150" s="4">
        <v>4.32</v>
      </c>
      <c r="D150">
        <v>120</v>
      </c>
      <c r="E150" s="4">
        <f t="shared" si="19"/>
        <v>396.63107500000001</v>
      </c>
      <c r="F150" s="5">
        <f t="shared" si="15"/>
        <v>-3.3453250000000025</v>
      </c>
      <c r="G150">
        <f t="shared" si="16"/>
        <v>-8.4343492249062992E-3</v>
      </c>
      <c r="H150">
        <f t="shared" si="17"/>
        <v>-0.8434349224906299</v>
      </c>
      <c r="I150" t="str">
        <f t="shared" si="18"/>
        <v>Pass</v>
      </c>
    </row>
    <row r="151" spans="1:9" x14ac:dyDescent="0.25">
      <c r="A151">
        <v>10</v>
      </c>
      <c r="B151" s="5">
        <v>391.90839999999997</v>
      </c>
      <c r="C151" s="4">
        <v>4.2300000000000004</v>
      </c>
      <c r="D151">
        <v>120</v>
      </c>
      <c r="E151" s="4">
        <f t="shared" si="19"/>
        <v>396.63107500000001</v>
      </c>
      <c r="F151" s="5">
        <f t="shared" si="15"/>
        <v>4.7226750000000379</v>
      </c>
      <c r="G151">
        <f t="shared" si="16"/>
        <v>1.1906971736896909E-2</v>
      </c>
      <c r="H151">
        <f t="shared" si="17"/>
        <v>1.190697173689691</v>
      </c>
      <c r="I151" t="str">
        <f t="shared" si="18"/>
        <v>Pass</v>
      </c>
    </row>
    <row r="152" spans="1:9" x14ac:dyDescent="0.25">
      <c r="A152">
        <v>11</v>
      </c>
      <c r="B152" s="5">
        <v>405.56959999999998</v>
      </c>
      <c r="C152" s="4">
        <v>4.38</v>
      </c>
      <c r="D152">
        <v>120</v>
      </c>
      <c r="E152" s="4">
        <f t="shared" si="19"/>
        <v>396.63107500000001</v>
      </c>
      <c r="F152" s="5">
        <f t="shared" si="15"/>
        <v>-8.9385249999999701</v>
      </c>
      <c r="G152">
        <f t="shared" si="16"/>
        <v>-2.2536118734519151E-2</v>
      </c>
      <c r="H152">
        <f t="shared" si="17"/>
        <v>-2.253611873451915</v>
      </c>
      <c r="I152" t="str">
        <f t="shared" si="18"/>
        <v>Pass</v>
      </c>
    </row>
    <row r="153" spans="1:9" x14ac:dyDescent="0.25">
      <c r="A153">
        <v>12</v>
      </c>
      <c r="B153" s="5">
        <v>413.24709999999999</v>
      </c>
      <c r="C153" s="4">
        <v>4.46</v>
      </c>
      <c r="D153">
        <v>120</v>
      </c>
      <c r="E153" s="4">
        <f t="shared" si="19"/>
        <v>396.63107500000001</v>
      </c>
      <c r="F153" s="5">
        <f t="shared" si="15"/>
        <v>-16.616024999999979</v>
      </c>
      <c r="G153">
        <f t="shared" si="16"/>
        <v>-4.1892897574906302E-2</v>
      </c>
      <c r="H153">
        <f t="shared" si="17"/>
        <v>-4.1892897574906298</v>
      </c>
      <c r="I153" t="str">
        <f t="shared" si="18"/>
        <v>Pass</v>
      </c>
    </row>
    <row r="154" spans="1:9" x14ac:dyDescent="0.25">
      <c r="A154">
        <v>13</v>
      </c>
      <c r="B154" s="5">
        <v>401.0231</v>
      </c>
      <c r="C154" s="4">
        <v>4.33</v>
      </c>
      <c r="D154">
        <v>120</v>
      </c>
      <c r="E154" s="4">
        <f t="shared" si="19"/>
        <v>396.63107500000001</v>
      </c>
      <c r="F154" s="5">
        <f t="shared" si="15"/>
        <v>-4.3920249999999896</v>
      </c>
      <c r="G154">
        <f t="shared" si="16"/>
        <v>-1.1073325507841235E-2</v>
      </c>
      <c r="H154">
        <f t="shared" si="17"/>
        <v>-1.1073325507841234</v>
      </c>
      <c r="I154" t="str">
        <f t="shared" si="18"/>
        <v>Pass</v>
      </c>
    </row>
    <row r="155" spans="1:9" x14ac:dyDescent="0.25">
      <c r="A155">
        <v>14</v>
      </c>
      <c r="B155" s="5">
        <v>402.58330000000001</v>
      </c>
      <c r="C155" s="4">
        <v>4.34</v>
      </c>
      <c r="D155">
        <v>120</v>
      </c>
      <c r="E155" s="4">
        <f t="shared" si="19"/>
        <v>396.63107500000001</v>
      </c>
      <c r="F155" s="5">
        <f t="shared" si="15"/>
        <v>-5.9522249999999985</v>
      </c>
      <c r="G155">
        <f t="shared" si="16"/>
        <v>-1.500695577117854E-2</v>
      </c>
      <c r="H155">
        <f t="shared" si="17"/>
        <v>-1.5006955771178541</v>
      </c>
      <c r="I155" t="str">
        <f t="shared" si="18"/>
        <v>Pass</v>
      </c>
    </row>
    <row r="156" spans="1:9" x14ac:dyDescent="0.25">
      <c r="A156">
        <v>15</v>
      </c>
      <c r="B156" s="5">
        <v>390.94319999999999</v>
      </c>
      <c r="C156" s="4">
        <v>4.22</v>
      </c>
      <c r="D156">
        <v>120</v>
      </c>
      <c r="E156" s="4">
        <f t="shared" si="19"/>
        <v>396.63107500000001</v>
      </c>
      <c r="F156" s="5">
        <f t="shared" si="15"/>
        <v>5.6878750000000196</v>
      </c>
      <c r="G156">
        <f t="shared" si="16"/>
        <v>1.4340467397820555E-2</v>
      </c>
      <c r="H156">
        <f t="shared" si="17"/>
        <v>1.4340467397820555</v>
      </c>
      <c r="I156" t="str">
        <f t="shared" si="18"/>
        <v>Pass</v>
      </c>
    </row>
    <row r="157" spans="1:9" x14ac:dyDescent="0.25">
      <c r="A157">
        <v>16</v>
      </c>
      <c r="B157" s="5">
        <v>394.05939999999998</v>
      </c>
      <c r="C157" s="4">
        <v>4.25</v>
      </c>
      <c r="D157">
        <v>120</v>
      </c>
      <c r="E157" s="4">
        <f t="shared" si="19"/>
        <v>396.63107500000001</v>
      </c>
      <c r="F157" s="5">
        <f t="shared" si="15"/>
        <v>2.5716750000000275</v>
      </c>
      <c r="G157">
        <f t="shared" si="16"/>
        <v>6.4837960565748091E-3</v>
      </c>
      <c r="H157">
        <f t="shared" si="17"/>
        <v>0.64837960565748087</v>
      </c>
      <c r="I157" t="str">
        <f t="shared" si="18"/>
        <v>Pass</v>
      </c>
    </row>
    <row r="158" spans="1:9" x14ac:dyDescent="0.25">
      <c r="A158">
        <v>17</v>
      </c>
      <c r="B158" s="5">
        <v>383.20440000000002</v>
      </c>
      <c r="C158" s="4">
        <v>4.13</v>
      </c>
      <c r="D158">
        <v>120</v>
      </c>
      <c r="E158" s="4">
        <f t="shared" si="19"/>
        <v>396.63107500000001</v>
      </c>
      <c r="F158" s="5">
        <f t="shared" si="15"/>
        <v>13.426674999999989</v>
      </c>
      <c r="G158">
        <f t="shared" si="16"/>
        <v>3.3851797920775591E-2</v>
      </c>
      <c r="H158">
        <f t="shared" si="17"/>
        <v>3.385179792077559</v>
      </c>
      <c r="I158" t="str">
        <f t="shared" si="18"/>
        <v>Pass</v>
      </c>
    </row>
    <row r="159" spans="1:9" x14ac:dyDescent="0.25">
      <c r="A159">
        <v>18</v>
      </c>
      <c r="B159" s="5">
        <v>411.87700000000001</v>
      </c>
      <c r="C159" s="4">
        <v>4.4400000000000004</v>
      </c>
      <c r="D159">
        <v>120</v>
      </c>
      <c r="E159" s="4">
        <f t="shared" si="19"/>
        <v>396.63107500000001</v>
      </c>
      <c r="F159" s="5">
        <f t="shared" si="15"/>
        <v>-15.245925</v>
      </c>
      <c r="G159">
        <f t="shared" si="16"/>
        <v>-3.8438554013953644E-2</v>
      </c>
      <c r="H159">
        <f t="shared" si="17"/>
        <v>-3.8438554013953645</v>
      </c>
      <c r="I159" t="str">
        <f t="shared" si="18"/>
        <v>Pass</v>
      </c>
    </row>
    <row r="160" spans="1:9" x14ac:dyDescent="0.25">
      <c r="A160">
        <v>19</v>
      </c>
      <c r="B160" s="5">
        <v>375.37329999999997</v>
      </c>
      <c r="C160" s="4">
        <v>4.05</v>
      </c>
      <c r="D160">
        <v>120</v>
      </c>
      <c r="E160" s="4">
        <f t="shared" si="19"/>
        <v>396.63107500000001</v>
      </c>
      <c r="F160" s="5">
        <f t="shared" si="15"/>
        <v>21.257775000000038</v>
      </c>
      <c r="G160">
        <f t="shared" si="16"/>
        <v>5.3595838399701883E-2</v>
      </c>
      <c r="H160">
        <f t="shared" si="17"/>
        <v>5.3595838399701883</v>
      </c>
      <c r="I160" t="str">
        <f t="shared" si="18"/>
        <v>Fail</v>
      </c>
    </row>
    <row r="161" spans="1:9" x14ac:dyDescent="0.25">
      <c r="A161">
        <v>20</v>
      </c>
      <c r="B161" s="5">
        <v>412.6112</v>
      </c>
      <c r="C161" s="4">
        <v>4.45</v>
      </c>
      <c r="D161">
        <v>120</v>
      </c>
      <c r="E161" s="4">
        <f t="shared" si="19"/>
        <v>396.63107500000001</v>
      </c>
      <c r="F161" s="5">
        <f t="shared" si="15"/>
        <v>-15.980124999999987</v>
      </c>
      <c r="G161">
        <f t="shared" si="16"/>
        <v>-4.0289644476293206E-2</v>
      </c>
      <c r="H161">
        <f t="shared" si="17"/>
        <v>-4.0289644476293205</v>
      </c>
      <c r="I161" t="str">
        <f t="shared" si="18"/>
        <v>Pass</v>
      </c>
    </row>
    <row r="162" spans="1:9" x14ac:dyDescent="0.25">
      <c r="A162">
        <v>1</v>
      </c>
      <c r="B162" s="5">
        <v>414.63330000000002</v>
      </c>
      <c r="C162" s="4">
        <v>4.47</v>
      </c>
      <c r="D162">
        <v>135</v>
      </c>
      <c r="E162" s="5">
        <f>AVERAGE($B$162:$B$181)</f>
        <v>399.01015999999998</v>
      </c>
      <c r="F162" s="5">
        <f t="shared" si="15"/>
        <v>-15.623140000000035</v>
      </c>
      <c r="G162">
        <f t="shared" si="16"/>
        <v>-3.915474232535842E-2</v>
      </c>
      <c r="H162">
        <f t="shared" si="17"/>
        <v>-3.9154742325358418</v>
      </c>
      <c r="I162" t="str">
        <f t="shared" si="18"/>
        <v>Pass</v>
      </c>
    </row>
    <row r="163" spans="1:9" x14ac:dyDescent="0.25">
      <c r="A163">
        <v>2</v>
      </c>
      <c r="B163" s="5">
        <v>384.19330000000002</v>
      </c>
      <c r="C163" s="4">
        <v>4.1500000000000004</v>
      </c>
      <c r="D163">
        <v>135</v>
      </c>
      <c r="E163" s="5">
        <f t="shared" ref="E163:E181" si="20">AVERAGE($B$162:$B$181)</f>
        <v>399.01015999999998</v>
      </c>
      <c r="F163" s="5">
        <f t="shared" si="15"/>
        <v>14.816859999999963</v>
      </c>
      <c r="G163">
        <f t="shared" si="16"/>
        <v>3.713404190008586E-2</v>
      </c>
      <c r="H163">
        <f t="shared" si="17"/>
        <v>3.7134041900085859</v>
      </c>
      <c r="I163" t="str">
        <f t="shared" si="18"/>
        <v>Pass</v>
      </c>
    </row>
    <row r="164" spans="1:9" x14ac:dyDescent="0.25">
      <c r="A164">
        <v>3</v>
      </c>
      <c r="B164" s="5">
        <v>408.39920000000001</v>
      </c>
      <c r="C164" s="4">
        <v>4.41</v>
      </c>
      <c r="D164">
        <v>135</v>
      </c>
      <c r="E164" s="5">
        <f t="shared" si="20"/>
        <v>399.01015999999998</v>
      </c>
      <c r="F164" s="5">
        <f t="shared" si="15"/>
        <v>-9.3890400000000227</v>
      </c>
      <c r="G164">
        <f t="shared" si="16"/>
        <v>-2.3530829390409565E-2</v>
      </c>
      <c r="H164">
        <f t="shared" si="17"/>
        <v>-2.3530829390409567</v>
      </c>
      <c r="I164" t="str">
        <f t="shared" si="18"/>
        <v>Pass</v>
      </c>
    </row>
    <row r="165" spans="1:9" x14ac:dyDescent="0.25">
      <c r="A165">
        <v>4</v>
      </c>
      <c r="B165" s="5">
        <v>396.39949999999999</v>
      </c>
      <c r="C165" s="4">
        <v>4.28</v>
      </c>
      <c r="D165">
        <v>135</v>
      </c>
      <c r="E165" s="5">
        <f t="shared" si="20"/>
        <v>399.01015999999998</v>
      </c>
      <c r="F165" s="5">
        <f t="shared" si="15"/>
        <v>2.6106599999999958</v>
      </c>
      <c r="G165">
        <f t="shared" si="16"/>
        <v>6.5428409141260859E-3</v>
      </c>
      <c r="H165">
        <f t="shared" si="17"/>
        <v>0.65428409141260857</v>
      </c>
      <c r="I165" t="str">
        <f t="shared" si="18"/>
        <v>Pass</v>
      </c>
    </row>
    <row r="166" spans="1:9" x14ac:dyDescent="0.25">
      <c r="A166">
        <v>5</v>
      </c>
      <c r="B166" s="5">
        <v>414.90190000000001</v>
      </c>
      <c r="C166" s="4">
        <v>4.4800000000000004</v>
      </c>
      <c r="D166">
        <v>135</v>
      </c>
      <c r="E166" s="5">
        <f t="shared" si="20"/>
        <v>399.01015999999998</v>
      </c>
      <c r="F166" s="5">
        <f t="shared" si="15"/>
        <v>-15.891740000000027</v>
      </c>
      <c r="G166">
        <f t="shared" si="16"/>
        <v>-3.9827908141486991E-2</v>
      </c>
      <c r="H166">
        <f t="shared" si="17"/>
        <v>-3.9827908141486992</v>
      </c>
      <c r="I166" t="str">
        <f t="shared" si="18"/>
        <v>Pass</v>
      </c>
    </row>
    <row r="167" spans="1:9" x14ac:dyDescent="0.25">
      <c r="A167">
        <v>6</v>
      </c>
      <c r="B167" s="5">
        <v>377.70490000000001</v>
      </c>
      <c r="C167" s="4">
        <v>4.08</v>
      </c>
      <c r="D167">
        <v>135</v>
      </c>
      <c r="E167" s="5">
        <f t="shared" si="20"/>
        <v>399.01015999999998</v>
      </c>
      <c r="F167" s="5">
        <f t="shared" si="15"/>
        <v>21.305259999999976</v>
      </c>
      <c r="G167">
        <f t="shared" si="16"/>
        <v>5.3395281964749915E-2</v>
      </c>
      <c r="H167">
        <f t="shared" si="17"/>
        <v>5.3395281964749914</v>
      </c>
      <c r="I167" t="str">
        <f t="shared" si="18"/>
        <v>Fail</v>
      </c>
    </row>
    <row r="168" spans="1:9" x14ac:dyDescent="0.25">
      <c r="A168">
        <v>7</v>
      </c>
      <c r="B168" s="5">
        <v>393.43470000000002</v>
      </c>
      <c r="C168" s="4">
        <v>4.25</v>
      </c>
      <c r="D168">
        <v>135</v>
      </c>
      <c r="E168" s="5">
        <f t="shared" si="20"/>
        <v>399.01015999999998</v>
      </c>
      <c r="F168" s="5">
        <f t="shared" si="15"/>
        <v>5.5754599999999641</v>
      </c>
      <c r="G168">
        <f t="shared" si="16"/>
        <v>1.3973228150380844E-2</v>
      </c>
      <c r="H168">
        <f t="shared" si="17"/>
        <v>1.3973228150380843</v>
      </c>
      <c r="I168" t="str">
        <f t="shared" si="18"/>
        <v>Pass</v>
      </c>
    </row>
    <row r="169" spans="1:9" x14ac:dyDescent="0.25">
      <c r="A169">
        <v>8</v>
      </c>
      <c r="B169" s="5">
        <v>400.25130000000001</v>
      </c>
      <c r="C169" s="4">
        <v>4.32</v>
      </c>
      <c r="D169">
        <v>135</v>
      </c>
      <c r="E169" s="5">
        <f t="shared" si="20"/>
        <v>399.01015999999998</v>
      </c>
      <c r="F169" s="5">
        <f t="shared" si="15"/>
        <v>-1.2411400000000299</v>
      </c>
      <c r="G169">
        <f t="shared" si="16"/>
        <v>-3.1105473604983642E-3</v>
      </c>
      <c r="H169">
        <f t="shared" si="17"/>
        <v>-0.31105473604983641</v>
      </c>
      <c r="I169" t="str">
        <f t="shared" si="18"/>
        <v>Pass</v>
      </c>
    </row>
    <row r="170" spans="1:9" x14ac:dyDescent="0.25">
      <c r="A170">
        <v>9</v>
      </c>
      <c r="B170" s="5">
        <v>411.3956</v>
      </c>
      <c r="C170" s="4">
        <v>4.4400000000000004</v>
      </c>
      <c r="D170">
        <v>135</v>
      </c>
      <c r="E170" s="5">
        <f t="shared" si="20"/>
        <v>399.01015999999998</v>
      </c>
      <c r="F170" s="5">
        <f t="shared" si="15"/>
        <v>-12.385440000000017</v>
      </c>
      <c r="G170">
        <f t="shared" si="16"/>
        <v>-3.1040412605032458E-2</v>
      </c>
      <c r="H170">
        <f t="shared" si="17"/>
        <v>-3.1040412605032457</v>
      </c>
      <c r="I170" t="str">
        <f t="shared" si="18"/>
        <v>Pass</v>
      </c>
    </row>
    <row r="171" spans="1:9" x14ac:dyDescent="0.25">
      <c r="A171">
        <v>10</v>
      </c>
      <c r="B171" s="5">
        <v>400.88049999999998</v>
      </c>
      <c r="C171" s="4">
        <v>4.33</v>
      </c>
      <c r="D171">
        <v>135</v>
      </c>
      <c r="E171" s="5">
        <f t="shared" si="20"/>
        <v>399.01015999999998</v>
      </c>
      <c r="F171" s="5">
        <f t="shared" si="15"/>
        <v>-1.8703399999999988</v>
      </c>
      <c r="G171">
        <f t="shared" si="16"/>
        <v>-4.6874495626878241E-3</v>
      </c>
      <c r="H171">
        <f t="shared" si="17"/>
        <v>-0.46874495626878243</v>
      </c>
      <c r="I171" t="str">
        <f t="shared" si="18"/>
        <v>Pass</v>
      </c>
    </row>
    <row r="172" spans="1:9" x14ac:dyDescent="0.25">
      <c r="A172">
        <v>11</v>
      </c>
      <c r="B172" s="5">
        <v>412.98820000000001</v>
      </c>
      <c r="C172" s="4">
        <v>4.46</v>
      </c>
      <c r="D172">
        <v>135</v>
      </c>
      <c r="E172" s="5">
        <f t="shared" si="20"/>
        <v>399.01015999999998</v>
      </c>
      <c r="F172" s="5">
        <f t="shared" si="15"/>
        <v>-13.978040000000021</v>
      </c>
      <c r="G172">
        <f t="shared" si="16"/>
        <v>-3.5031789666709293E-2</v>
      </c>
      <c r="H172">
        <f t="shared" si="17"/>
        <v>-3.5031789666709292</v>
      </c>
      <c r="I172" t="str">
        <f t="shared" si="18"/>
        <v>Pass</v>
      </c>
    </row>
    <row r="173" spans="1:9" x14ac:dyDescent="0.25">
      <c r="A173">
        <v>12</v>
      </c>
      <c r="B173" s="5">
        <v>408.46280000000002</v>
      </c>
      <c r="C173" s="4">
        <v>4.41</v>
      </c>
      <c r="D173">
        <v>135</v>
      </c>
      <c r="E173" s="5">
        <f t="shared" si="20"/>
        <v>399.01015999999998</v>
      </c>
      <c r="F173" s="5">
        <f t="shared" si="15"/>
        <v>-9.4526400000000308</v>
      </c>
      <c r="G173">
        <f t="shared" si="16"/>
        <v>-2.3690223827884559E-2</v>
      </c>
      <c r="H173">
        <f t="shared" si="17"/>
        <v>-2.3690223827884558</v>
      </c>
      <c r="I173" t="str">
        <f t="shared" si="18"/>
        <v>Pass</v>
      </c>
    </row>
    <row r="174" spans="1:9" x14ac:dyDescent="0.25">
      <c r="A174">
        <v>13</v>
      </c>
      <c r="B174" s="5">
        <v>396.44400000000002</v>
      </c>
      <c r="C174" s="4">
        <v>4.28</v>
      </c>
      <c r="D174">
        <v>135</v>
      </c>
      <c r="E174" s="5">
        <f t="shared" si="20"/>
        <v>399.01015999999998</v>
      </c>
      <c r="F174" s="5">
        <f t="shared" si="15"/>
        <v>2.566159999999968</v>
      </c>
      <c r="G174">
        <f t="shared" si="16"/>
        <v>6.4313149319304751E-3</v>
      </c>
      <c r="H174">
        <f t="shared" si="17"/>
        <v>0.64313149319304752</v>
      </c>
      <c r="I174" t="str">
        <f t="shared" si="18"/>
        <v>Pass</v>
      </c>
    </row>
    <row r="175" spans="1:9" x14ac:dyDescent="0.25">
      <c r="A175">
        <v>14</v>
      </c>
      <c r="B175" s="5">
        <v>380.62470000000002</v>
      </c>
      <c r="C175" s="4">
        <v>4.1100000000000003</v>
      </c>
      <c r="D175">
        <v>135</v>
      </c>
      <c r="E175" s="5">
        <f t="shared" si="20"/>
        <v>399.01015999999998</v>
      </c>
      <c r="F175" s="5">
        <f t="shared" si="15"/>
        <v>18.385459999999966</v>
      </c>
      <c r="G175">
        <f t="shared" si="16"/>
        <v>4.6077673811614137E-2</v>
      </c>
      <c r="H175">
        <f t="shared" si="17"/>
        <v>4.6077673811614135</v>
      </c>
      <c r="I175" t="str">
        <f t="shared" si="18"/>
        <v>Pass</v>
      </c>
    </row>
    <row r="176" spans="1:9" x14ac:dyDescent="0.25">
      <c r="A176">
        <v>15</v>
      </c>
      <c r="B176" s="5">
        <v>392.71559999999999</v>
      </c>
      <c r="C176" s="4">
        <v>4.24</v>
      </c>
      <c r="D176">
        <v>135</v>
      </c>
      <c r="E176" s="5">
        <f t="shared" si="20"/>
        <v>399.01015999999998</v>
      </c>
      <c r="F176" s="5">
        <f t="shared" si="15"/>
        <v>6.2945599999999899</v>
      </c>
      <c r="G176">
        <f t="shared" si="16"/>
        <v>1.5775437898623911E-2</v>
      </c>
      <c r="H176">
        <f t="shared" si="17"/>
        <v>1.5775437898623912</v>
      </c>
      <c r="I176" t="str">
        <f t="shared" si="18"/>
        <v>Pass</v>
      </c>
    </row>
    <row r="177" spans="1:9" x14ac:dyDescent="0.25">
      <c r="A177">
        <v>16</v>
      </c>
      <c r="B177" s="5">
        <v>399.9366</v>
      </c>
      <c r="C177" s="4">
        <v>4.32</v>
      </c>
      <c r="D177">
        <v>135</v>
      </c>
      <c r="E177" s="5">
        <f t="shared" si="20"/>
        <v>399.01015999999998</v>
      </c>
      <c r="F177" s="5">
        <f t="shared" si="15"/>
        <v>-0.9264400000000137</v>
      </c>
      <c r="G177">
        <f t="shared" si="16"/>
        <v>-2.3218456392188453E-3</v>
      </c>
      <c r="H177">
        <f t="shared" si="17"/>
        <v>-0.23218456392188452</v>
      </c>
      <c r="I177" t="str">
        <f t="shared" si="18"/>
        <v>Pass</v>
      </c>
    </row>
    <row r="178" spans="1:9" x14ac:dyDescent="0.25">
      <c r="A178">
        <v>17</v>
      </c>
      <c r="B178" s="5">
        <v>412.56819999999999</v>
      </c>
      <c r="C178" s="4">
        <v>4.45</v>
      </c>
      <c r="D178">
        <v>135</v>
      </c>
      <c r="E178" s="5">
        <f t="shared" si="20"/>
        <v>399.01015999999998</v>
      </c>
      <c r="F178" s="5">
        <f t="shared" si="15"/>
        <v>-13.558040000000005</v>
      </c>
      <c r="G178">
        <f t="shared" si="16"/>
        <v>-3.3979184890931116E-2</v>
      </c>
      <c r="H178">
        <f t="shared" si="17"/>
        <v>-3.3979184890931116</v>
      </c>
      <c r="I178" t="str">
        <f t="shared" si="18"/>
        <v>Pass</v>
      </c>
    </row>
    <row r="179" spans="1:9" x14ac:dyDescent="0.25">
      <c r="A179">
        <v>18</v>
      </c>
      <c r="B179" s="5">
        <v>400.48</v>
      </c>
      <c r="C179" s="4">
        <v>4.32</v>
      </c>
      <c r="D179">
        <v>135</v>
      </c>
      <c r="E179" s="5">
        <f t="shared" si="20"/>
        <v>399.01015999999998</v>
      </c>
      <c r="F179" s="5">
        <f t="shared" si="15"/>
        <v>-1.4698400000000333</v>
      </c>
      <c r="G179">
        <f t="shared" si="16"/>
        <v>-3.6837157229280414E-3</v>
      </c>
      <c r="H179">
        <f t="shared" si="17"/>
        <v>-0.36837157229280415</v>
      </c>
      <c r="I179" t="str">
        <f t="shared" si="18"/>
        <v>Pass</v>
      </c>
    </row>
    <row r="180" spans="1:9" x14ac:dyDescent="0.25">
      <c r="A180">
        <v>19</v>
      </c>
      <c r="B180" s="5">
        <v>390.88709999999998</v>
      </c>
      <c r="C180" s="4">
        <v>4.22</v>
      </c>
      <c r="D180">
        <v>135</v>
      </c>
      <c r="E180" s="5">
        <f t="shared" si="20"/>
        <v>399.01015999999998</v>
      </c>
      <c r="F180" s="5">
        <f t="shared" si="15"/>
        <v>8.1230600000000095</v>
      </c>
      <c r="G180">
        <f t="shared" si="16"/>
        <v>2.0358027976029508E-2</v>
      </c>
      <c r="H180">
        <f t="shared" si="17"/>
        <v>2.0358027976029507</v>
      </c>
      <c r="I180" t="str">
        <f t="shared" si="18"/>
        <v>Pass</v>
      </c>
    </row>
    <row r="181" spans="1:9" x14ac:dyDescent="0.25">
      <c r="A181">
        <v>20</v>
      </c>
      <c r="B181" s="5">
        <v>382.90179999999998</v>
      </c>
      <c r="C181" s="4">
        <v>4.13</v>
      </c>
      <c r="D181">
        <v>135</v>
      </c>
      <c r="E181" s="5">
        <f t="shared" si="20"/>
        <v>399.01015999999998</v>
      </c>
      <c r="F181" s="5">
        <f t="shared" si="15"/>
        <v>16.108360000000005</v>
      </c>
      <c r="G181">
        <f t="shared" si="16"/>
        <v>4.0370801585603751E-2</v>
      </c>
      <c r="H181">
        <f t="shared" si="17"/>
        <v>4.0370801585603751</v>
      </c>
      <c r="I181" t="str">
        <f t="shared" si="18"/>
        <v>Pass</v>
      </c>
    </row>
    <row r="182" spans="1:9" x14ac:dyDescent="0.25">
      <c r="A182">
        <v>1</v>
      </c>
      <c r="B182" s="5">
        <v>397.16489999999999</v>
      </c>
      <c r="C182" s="4">
        <v>4.29</v>
      </c>
      <c r="D182">
        <v>150</v>
      </c>
      <c r="E182" s="5">
        <f>AVERAGE($B$182:$B$201)</f>
        <v>395.78605499999992</v>
      </c>
      <c r="F182" s="5">
        <f t="shared" si="15"/>
        <v>-1.3788450000000694</v>
      </c>
      <c r="G182">
        <f t="shared" si="16"/>
        <v>-3.483814001481355E-3</v>
      </c>
      <c r="H182">
        <f t="shared" si="17"/>
        <v>-0.34838140014813551</v>
      </c>
      <c r="I182" t="str">
        <f t="shared" si="18"/>
        <v>Pass</v>
      </c>
    </row>
    <row r="183" spans="1:9" x14ac:dyDescent="0.25">
      <c r="A183">
        <v>2</v>
      </c>
      <c r="B183" s="5">
        <v>390.30270000000002</v>
      </c>
      <c r="C183" s="4">
        <v>4.21</v>
      </c>
      <c r="D183">
        <v>150</v>
      </c>
      <c r="E183" s="5">
        <f t="shared" ref="E183:E201" si="21">AVERAGE($B$182:$B$201)</f>
        <v>395.78605499999992</v>
      </c>
      <c r="F183" s="5">
        <f t="shared" si="15"/>
        <v>5.4833549999999036</v>
      </c>
      <c r="G183">
        <f t="shared" si="16"/>
        <v>1.3854341078287624E-2</v>
      </c>
      <c r="H183">
        <f t="shared" si="17"/>
        <v>1.3854341078287624</v>
      </c>
      <c r="I183" t="str">
        <f t="shared" si="18"/>
        <v>Pass</v>
      </c>
    </row>
    <row r="184" spans="1:9" x14ac:dyDescent="0.25">
      <c r="A184">
        <v>3</v>
      </c>
      <c r="B184" s="5">
        <v>392.36590000000001</v>
      </c>
      <c r="C184" s="4">
        <v>4.2300000000000004</v>
      </c>
      <c r="D184">
        <v>150</v>
      </c>
      <c r="E184" s="5">
        <f t="shared" si="21"/>
        <v>395.78605499999992</v>
      </c>
      <c r="F184" s="5">
        <f t="shared" si="15"/>
        <v>3.4201549999999088</v>
      </c>
      <c r="G184">
        <f t="shared" si="16"/>
        <v>8.6414237105951336E-3</v>
      </c>
      <c r="H184">
        <f t="shared" si="17"/>
        <v>0.8641423710595133</v>
      </c>
      <c r="I184" t="str">
        <f t="shared" si="18"/>
        <v>Pass</v>
      </c>
    </row>
    <row r="185" spans="1:9" x14ac:dyDescent="0.25">
      <c r="A185">
        <v>4</v>
      </c>
      <c r="B185" s="5">
        <v>412.67349999999999</v>
      </c>
      <c r="C185" s="4">
        <v>4.45</v>
      </c>
      <c r="D185">
        <v>150</v>
      </c>
      <c r="E185" s="5">
        <f t="shared" si="21"/>
        <v>395.78605499999992</v>
      </c>
      <c r="F185" s="5">
        <f t="shared" si="15"/>
        <v>-16.887445000000071</v>
      </c>
      <c r="G185">
        <f t="shared" si="16"/>
        <v>-4.2668115227051329E-2</v>
      </c>
      <c r="H185">
        <f t="shared" si="17"/>
        <v>-4.2668115227051331</v>
      </c>
      <c r="I185" t="str">
        <f t="shared" si="18"/>
        <v>Pass</v>
      </c>
    </row>
    <row r="186" spans="1:9" x14ac:dyDescent="0.25">
      <c r="A186">
        <v>5</v>
      </c>
      <c r="B186" s="5">
        <v>412.27170000000001</v>
      </c>
      <c r="C186" s="4">
        <v>4.45</v>
      </c>
      <c r="D186">
        <v>150</v>
      </c>
      <c r="E186" s="5">
        <f t="shared" si="21"/>
        <v>395.78605499999992</v>
      </c>
      <c r="F186" s="5">
        <f t="shared" si="15"/>
        <v>-16.48564500000009</v>
      </c>
      <c r="G186">
        <f t="shared" si="16"/>
        <v>-4.1652920287957328E-2</v>
      </c>
      <c r="H186">
        <f t="shared" si="17"/>
        <v>-4.1652920287957329</v>
      </c>
      <c r="I186" t="str">
        <f t="shared" si="18"/>
        <v>Pass</v>
      </c>
    </row>
    <row r="187" spans="1:9" x14ac:dyDescent="0.25">
      <c r="A187">
        <v>6</v>
      </c>
      <c r="B187" s="5">
        <v>387.1601</v>
      </c>
      <c r="C187" s="4">
        <v>4.18</v>
      </c>
      <c r="D187">
        <v>150</v>
      </c>
      <c r="E187" s="5">
        <f t="shared" si="21"/>
        <v>395.78605499999992</v>
      </c>
      <c r="F187" s="5">
        <f t="shared" si="15"/>
        <v>8.6259549999999194</v>
      </c>
      <c r="G187">
        <f t="shared" si="16"/>
        <v>2.1794489449609135E-2</v>
      </c>
      <c r="H187">
        <f t="shared" si="17"/>
        <v>2.1794489449609133</v>
      </c>
      <c r="I187" t="str">
        <f t="shared" si="18"/>
        <v>Pass</v>
      </c>
    </row>
    <row r="188" spans="1:9" x14ac:dyDescent="0.25">
      <c r="A188">
        <v>7</v>
      </c>
      <c r="B188" s="5">
        <v>393.17329999999998</v>
      </c>
      <c r="C188" s="4">
        <v>4.24</v>
      </c>
      <c r="D188">
        <v>150</v>
      </c>
      <c r="E188" s="5">
        <f t="shared" si="21"/>
        <v>395.78605499999992</v>
      </c>
      <c r="F188" s="5">
        <f t="shared" si="15"/>
        <v>2.612754999999936</v>
      </c>
      <c r="G188">
        <f t="shared" si="16"/>
        <v>6.6014326856461292E-3</v>
      </c>
      <c r="H188">
        <f t="shared" si="17"/>
        <v>0.66014326856461292</v>
      </c>
      <c r="I188" t="str">
        <f t="shared" si="18"/>
        <v>Pass</v>
      </c>
    </row>
    <row r="189" spans="1:9" x14ac:dyDescent="0.25">
      <c r="A189">
        <v>8</v>
      </c>
      <c r="B189" s="5">
        <v>400.51900000000001</v>
      </c>
      <c r="C189" s="4">
        <v>4.32</v>
      </c>
      <c r="D189">
        <v>150</v>
      </c>
      <c r="E189" s="5">
        <f t="shared" si="21"/>
        <v>395.78605499999992</v>
      </c>
      <c r="F189" s="5">
        <f t="shared" si="15"/>
        <v>-4.7329450000000861</v>
      </c>
      <c r="G189">
        <f t="shared" si="16"/>
        <v>-1.1958341988577863E-2</v>
      </c>
      <c r="H189">
        <f t="shared" si="17"/>
        <v>-1.1958341988577863</v>
      </c>
      <c r="I189" t="str">
        <f t="shared" si="18"/>
        <v>Pass</v>
      </c>
    </row>
    <row r="190" spans="1:9" x14ac:dyDescent="0.25">
      <c r="A190">
        <v>9</v>
      </c>
      <c r="B190" s="5">
        <v>396.28840000000002</v>
      </c>
      <c r="C190" s="4">
        <v>4.28</v>
      </c>
      <c r="D190">
        <v>150</v>
      </c>
      <c r="E190" s="5">
        <f t="shared" si="21"/>
        <v>395.78605499999992</v>
      </c>
      <c r="F190" s="5">
        <f t="shared" si="15"/>
        <v>-0.50234500000010485</v>
      </c>
      <c r="G190">
        <f t="shared" si="16"/>
        <v>-1.269233702536854E-3</v>
      </c>
      <c r="H190">
        <f t="shared" si="17"/>
        <v>-0.12692337025368541</v>
      </c>
      <c r="I190" t="str">
        <f t="shared" si="18"/>
        <v>Pass</v>
      </c>
    </row>
    <row r="191" spans="1:9" x14ac:dyDescent="0.25">
      <c r="A191">
        <v>10</v>
      </c>
      <c r="B191" s="5">
        <v>390.71449999999999</v>
      </c>
      <c r="C191" s="4">
        <v>4.22</v>
      </c>
      <c r="D191">
        <v>150</v>
      </c>
      <c r="E191" s="5">
        <f t="shared" si="21"/>
        <v>395.78605499999992</v>
      </c>
      <c r="F191" s="5">
        <f t="shared" si="15"/>
        <v>5.0715549999999325</v>
      </c>
      <c r="G191">
        <f t="shared" si="16"/>
        <v>1.2813879963506884E-2</v>
      </c>
      <c r="H191">
        <f t="shared" si="17"/>
        <v>1.2813879963506885</v>
      </c>
      <c r="I191" t="str">
        <f t="shared" si="18"/>
        <v>Pass</v>
      </c>
    </row>
    <row r="192" spans="1:9" x14ac:dyDescent="0.25">
      <c r="A192">
        <v>11</v>
      </c>
      <c r="B192" s="5">
        <v>375.52659999999997</v>
      </c>
      <c r="C192" s="4">
        <v>4.05</v>
      </c>
      <c r="D192">
        <v>150</v>
      </c>
      <c r="E192" s="5">
        <f t="shared" si="21"/>
        <v>395.78605499999992</v>
      </c>
      <c r="F192" s="5">
        <f t="shared" si="15"/>
        <v>20.259454999999946</v>
      </c>
      <c r="G192">
        <f t="shared" si="16"/>
        <v>5.1187894934802462E-2</v>
      </c>
      <c r="H192">
        <f t="shared" si="17"/>
        <v>5.1187894934802465</v>
      </c>
      <c r="I192" t="str">
        <f t="shared" si="18"/>
        <v>Fail</v>
      </c>
    </row>
    <row r="193" spans="1:9" x14ac:dyDescent="0.25">
      <c r="A193">
        <v>12</v>
      </c>
      <c r="B193" s="5">
        <v>386.07010000000002</v>
      </c>
      <c r="C193" s="4">
        <v>4.17</v>
      </c>
      <c r="D193">
        <v>150</v>
      </c>
      <c r="E193" s="5">
        <f t="shared" si="21"/>
        <v>395.78605499999992</v>
      </c>
      <c r="F193" s="5">
        <f t="shared" si="15"/>
        <v>9.7159549999998944</v>
      </c>
      <c r="G193">
        <f t="shared" si="16"/>
        <v>2.4548502599466008E-2</v>
      </c>
      <c r="H193">
        <f t="shared" si="17"/>
        <v>2.4548502599466007</v>
      </c>
      <c r="I193" t="str">
        <f t="shared" si="18"/>
        <v>Pass</v>
      </c>
    </row>
    <row r="194" spans="1:9" x14ac:dyDescent="0.25">
      <c r="A194">
        <v>13</v>
      </c>
      <c r="B194" s="5">
        <v>388.09469999999999</v>
      </c>
      <c r="C194" s="4">
        <v>4.1900000000000004</v>
      </c>
      <c r="D194">
        <v>150</v>
      </c>
      <c r="E194" s="5">
        <f t="shared" si="21"/>
        <v>395.78605499999992</v>
      </c>
      <c r="F194" s="5">
        <f t="shared" si="15"/>
        <v>7.6913549999999304</v>
      </c>
      <c r="G194">
        <f t="shared" si="16"/>
        <v>1.9433112669924493E-2</v>
      </c>
      <c r="H194">
        <f t="shared" si="17"/>
        <v>1.9433112669924493</v>
      </c>
      <c r="I194" t="str">
        <f t="shared" si="18"/>
        <v>Pass</v>
      </c>
    </row>
    <row r="195" spans="1:9" x14ac:dyDescent="0.25">
      <c r="A195">
        <v>14</v>
      </c>
      <c r="B195" s="5">
        <v>387.1798</v>
      </c>
      <c r="C195" s="4">
        <v>4.18</v>
      </c>
      <c r="D195">
        <v>150</v>
      </c>
      <c r="E195" s="5">
        <f t="shared" si="21"/>
        <v>395.78605499999992</v>
      </c>
      <c r="F195" s="5">
        <f t="shared" ref="F195:F258" si="22">E195-B195</f>
        <v>8.6062549999999192</v>
      </c>
      <c r="G195">
        <f t="shared" ref="G195:G258" si="23">F195/E195</f>
        <v>2.1744715083506217E-2</v>
      </c>
      <c r="H195">
        <f t="shared" ref="H195:H258" si="24">G195*100</f>
        <v>2.1744715083506216</v>
      </c>
      <c r="I195" t="str">
        <f t="shared" ref="I195:I258" si="25">IF(ABS(H195) &lt;5, "Pass", "Fail")</f>
        <v>Pass</v>
      </c>
    </row>
    <row r="196" spans="1:9" x14ac:dyDescent="0.25">
      <c r="A196">
        <v>15</v>
      </c>
      <c r="B196" s="5">
        <v>386.39280000000002</v>
      </c>
      <c r="C196" s="4">
        <v>4.17</v>
      </c>
      <c r="D196">
        <v>150</v>
      </c>
      <c r="E196" s="5">
        <f t="shared" si="21"/>
        <v>395.78605499999992</v>
      </c>
      <c r="F196" s="5">
        <f t="shared" si="22"/>
        <v>9.3932549999998969</v>
      </c>
      <c r="G196">
        <f t="shared" si="23"/>
        <v>2.3733163110054242E-2</v>
      </c>
      <c r="H196">
        <f t="shared" si="24"/>
        <v>2.3733163110054241</v>
      </c>
      <c r="I196" t="str">
        <f t="shared" si="25"/>
        <v>Pass</v>
      </c>
    </row>
    <row r="197" spans="1:9" x14ac:dyDescent="0.25">
      <c r="A197">
        <v>16</v>
      </c>
      <c r="B197" s="5">
        <v>414.9</v>
      </c>
      <c r="C197" s="4">
        <v>4.4800000000000004</v>
      </c>
      <c r="D197">
        <v>150</v>
      </c>
      <c r="E197" s="5">
        <f t="shared" si="21"/>
        <v>395.78605499999992</v>
      </c>
      <c r="F197" s="5">
        <f t="shared" si="22"/>
        <v>-19.113945000000058</v>
      </c>
      <c r="G197">
        <f t="shared" si="23"/>
        <v>-4.8293629243708606E-2</v>
      </c>
      <c r="H197">
        <f t="shared" si="24"/>
        <v>-4.8293629243708605</v>
      </c>
      <c r="I197" t="str">
        <f t="shared" si="25"/>
        <v>Pass</v>
      </c>
    </row>
    <row r="198" spans="1:9" x14ac:dyDescent="0.25">
      <c r="A198">
        <v>17</v>
      </c>
      <c r="B198" s="5">
        <v>410.9511</v>
      </c>
      <c r="C198" s="4">
        <v>4.43</v>
      </c>
      <c r="D198">
        <v>150</v>
      </c>
      <c r="E198" s="5">
        <f t="shared" si="21"/>
        <v>395.78605499999992</v>
      </c>
      <c r="F198" s="5">
        <f t="shared" si="22"/>
        <v>-15.165045000000077</v>
      </c>
      <c r="G198">
        <f t="shared" si="23"/>
        <v>-3.8316269126763648E-2</v>
      </c>
      <c r="H198">
        <f t="shared" si="24"/>
        <v>-3.8316269126763647</v>
      </c>
      <c r="I198" t="str">
        <f t="shared" si="25"/>
        <v>Pass</v>
      </c>
    </row>
    <row r="199" spans="1:9" x14ac:dyDescent="0.25">
      <c r="A199">
        <v>18</v>
      </c>
      <c r="B199" s="5">
        <v>387.29969999999997</v>
      </c>
      <c r="C199" s="4">
        <v>4.18</v>
      </c>
      <c r="D199">
        <v>150</v>
      </c>
      <c r="E199" s="5">
        <f t="shared" si="21"/>
        <v>395.78605499999992</v>
      </c>
      <c r="F199" s="5">
        <f t="shared" si="22"/>
        <v>8.4863549999999464</v>
      </c>
      <c r="G199">
        <f t="shared" si="23"/>
        <v>2.1441773637022023E-2</v>
      </c>
      <c r="H199">
        <f t="shared" si="24"/>
        <v>2.1441773637022021</v>
      </c>
      <c r="I199" t="str">
        <f t="shared" si="25"/>
        <v>Pass</v>
      </c>
    </row>
    <row r="200" spans="1:9" x14ac:dyDescent="0.25">
      <c r="A200">
        <v>19</v>
      </c>
      <c r="B200" s="5">
        <v>406.05160000000001</v>
      </c>
      <c r="C200" s="4">
        <v>4.38</v>
      </c>
      <c r="D200">
        <v>150</v>
      </c>
      <c r="E200" s="5">
        <f t="shared" si="21"/>
        <v>395.78605499999992</v>
      </c>
      <c r="F200" s="5">
        <f t="shared" si="22"/>
        <v>-10.265545000000088</v>
      </c>
      <c r="G200">
        <f t="shared" si="23"/>
        <v>-2.5937106349035188E-2</v>
      </c>
      <c r="H200">
        <f t="shared" si="24"/>
        <v>-2.5937106349035188</v>
      </c>
      <c r="I200" t="str">
        <f t="shared" si="25"/>
        <v>Pass</v>
      </c>
    </row>
    <row r="201" spans="1:9" x14ac:dyDescent="0.25">
      <c r="A201">
        <v>20</v>
      </c>
      <c r="B201" s="5">
        <v>400.6207</v>
      </c>
      <c r="C201" s="4">
        <v>4.32</v>
      </c>
      <c r="D201">
        <v>150</v>
      </c>
      <c r="E201" s="5">
        <f t="shared" si="21"/>
        <v>395.78605499999992</v>
      </c>
      <c r="F201" s="5">
        <f t="shared" si="22"/>
        <v>-4.83464500000008</v>
      </c>
      <c r="G201">
        <f t="shared" si="23"/>
        <v>-1.2215298995312205E-2</v>
      </c>
      <c r="H201">
        <f t="shared" si="24"/>
        <v>-1.2215298995312205</v>
      </c>
      <c r="I201" t="str">
        <f t="shared" si="25"/>
        <v>Pass</v>
      </c>
    </row>
    <row r="202" spans="1:9" x14ac:dyDescent="0.25">
      <c r="A202">
        <v>1</v>
      </c>
      <c r="B202" s="5">
        <v>410.5643</v>
      </c>
      <c r="C202" s="4">
        <v>4.43</v>
      </c>
      <c r="D202">
        <v>165</v>
      </c>
      <c r="E202" s="5">
        <f>AVERAGE($B$202:$B$221)</f>
        <v>401.44861999999995</v>
      </c>
      <c r="F202" s="5">
        <f t="shared" si="22"/>
        <v>-9.1156800000000544</v>
      </c>
      <c r="G202">
        <f t="shared" si="23"/>
        <v>-2.270696558877212E-2</v>
      </c>
      <c r="H202">
        <f t="shared" si="24"/>
        <v>-2.2706965588772121</v>
      </c>
      <c r="I202" t="str">
        <f t="shared" si="25"/>
        <v>Pass</v>
      </c>
    </row>
    <row r="203" spans="1:9" x14ac:dyDescent="0.25">
      <c r="A203">
        <v>2</v>
      </c>
      <c r="B203" s="5">
        <v>407.06599999999997</v>
      </c>
      <c r="C203" s="4">
        <v>4.3899999999999997</v>
      </c>
      <c r="D203">
        <v>165</v>
      </c>
      <c r="E203" s="5">
        <f t="shared" ref="E203:E221" si="26">AVERAGE($B$202:$B$221)</f>
        <v>401.44861999999995</v>
      </c>
      <c r="F203" s="5">
        <f t="shared" si="22"/>
        <v>-5.6173800000000256</v>
      </c>
      <c r="G203">
        <f t="shared" si="23"/>
        <v>-1.3992774467626833E-2</v>
      </c>
      <c r="H203">
        <f t="shared" si="24"/>
        <v>-1.3992774467626832</v>
      </c>
      <c r="I203" t="str">
        <f t="shared" si="25"/>
        <v>Pass</v>
      </c>
    </row>
    <row r="204" spans="1:9" x14ac:dyDescent="0.25">
      <c r="A204">
        <v>3</v>
      </c>
      <c r="B204" s="5">
        <v>411.69540000000001</v>
      </c>
      <c r="C204" s="4">
        <v>4.4400000000000004</v>
      </c>
      <c r="D204">
        <v>165</v>
      </c>
      <c r="E204" s="5">
        <f t="shared" si="26"/>
        <v>401.44861999999995</v>
      </c>
      <c r="F204" s="5">
        <f t="shared" si="22"/>
        <v>-10.246780000000058</v>
      </c>
      <c r="G204">
        <f t="shared" si="23"/>
        <v>-2.5524511704636224E-2</v>
      </c>
      <c r="H204">
        <f t="shared" si="24"/>
        <v>-2.5524511704636224</v>
      </c>
      <c r="I204" t="str">
        <f t="shared" si="25"/>
        <v>Pass</v>
      </c>
    </row>
    <row r="205" spans="1:9" x14ac:dyDescent="0.25">
      <c r="A205">
        <v>4</v>
      </c>
      <c r="B205" s="5">
        <v>411.11610000000002</v>
      </c>
      <c r="C205" s="4">
        <v>4.4400000000000004</v>
      </c>
      <c r="D205">
        <v>165</v>
      </c>
      <c r="E205" s="5">
        <f t="shared" si="26"/>
        <v>401.44861999999995</v>
      </c>
      <c r="F205" s="5">
        <f t="shared" si="22"/>
        <v>-9.6674800000000687</v>
      </c>
      <c r="G205">
        <f t="shared" si="23"/>
        <v>-2.4081487688262748E-2</v>
      </c>
      <c r="H205">
        <f t="shared" si="24"/>
        <v>-2.4081487688262748</v>
      </c>
      <c r="I205" t="str">
        <f t="shared" si="25"/>
        <v>Pass</v>
      </c>
    </row>
    <row r="206" spans="1:9" x14ac:dyDescent="0.25">
      <c r="A206">
        <v>5</v>
      </c>
      <c r="B206" s="5">
        <v>400.72730000000001</v>
      </c>
      <c r="C206" s="4">
        <v>4.32</v>
      </c>
      <c r="D206">
        <v>165</v>
      </c>
      <c r="E206" s="5">
        <f t="shared" si="26"/>
        <v>401.44861999999995</v>
      </c>
      <c r="F206" s="5">
        <f t="shared" si="22"/>
        <v>0.72131999999993468</v>
      </c>
      <c r="G206">
        <f t="shared" si="23"/>
        <v>1.7967928249446586E-3</v>
      </c>
      <c r="H206">
        <f t="shared" si="24"/>
        <v>0.17967928249446585</v>
      </c>
      <c r="I206" t="str">
        <f t="shared" si="25"/>
        <v>Pass</v>
      </c>
    </row>
    <row r="207" spans="1:9" x14ac:dyDescent="0.25">
      <c r="A207">
        <v>6</v>
      </c>
      <c r="B207" s="5">
        <v>413.91039999999998</v>
      </c>
      <c r="C207" s="4">
        <v>4.47</v>
      </c>
      <c r="D207">
        <v>165</v>
      </c>
      <c r="E207" s="5">
        <f t="shared" si="26"/>
        <v>401.44861999999995</v>
      </c>
      <c r="F207" s="5">
        <f t="shared" si="22"/>
        <v>-12.461780000000033</v>
      </c>
      <c r="G207">
        <f t="shared" si="23"/>
        <v>-3.1042029737205309E-2</v>
      </c>
      <c r="H207">
        <f t="shared" si="24"/>
        <v>-3.1042029737205308</v>
      </c>
      <c r="I207" t="str">
        <f t="shared" si="25"/>
        <v>Pass</v>
      </c>
    </row>
    <row r="208" spans="1:9" x14ac:dyDescent="0.25">
      <c r="A208">
        <v>7</v>
      </c>
      <c r="B208" s="5">
        <v>411.6103</v>
      </c>
      <c r="C208" s="4">
        <v>4.4400000000000004</v>
      </c>
      <c r="D208">
        <v>165</v>
      </c>
      <c r="E208" s="5">
        <f t="shared" si="26"/>
        <v>401.44861999999995</v>
      </c>
      <c r="F208" s="5">
        <f t="shared" si="22"/>
        <v>-10.161680000000047</v>
      </c>
      <c r="G208">
        <f t="shared" si="23"/>
        <v>-2.5312529409118528E-2</v>
      </c>
      <c r="H208">
        <f t="shared" si="24"/>
        <v>-2.5312529409118527</v>
      </c>
      <c r="I208" t="str">
        <f t="shared" si="25"/>
        <v>Pass</v>
      </c>
    </row>
    <row r="209" spans="1:9" x14ac:dyDescent="0.25">
      <c r="A209">
        <v>8</v>
      </c>
      <c r="B209" s="5">
        <v>412.60340000000002</v>
      </c>
      <c r="C209" s="4">
        <v>4.45</v>
      </c>
      <c r="D209">
        <v>165</v>
      </c>
      <c r="E209" s="5">
        <f t="shared" si="26"/>
        <v>401.44861999999995</v>
      </c>
      <c r="F209" s="5">
        <f t="shared" si="22"/>
        <v>-11.154780000000073</v>
      </c>
      <c r="G209">
        <f t="shared" si="23"/>
        <v>-2.778632045117025E-2</v>
      </c>
      <c r="H209">
        <f t="shared" si="24"/>
        <v>-2.7786320451170252</v>
      </c>
      <c r="I209" t="str">
        <f t="shared" si="25"/>
        <v>Pass</v>
      </c>
    </row>
    <row r="210" spans="1:9" x14ac:dyDescent="0.25">
      <c r="A210">
        <v>9</v>
      </c>
      <c r="B210" s="5">
        <v>402.5865</v>
      </c>
      <c r="C210" s="4">
        <v>4.34</v>
      </c>
      <c r="D210">
        <v>165</v>
      </c>
      <c r="E210" s="5">
        <f t="shared" si="26"/>
        <v>401.44861999999995</v>
      </c>
      <c r="F210" s="5">
        <f t="shared" si="22"/>
        <v>-1.1378800000000524</v>
      </c>
      <c r="G210">
        <f t="shared" si="23"/>
        <v>-2.8344349520993558E-3</v>
      </c>
      <c r="H210">
        <f t="shared" si="24"/>
        <v>-0.28344349520993556</v>
      </c>
      <c r="I210" t="str">
        <f t="shared" si="25"/>
        <v>Pass</v>
      </c>
    </row>
    <row r="211" spans="1:9" x14ac:dyDescent="0.25">
      <c r="A211">
        <v>10</v>
      </c>
      <c r="B211" s="5">
        <v>388.47370000000001</v>
      </c>
      <c r="C211" s="4">
        <v>4.1900000000000004</v>
      </c>
      <c r="D211">
        <v>165</v>
      </c>
      <c r="E211" s="5">
        <f t="shared" si="26"/>
        <v>401.44861999999995</v>
      </c>
      <c r="F211" s="5">
        <f t="shared" si="22"/>
        <v>12.974919999999941</v>
      </c>
      <c r="G211">
        <f t="shared" si="23"/>
        <v>3.2320250596452271E-2</v>
      </c>
      <c r="H211">
        <f t="shared" si="24"/>
        <v>3.2320250596452271</v>
      </c>
      <c r="I211" t="str">
        <f t="shared" si="25"/>
        <v>Pass</v>
      </c>
    </row>
    <row r="212" spans="1:9" x14ac:dyDescent="0.25">
      <c r="A212">
        <v>11</v>
      </c>
      <c r="B212" s="5">
        <v>407.6583</v>
      </c>
      <c r="C212" s="4">
        <v>4.4000000000000004</v>
      </c>
      <c r="D212">
        <v>165</v>
      </c>
      <c r="E212" s="5">
        <f t="shared" si="26"/>
        <v>401.44861999999995</v>
      </c>
      <c r="F212" s="5">
        <f t="shared" si="22"/>
        <v>-6.2096800000000485</v>
      </c>
      <c r="G212">
        <f t="shared" si="23"/>
        <v>-1.5468181208345042E-2</v>
      </c>
      <c r="H212">
        <f t="shared" si="24"/>
        <v>-1.5468181208345042</v>
      </c>
      <c r="I212" t="str">
        <f t="shared" si="25"/>
        <v>Pass</v>
      </c>
    </row>
    <row r="213" spans="1:9" x14ac:dyDescent="0.25">
      <c r="A213">
        <v>12</v>
      </c>
      <c r="B213" s="5">
        <v>413.5421</v>
      </c>
      <c r="C213" s="4">
        <v>4.46</v>
      </c>
      <c r="D213">
        <v>165</v>
      </c>
      <c r="E213" s="5">
        <f t="shared" si="26"/>
        <v>401.44861999999995</v>
      </c>
      <c r="F213" s="5">
        <f t="shared" si="22"/>
        <v>-12.093480000000056</v>
      </c>
      <c r="G213">
        <f t="shared" si="23"/>
        <v>-3.0124602246733488E-2</v>
      </c>
      <c r="H213">
        <f t="shared" si="24"/>
        <v>-3.0124602246733487</v>
      </c>
      <c r="I213" t="str">
        <f t="shared" si="25"/>
        <v>Pass</v>
      </c>
    </row>
    <row r="214" spans="1:9" x14ac:dyDescent="0.25">
      <c r="A214">
        <v>13</v>
      </c>
      <c r="B214" s="5">
        <v>375.53570000000002</v>
      </c>
      <c r="C214" s="4">
        <v>4.05</v>
      </c>
      <c r="D214">
        <v>165</v>
      </c>
      <c r="E214" s="5">
        <f t="shared" si="26"/>
        <v>401.44861999999995</v>
      </c>
      <c r="F214" s="5">
        <f t="shared" si="22"/>
        <v>25.912919999999929</v>
      </c>
      <c r="G214">
        <f t="shared" si="23"/>
        <v>6.4548534255765858E-2</v>
      </c>
      <c r="H214">
        <f t="shared" si="24"/>
        <v>6.4548534255765855</v>
      </c>
      <c r="I214" t="str">
        <f t="shared" si="25"/>
        <v>Fail</v>
      </c>
    </row>
    <row r="215" spans="1:9" x14ac:dyDescent="0.25">
      <c r="A215">
        <v>14</v>
      </c>
      <c r="B215" s="5">
        <v>399.57080000000002</v>
      </c>
      <c r="C215" s="4">
        <v>4.3099999999999996</v>
      </c>
      <c r="D215">
        <v>165</v>
      </c>
      <c r="E215" s="5">
        <f t="shared" si="26"/>
        <v>401.44861999999995</v>
      </c>
      <c r="F215" s="5">
        <f t="shared" si="22"/>
        <v>1.8778199999999288</v>
      </c>
      <c r="G215">
        <f t="shared" si="23"/>
        <v>4.6776098022205904E-3</v>
      </c>
      <c r="H215">
        <f t="shared" si="24"/>
        <v>0.46776098022205903</v>
      </c>
      <c r="I215" t="str">
        <f t="shared" si="25"/>
        <v>Pass</v>
      </c>
    </row>
    <row r="216" spans="1:9" x14ac:dyDescent="0.25">
      <c r="A216">
        <v>15</v>
      </c>
      <c r="B216" s="5">
        <v>413.12979999999999</v>
      </c>
      <c r="C216" s="4">
        <v>4.46</v>
      </c>
      <c r="D216">
        <v>165</v>
      </c>
      <c r="E216" s="5">
        <f t="shared" si="26"/>
        <v>401.44861999999995</v>
      </c>
      <c r="F216" s="5">
        <f t="shared" si="22"/>
        <v>-11.68118000000004</v>
      </c>
      <c r="G216">
        <f t="shared" si="23"/>
        <v>-2.9097571689248904E-2</v>
      </c>
      <c r="H216">
        <f t="shared" si="24"/>
        <v>-2.9097571689248904</v>
      </c>
      <c r="I216" t="str">
        <f t="shared" si="25"/>
        <v>Pass</v>
      </c>
    </row>
    <row r="217" spans="1:9" x14ac:dyDescent="0.25">
      <c r="A217">
        <v>16</v>
      </c>
      <c r="B217" s="5">
        <v>387.0215</v>
      </c>
      <c r="C217" s="4">
        <v>4.18</v>
      </c>
      <c r="D217">
        <v>165</v>
      </c>
      <c r="E217" s="5">
        <f t="shared" si="26"/>
        <v>401.44861999999995</v>
      </c>
      <c r="F217" s="5">
        <f t="shared" si="22"/>
        <v>14.427119999999945</v>
      </c>
      <c r="G217">
        <f t="shared" si="23"/>
        <v>3.5937650003629223E-2</v>
      </c>
      <c r="H217">
        <f t="shared" si="24"/>
        <v>3.5937650003629225</v>
      </c>
      <c r="I217" t="str">
        <f t="shared" si="25"/>
        <v>Pass</v>
      </c>
    </row>
    <row r="218" spans="1:9" x14ac:dyDescent="0.25">
      <c r="A218">
        <v>17</v>
      </c>
      <c r="B218" s="5">
        <v>383.41669999999999</v>
      </c>
      <c r="C218" s="4">
        <v>4.1399999999999997</v>
      </c>
      <c r="D218">
        <v>165</v>
      </c>
      <c r="E218" s="5">
        <f t="shared" si="26"/>
        <v>401.44861999999995</v>
      </c>
      <c r="F218" s="5">
        <f t="shared" si="22"/>
        <v>18.031919999999957</v>
      </c>
      <c r="G218">
        <f t="shared" si="23"/>
        <v>4.4917130366521021E-2</v>
      </c>
      <c r="H218">
        <f t="shared" si="24"/>
        <v>4.4917130366521025</v>
      </c>
      <c r="I218" t="str">
        <f t="shared" si="25"/>
        <v>Pass</v>
      </c>
    </row>
    <row r="219" spans="1:9" x14ac:dyDescent="0.25">
      <c r="A219">
        <v>18</v>
      </c>
      <c r="B219" s="5">
        <v>397.8723</v>
      </c>
      <c r="C219" s="4">
        <v>4.29</v>
      </c>
      <c r="D219">
        <v>165</v>
      </c>
      <c r="E219" s="5">
        <f t="shared" si="26"/>
        <v>401.44861999999995</v>
      </c>
      <c r="F219" s="5">
        <f t="shared" si="22"/>
        <v>3.5763199999999529</v>
      </c>
      <c r="G219">
        <f t="shared" si="23"/>
        <v>8.9085372867889132E-3</v>
      </c>
      <c r="H219">
        <f t="shared" si="24"/>
        <v>0.89085372867889134</v>
      </c>
      <c r="I219" t="str">
        <f t="shared" si="25"/>
        <v>Pass</v>
      </c>
    </row>
    <row r="220" spans="1:9" x14ac:dyDescent="0.25">
      <c r="A220">
        <v>19</v>
      </c>
      <c r="B220" s="5">
        <v>377.0367</v>
      </c>
      <c r="C220" s="4">
        <v>4.07</v>
      </c>
      <c r="D220">
        <v>165</v>
      </c>
      <c r="E220" s="5">
        <f t="shared" si="26"/>
        <v>401.44861999999995</v>
      </c>
      <c r="F220" s="5">
        <f t="shared" si="22"/>
        <v>24.411919999999952</v>
      </c>
      <c r="G220">
        <f t="shared" si="23"/>
        <v>6.0809575083356757E-2</v>
      </c>
      <c r="H220">
        <f t="shared" si="24"/>
        <v>6.0809575083356755</v>
      </c>
      <c r="I220" t="str">
        <f t="shared" si="25"/>
        <v>Fail</v>
      </c>
    </row>
    <row r="221" spans="1:9" x14ac:dyDescent="0.25">
      <c r="A221">
        <v>20</v>
      </c>
      <c r="B221" s="5">
        <v>403.83510000000001</v>
      </c>
      <c r="C221" s="4">
        <v>4.3600000000000003</v>
      </c>
      <c r="D221">
        <v>165</v>
      </c>
      <c r="E221" s="5">
        <f t="shared" si="26"/>
        <v>401.44861999999995</v>
      </c>
      <c r="F221" s="5">
        <f t="shared" si="22"/>
        <v>-2.3864800000000628</v>
      </c>
      <c r="G221">
        <f t="shared" si="23"/>
        <v>-5.944671076463192E-3</v>
      </c>
      <c r="H221">
        <f t="shared" si="24"/>
        <v>-0.59446710764631916</v>
      </c>
      <c r="I221" t="str">
        <f t="shared" si="25"/>
        <v>Pass</v>
      </c>
    </row>
    <row r="222" spans="1:9" x14ac:dyDescent="0.25">
      <c r="A222">
        <v>1</v>
      </c>
      <c r="B222" s="5">
        <v>388.07159999999999</v>
      </c>
      <c r="C222" s="4">
        <v>4.1900000000000004</v>
      </c>
      <c r="D222">
        <v>180</v>
      </c>
      <c r="E222" s="5">
        <f>AVERAGE($B$222:$B$241)</f>
        <v>396.00420000000003</v>
      </c>
      <c r="F222" s="5">
        <f t="shared" si="22"/>
        <v>7.9326000000000363</v>
      </c>
      <c r="G222">
        <f t="shared" si="23"/>
        <v>2.0031605725393913E-2</v>
      </c>
      <c r="H222">
        <f t="shared" si="24"/>
        <v>2.0031605725393913</v>
      </c>
      <c r="I222" t="str">
        <f t="shared" si="25"/>
        <v>Pass</v>
      </c>
    </row>
    <row r="223" spans="1:9" x14ac:dyDescent="0.25">
      <c r="A223">
        <v>2</v>
      </c>
      <c r="B223" s="5">
        <v>380.86599999999999</v>
      </c>
      <c r="C223" s="4">
        <v>4.1100000000000003</v>
      </c>
      <c r="D223">
        <v>180</v>
      </c>
      <c r="E223" s="5">
        <f t="shared" ref="E223:E241" si="27">AVERAGE($B$222:$B$241)</f>
        <v>396.00420000000003</v>
      </c>
      <c r="F223" s="5">
        <f t="shared" si="22"/>
        <v>15.13820000000004</v>
      </c>
      <c r="G223">
        <f t="shared" si="23"/>
        <v>3.8227372335950069E-2</v>
      </c>
      <c r="H223">
        <f t="shared" si="24"/>
        <v>3.8227372335950069</v>
      </c>
      <c r="I223" t="str">
        <f t="shared" si="25"/>
        <v>Pass</v>
      </c>
    </row>
    <row r="224" spans="1:9" x14ac:dyDescent="0.25">
      <c r="A224">
        <v>3</v>
      </c>
      <c r="B224" s="5">
        <v>378.21890000000002</v>
      </c>
      <c r="C224" s="4">
        <v>4.08</v>
      </c>
      <c r="D224">
        <v>180</v>
      </c>
      <c r="E224" s="5">
        <f t="shared" si="27"/>
        <v>396.00420000000003</v>
      </c>
      <c r="F224" s="5">
        <f t="shared" si="22"/>
        <v>17.785300000000007</v>
      </c>
      <c r="G224">
        <f t="shared" si="23"/>
        <v>4.4911897399068E-2</v>
      </c>
      <c r="H224">
        <f t="shared" si="24"/>
        <v>4.4911897399068001</v>
      </c>
      <c r="I224" t="str">
        <f t="shared" si="25"/>
        <v>Pass</v>
      </c>
    </row>
    <row r="225" spans="1:9" x14ac:dyDescent="0.25">
      <c r="A225">
        <v>4</v>
      </c>
      <c r="B225" s="5">
        <v>390.68200000000002</v>
      </c>
      <c r="C225" s="4">
        <v>4.22</v>
      </c>
      <c r="D225">
        <v>180</v>
      </c>
      <c r="E225" s="5">
        <f t="shared" si="27"/>
        <v>396.00420000000003</v>
      </c>
      <c r="F225" s="5">
        <f t="shared" si="22"/>
        <v>5.3222000000000094</v>
      </c>
      <c r="G225">
        <f t="shared" si="23"/>
        <v>1.3439756447027605E-2</v>
      </c>
      <c r="H225">
        <f t="shared" si="24"/>
        <v>1.3439756447027604</v>
      </c>
      <c r="I225" t="str">
        <f t="shared" si="25"/>
        <v>Pass</v>
      </c>
    </row>
    <row r="226" spans="1:9" x14ac:dyDescent="0.25">
      <c r="A226">
        <v>5</v>
      </c>
      <c r="B226" s="5">
        <v>407.2423</v>
      </c>
      <c r="C226" s="4">
        <v>4.3899999999999997</v>
      </c>
      <c r="D226">
        <v>180</v>
      </c>
      <c r="E226" s="5">
        <f t="shared" si="27"/>
        <v>396.00420000000003</v>
      </c>
      <c r="F226" s="5">
        <f t="shared" si="22"/>
        <v>-11.238099999999974</v>
      </c>
      <c r="G226">
        <f t="shared" si="23"/>
        <v>-2.8378739417410152E-2</v>
      </c>
      <c r="H226">
        <f t="shared" si="24"/>
        <v>-2.837873941741015</v>
      </c>
      <c r="I226" t="str">
        <f t="shared" si="25"/>
        <v>Pass</v>
      </c>
    </row>
    <row r="227" spans="1:9" x14ac:dyDescent="0.25">
      <c r="A227">
        <v>6</v>
      </c>
      <c r="B227" s="5">
        <v>385.05900000000003</v>
      </c>
      <c r="C227" s="4">
        <v>4.1500000000000004</v>
      </c>
      <c r="D227">
        <v>180</v>
      </c>
      <c r="E227" s="5">
        <f t="shared" si="27"/>
        <v>396.00420000000003</v>
      </c>
      <c r="F227" s="5">
        <f t="shared" si="22"/>
        <v>10.9452</v>
      </c>
      <c r="G227">
        <f t="shared" si="23"/>
        <v>2.7639100797415782E-2</v>
      </c>
      <c r="H227">
        <f t="shared" si="24"/>
        <v>2.7639100797415783</v>
      </c>
      <c r="I227" t="str">
        <f t="shared" si="25"/>
        <v>Pass</v>
      </c>
    </row>
    <row r="228" spans="1:9" x14ac:dyDescent="0.25">
      <c r="A228">
        <v>7</v>
      </c>
      <c r="B228" s="5">
        <v>411.26420000000002</v>
      </c>
      <c r="C228" s="4">
        <v>4.4400000000000004</v>
      </c>
      <c r="D228">
        <v>180</v>
      </c>
      <c r="E228" s="5">
        <f t="shared" si="27"/>
        <v>396.00420000000003</v>
      </c>
      <c r="F228" s="5">
        <f t="shared" si="22"/>
        <v>-15.259999999999991</v>
      </c>
      <c r="G228">
        <f t="shared" si="23"/>
        <v>-3.8534944831393178E-2</v>
      </c>
      <c r="H228">
        <f t="shared" si="24"/>
        <v>-3.8534944831393179</v>
      </c>
      <c r="I228" t="str">
        <f t="shared" si="25"/>
        <v>Pass</v>
      </c>
    </row>
    <row r="229" spans="1:9" x14ac:dyDescent="0.25">
      <c r="A229">
        <v>8</v>
      </c>
      <c r="B229" s="5">
        <v>394.34280000000001</v>
      </c>
      <c r="C229" s="4">
        <v>4.26</v>
      </c>
      <c r="D229">
        <v>180</v>
      </c>
      <c r="E229" s="5">
        <f t="shared" si="27"/>
        <v>396.00420000000003</v>
      </c>
      <c r="F229" s="5">
        <f t="shared" si="22"/>
        <v>1.6614000000000146</v>
      </c>
      <c r="G229">
        <f t="shared" si="23"/>
        <v>4.1954100486813386E-3</v>
      </c>
      <c r="H229">
        <f t="shared" si="24"/>
        <v>0.41954100486813384</v>
      </c>
      <c r="I229" t="str">
        <f t="shared" si="25"/>
        <v>Pass</v>
      </c>
    </row>
    <row r="230" spans="1:9" x14ac:dyDescent="0.25">
      <c r="A230">
        <v>9</v>
      </c>
      <c r="B230" s="5">
        <v>396.3836</v>
      </c>
      <c r="C230" s="4">
        <v>4.28</v>
      </c>
      <c r="D230">
        <v>180</v>
      </c>
      <c r="E230" s="5">
        <f t="shared" si="27"/>
        <v>396.00420000000003</v>
      </c>
      <c r="F230" s="5">
        <f t="shared" si="22"/>
        <v>-0.37939999999997553</v>
      </c>
      <c r="G230">
        <f t="shared" si="23"/>
        <v>-9.5807064672540217E-4</v>
      </c>
      <c r="H230">
        <f t="shared" si="24"/>
        <v>-9.5807064672540215E-2</v>
      </c>
      <c r="I230" t="str">
        <f t="shared" si="25"/>
        <v>Pass</v>
      </c>
    </row>
    <row r="231" spans="1:9" x14ac:dyDescent="0.25">
      <c r="A231">
        <v>10</v>
      </c>
      <c r="B231" s="5">
        <v>409.67189999999999</v>
      </c>
      <c r="C231" s="4">
        <v>4.42</v>
      </c>
      <c r="D231">
        <v>180</v>
      </c>
      <c r="E231" s="5">
        <f t="shared" si="27"/>
        <v>396.00420000000003</v>
      </c>
      <c r="F231" s="5">
        <f t="shared" si="22"/>
        <v>-13.667699999999968</v>
      </c>
      <c r="G231">
        <f t="shared" si="23"/>
        <v>-3.4514027881522386E-2</v>
      </c>
      <c r="H231">
        <f t="shared" si="24"/>
        <v>-3.4514027881522384</v>
      </c>
      <c r="I231" t="str">
        <f t="shared" si="25"/>
        <v>Pass</v>
      </c>
    </row>
    <row r="232" spans="1:9" x14ac:dyDescent="0.25">
      <c r="A232">
        <v>11</v>
      </c>
      <c r="B232" s="5">
        <v>400.50720000000001</v>
      </c>
      <c r="C232" s="4">
        <v>4.32</v>
      </c>
      <c r="D232">
        <v>180</v>
      </c>
      <c r="E232" s="5">
        <f t="shared" si="27"/>
        <v>396.00420000000003</v>
      </c>
      <c r="F232" s="5">
        <f t="shared" si="22"/>
        <v>-4.5029999999999859</v>
      </c>
      <c r="G232">
        <f t="shared" si="23"/>
        <v>-1.1371091518726281E-2</v>
      </c>
      <c r="H232">
        <f t="shared" si="24"/>
        <v>-1.137109151872628</v>
      </c>
      <c r="I232" t="str">
        <f t="shared" si="25"/>
        <v>Pass</v>
      </c>
    </row>
    <row r="233" spans="1:9" x14ac:dyDescent="0.25">
      <c r="A233">
        <v>12</v>
      </c>
      <c r="B233" s="5">
        <v>396.32850000000002</v>
      </c>
      <c r="C233" s="4">
        <v>4.28</v>
      </c>
      <c r="D233">
        <v>180</v>
      </c>
      <c r="E233" s="5">
        <f t="shared" si="27"/>
        <v>396.00420000000003</v>
      </c>
      <c r="F233" s="5">
        <f t="shared" si="22"/>
        <v>-0.32429999999999382</v>
      </c>
      <c r="G233">
        <f t="shared" si="23"/>
        <v>-8.1893070831065378E-4</v>
      </c>
      <c r="H233">
        <f t="shared" si="24"/>
        <v>-8.1893070831065382E-2</v>
      </c>
      <c r="I233" t="str">
        <f t="shared" si="25"/>
        <v>Pass</v>
      </c>
    </row>
    <row r="234" spans="1:9" x14ac:dyDescent="0.25">
      <c r="A234">
        <v>13</v>
      </c>
      <c r="B234" s="5">
        <v>400.12729999999999</v>
      </c>
      <c r="C234" s="4">
        <v>4.32</v>
      </c>
      <c r="D234">
        <v>180</v>
      </c>
      <c r="E234" s="5">
        <f t="shared" si="27"/>
        <v>396.00420000000003</v>
      </c>
      <c r="F234" s="5">
        <f t="shared" si="22"/>
        <v>-4.1230999999999653</v>
      </c>
      <c r="G234">
        <f t="shared" si="23"/>
        <v>-1.0411758259129487E-2</v>
      </c>
      <c r="H234">
        <f t="shared" si="24"/>
        <v>-1.0411758259129487</v>
      </c>
      <c r="I234" t="str">
        <f t="shared" si="25"/>
        <v>Pass</v>
      </c>
    </row>
    <row r="235" spans="1:9" x14ac:dyDescent="0.25">
      <c r="A235">
        <v>14</v>
      </c>
      <c r="B235" s="5">
        <v>407.85180000000003</v>
      </c>
      <c r="C235" s="4">
        <v>4.4000000000000004</v>
      </c>
      <c r="D235">
        <v>180</v>
      </c>
      <c r="E235" s="5">
        <f t="shared" si="27"/>
        <v>396.00420000000003</v>
      </c>
      <c r="F235" s="5">
        <f t="shared" si="22"/>
        <v>-11.8476</v>
      </c>
      <c r="G235">
        <f t="shared" si="23"/>
        <v>-2.9917864507497647E-2</v>
      </c>
      <c r="H235">
        <f t="shared" si="24"/>
        <v>-2.9917864507497649</v>
      </c>
      <c r="I235" t="str">
        <f t="shared" si="25"/>
        <v>Pass</v>
      </c>
    </row>
    <row r="236" spans="1:9" x14ac:dyDescent="0.25">
      <c r="A236">
        <v>15</v>
      </c>
      <c r="B236" s="5">
        <v>414.62189999999998</v>
      </c>
      <c r="C236" s="4">
        <v>4.47</v>
      </c>
      <c r="D236">
        <v>180</v>
      </c>
      <c r="E236" s="5">
        <f t="shared" si="27"/>
        <v>396.00420000000003</v>
      </c>
      <c r="F236" s="5">
        <f t="shared" si="22"/>
        <v>-18.617699999999957</v>
      </c>
      <c r="G236">
        <f t="shared" si="23"/>
        <v>-4.7013895307170872E-2</v>
      </c>
      <c r="H236">
        <f t="shared" si="24"/>
        <v>-4.701389530717087</v>
      </c>
      <c r="I236" t="str">
        <f t="shared" si="25"/>
        <v>Pass</v>
      </c>
    </row>
    <row r="237" spans="1:9" x14ac:dyDescent="0.25">
      <c r="A237">
        <v>16</v>
      </c>
      <c r="B237" s="5">
        <v>397.82690000000002</v>
      </c>
      <c r="C237" s="4">
        <v>4.29</v>
      </c>
      <c r="D237">
        <v>180</v>
      </c>
      <c r="E237" s="5">
        <f t="shared" si="27"/>
        <v>396.00420000000003</v>
      </c>
      <c r="F237" s="5">
        <f t="shared" si="22"/>
        <v>-1.8226999999999975</v>
      </c>
      <c r="G237">
        <f t="shared" si="23"/>
        <v>-4.6027289609554579E-3</v>
      </c>
      <c r="H237">
        <f t="shared" si="24"/>
        <v>-0.46027289609554578</v>
      </c>
      <c r="I237" t="str">
        <f t="shared" si="25"/>
        <v>Pass</v>
      </c>
    </row>
    <row r="238" spans="1:9" x14ac:dyDescent="0.25">
      <c r="A238">
        <v>17</v>
      </c>
      <c r="B238" s="5">
        <v>389.214</v>
      </c>
      <c r="C238" s="4">
        <v>4.2</v>
      </c>
      <c r="D238">
        <v>180</v>
      </c>
      <c r="E238" s="5">
        <f t="shared" si="27"/>
        <v>396.00420000000003</v>
      </c>
      <c r="F238" s="5">
        <f t="shared" si="22"/>
        <v>6.7902000000000271</v>
      </c>
      <c r="G238">
        <f t="shared" si="23"/>
        <v>1.7146787837098765E-2</v>
      </c>
      <c r="H238">
        <f t="shared" si="24"/>
        <v>1.7146787837098765</v>
      </c>
      <c r="I238" t="str">
        <f t="shared" si="25"/>
        <v>Pass</v>
      </c>
    </row>
    <row r="239" spans="1:9" x14ac:dyDescent="0.25">
      <c r="A239">
        <v>18</v>
      </c>
      <c r="B239" s="5">
        <v>403.37119999999999</v>
      </c>
      <c r="C239" s="4">
        <v>4.3499999999999996</v>
      </c>
      <c r="D239">
        <v>180</v>
      </c>
      <c r="E239" s="5">
        <f t="shared" si="27"/>
        <v>396.00420000000003</v>
      </c>
      <c r="F239" s="5">
        <f t="shared" si="22"/>
        <v>-7.3669999999999618</v>
      </c>
      <c r="G239">
        <f t="shared" si="23"/>
        <v>-1.8603338045404472E-2</v>
      </c>
      <c r="H239">
        <f t="shared" si="24"/>
        <v>-1.8603338045404472</v>
      </c>
      <c r="I239" t="str">
        <f t="shared" si="25"/>
        <v>Pass</v>
      </c>
    </row>
    <row r="240" spans="1:9" x14ac:dyDescent="0.25">
      <c r="A240">
        <v>19</v>
      </c>
      <c r="B240" s="5">
        <v>377.02080000000001</v>
      </c>
      <c r="C240" s="4">
        <v>4.07</v>
      </c>
      <c r="D240">
        <v>180</v>
      </c>
      <c r="E240" s="5">
        <f t="shared" si="27"/>
        <v>396.00420000000003</v>
      </c>
      <c r="F240" s="5">
        <f t="shared" si="22"/>
        <v>18.983400000000017</v>
      </c>
      <c r="G240">
        <f t="shared" si="23"/>
        <v>4.7937370361223482E-2</v>
      </c>
      <c r="H240">
        <f t="shared" si="24"/>
        <v>4.7937370361223479</v>
      </c>
      <c r="I240" t="str">
        <f t="shared" si="25"/>
        <v>Pass</v>
      </c>
    </row>
    <row r="241" spans="1:9" x14ac:dyDescent="0.25">
      <c r="A241">
        <v>20</v>
      </c>
      <c r="B241" s="5">
        <v>391.41210000000001</v>
      </c>
      <c r="C241" s="4">
        <v>4.22</v>
      </c>
      <c r="D241">
        <v>180</v>
      </c>
      <c r="E241" s="5">
        <f t="shared" si="27"/>
        <v>396.00420000000003</v>
      </c>
      <c r="F241" s="5">
        <f t="shared" si="22"/>
        <v>4.5921000000000163</v>
      </c>
      <c r="G241">
        <f t="shared" si="23"/>
        <v>1.159608913238803E-2</v>
      </c>
      <c r="H241">
        <f t="shared" si="24"/>
        <v>1.159608913238803</v>
      </c>
      <c r="I241" t="str">
        <f t="shared" si="25"/>
        <v>Pass</v>
      </c>
    </row>
    <row r="242" spans="1:9" x14ac:dyDescent="0.25">
      <c r="A242">
        <v>1</v>
      </c>
      <c r="B242" s="5">
        <v>377.57130000000001</v>
      </c>
      <c r="C242" s="4">
        <v>4.07</v>
      </c>
      <c r="D242">
        <v>195</v>
      </c>
      <c r="E242" s="5">
        <f>AVERAGE($B$242:$B$261)</f>
        <v>391.46652499999993</v>
      </c>
      <c r="F242" s="5">
        <f t="shared" si="22"/>
        <v>13.895224999999925</v>
      </c>
      <c r="G242">
        <f t="shared" si="23"/>
        <v>3.5495308315314895E-2</v>
      </c>
      <c r="H242">
        <f t="shared" si="24"/>
        <v>3.5495308315314897</v>
      </c>
      <c r="I242" t="str">
        <f t="shared" si="25"/>
        <v>Pass</v>
      </c>
    </row>
    <row r="243" spans="1:9" x14ac:dyDescent="0.25">
      <c r="A243">
        <v>2</v>
      </c>
      <c r="B243" s="5">
        <v>393.14789999999999</v>
      </c>
      <c r="C243" s="4">
        <v>4.24</v>
      </c>
      <c r="D243">
        <v>195</v>
      </c>
      <c r="E243" s="5">
        <f t="shared" ref="E243:E261" si="28">AVERAGE($B$242:$B$261)</f>
        <v>391.46652499999993</v>
      </c>
      <c r="F243" s="5">
        <f t="shared" si="22"/>
        <v>-1.6813750000000596</v>
      </c>
      <c r="G243">
        <f t="shared" si="23"/>
        <v>-4.2950671197238633E-3</v>
      </c>
      <c r="H243">
        <f t="shared" si="24"/>
        <v>-0.42950671197238632</v>
      </c>
      <c r="I243" t="str">
        <f t="shared" si="25"/>
        <v>Pass</v>
      </c>
    </row>
    <row r="244" spans="1:9" x14ac:dyDescent="0.25">
      <c r="A244">
        <v>3</v>
      </c>
      <c r="B244" s="5">
        <v>397.75909999999999</v>
      </c>
      <c r="C244" s="4">
        <v>4.29</v>
      </c>
      <c r="D244">
        <v>195</v>
      </c>
      <c r="E244" s="5">
        <f t="shared" si="28"/>
        <v>391.46652499999993</v>
      </c>
      <c r="F244" s="5">
        <f t="shared" si="22"/>
        <v>-6.2925750000000562</v>
      </c>
      <c r="G244">
        <f t="shared" si="23"/>
        <v>-1.6074362935630467E-2</v>
      </c>
      <c r="H244">
        <f t="shared" si="24"/>
        <v>-1.6074362935630466</v>
      </c>
      <c r="I244" t="str">
        <f t="shared" si="25"/>
        <v>Pass</v>
      </c>
    </row>
    <row r="245" spans="1:9" x14ac:dyDescent="0.25">
      <c r="A245">
        <v>4</v>
      </c>
      <c r="B245" s="5">
        <v>382.0933</v>
      </c>
      <c r="C245" s="4">
        <v>4.12</v>
      </c>
      <c r="D245">
        <v>195</v>
      </c>
      <c r="E245" s="5">
        <f t="shared" si="28"/>
        <v>391.46652499999993</v>
      </c>
      <c r="F245" s="5">
        <f t="shared" si="22"/>
        <v>9.373224999999934</v>
      </c>
      <c r="G245">
        <f t="shared" si="23"/>
        <v>2.3943873617290612E-2</v>
      </c>
      <c r="H245">
        <f t="shared" si="24"/>
        <v>2.394387361729061</v>
      </c>
      <c r="I245" t="str">
        <f t="shared" si="25"/>
        <v>Pass</v>
      </c>
    </row>
    <row r="246" spans="1:9" x14ac:dyDescent="0.25">
      <c r="A246">
        <v>5</v>
      </c>
      <c r="B246" s="5">
        <v>381.50779999999997</v>
      </c>
      <c r="C246" s="4">
        <v>4.12</v>
      </c>
      <c r="D246">
        <v>195</v>
      </c>
      <c r="E246" s="5">
        <f t="shared" si="28"/>
        <v>391.46652499999993</v>
      </c>
      <c r="F246" s="5">
        <f t="shared" si="22"/>
        <v>9.9587249999999585</v>
      </c>
      <c r="G246">
        <f t="shared" si="23"/>
        <v>2.5439531515497934E-2</v>
      </c>
      <c r="H246">
        <f t="shared" si="24"/>
        <v>2.5439531515497933</v>
      </c>
      <c r="I246" t="str">
        <f t="shared" si="25"/>
        <v>Pass</v>
      </c>
    </row>
    <row r="247" spans="1:9" x14ac:dyDescent="0.25">
      <c r="A247">
        <v>6</v>
      </c>
      <c r="B247" s="5">
        <v>410.45440000000002</v>
      </c>
      <c r="C247" s="4">
        <v>4.43</v>
      </c>
      <c r="D247">
        <v>195</v>
      </c>
      <c r="E247" s="5">
        <f t="shared" si="28"/>
        <v>391.46652499999993</v>
      </c>
      <c r="F247" s="5">
        <f t="shared" si="22"/>
        <v>-18.987875000000088</v>
      </c>
      <c r="G247">
        <f t="shared" si="23"/>
        <v>-4.8504466633513786E-2</v>
      </c>
      <c r="H247">
        <f t="shared" si="24"/>
        <v>-4.850446663351379</v>
      </c>
      <c r="I247" t="str">
        <f t="shared" si="25"/>
        <v>Pass</v>
      </c>
    </row>
    <row r="248" spans="1:9" x14ac:dyDescent="0.25">
      <c r="A248">
        <v>7</v>
      </c>
      <c r="B248" s="5">
        <v>412.1764</v>
      </c>
      <c r="C248" s="4">
        <v>4.45</v>
      </c>
      <c r="D248">
        <v>195</v>
      </c>
      <c r="E248" s="5">
        <f t="shared" si="28"/>
        <v>391.46652499999993</v>
      </c>
      <c r="F248" s="5">
        <f t="shared" si="22"/>
        <v>-20.709875000000068</v>
      </c>
      <c r="G248">
        <f t="shared" si="23"/>
        <v>-5.290331018725055E-2</v>
      </c>
      <c r="H248">
        <f t="shared" si="24"/>
        <v>-5.2903310187250554</v>
      </c>
      <c r="I248" t="str">
        <f t="shared" si="25"/>
        <v>Fail</v>
      </c>
    </row>
    <row r="249" spans="1:9" x14ac:dyDescent="0.25">
      <c r="A249">
        <v>8</v>
      </c>
      <c r="B249" s="5">
        <v>411.07929999999999</v>
      </c>
      <c r="C249" s="4">
        <v>4.4400000000000004</v>
      </c>
      <c r="D249">
        <v>195</v>
      </c>
      <c r="E249" s="5">
        <f t="shared" si="28"/>
        <v>391.46652499999993</v>
      </c>
      <c r="F249" s="5">
        <f t="shared" si="22"/>
        <v>-19.612775000000056</v>
      </c>
      <c r="G249">
        <f t="shared" si="23"/>
        <v>-5.0100771707108444E-2</v>
      </c>
      <c r="H249">
        <f t="shared" si="24"/>
        <v>-5.0100771707108445</v>
      </c>
      <c r="I249" t="str">
        <f t="shared" si="25"/>
        <v>Fail</v>
      </c>
    </row>
    <row r="250" spans="1:9" x14ac:dyDescent="0.25">
      <c r="A250">
        <v>9</v>
      </c>
      <c r="B250" s="5">
        <v>379.06360000000001</v>
      </c>
      <c r="C250" s="4">
        <v>4.09</v>
      </c>
      <c r="D250">
        <v>195</v>
      </c>
      <c r="E250" s="5">
        <f t="shared" si="28"/>
        <v>391.46652499999993</v>
      </c>
      <c r="F250" s="5">
        <f t="shared" si="22"/>
        <v>12.402924999999925</v>
      </c>
      <c r="G250">
        <f t="shared" si="23"/>
        <v>3.1683232685093383E-2</v>
      </c>
      <c r="H250">
        <f t="shared" si="24"/>
        <v>3.1683232685093383</v>
      </c>
      <c r="I250" t="str">
        <f t="shared" si="25"/>
        <v>Pass</v>
      </c>
    </row>
    <row r="251" spans="1:9" x14ac:dyDescent="0.25">
      <c r="A251">
        <v>10</v>
      </c>
      <c r="B251" s="5">
        <v>385.38659999999999</v>
      </c>
      <c r="C251" s="4">
        <v>4.16</v>
      </c>
      <c r="D251">
        <v>195</v>
      </c>
      <c r="E251" s="5">
        <f t="shared" si="28"/>
        <v>391.46652499999993</v>
      </c>
      <c r="F251" s="5">
        <f t="shared" si="22"/>
        <v>6.0799249999999461</v>
      </c>
      <c r="G251">
        <f t="shared" si="23"/>
        <v>1.5531149183189923E-2</v>
      </c>
      <c r="H251">
        <f t="shared" si="24"/>
        <v>1.5531149183189923</v>
      </c>
      <c r="I251" t="str">
        <f t="shared" si="25"/>
        <v>Pass</v>
      </c>
    </row>
    <row r="252" spans="1:9" x14ac:dyDescent="0.25">
      <c r="A252">
        <v>11</v>
      </c>
      <c r="B252" s="5">
        <v>378.09690000000001</v>
      </c>
      <c r="C252" s="4">
        <v>4.08</v>
      </c>
      <c r="D252">
        <v>195</v>
      </c>
      <c r="E252" s="5">
        <f t="shared" si="28"/>
        <v>391.46652499999993</v>
      </c>
      <c r="F252" s="5">
        <f t="shared" si="22"/>
        <v>13.369624999999928</v>
      </c>
      <c r="G252">
        <f t="shared" si="23"/>
        <v>3.4152664777658652E-2</v>
      </c>
      <c r="H252">
        <f t="shared" si="24"/>
        <v>3.415266477765865</v>
      </c>
      <c r="I252" t="str">
        <f t="shared" si="25"/>
        <v>Pass</v>
      </c>
    </row>
    <row r="253" spans="1:9" x14ac:dyDescent="0.25">
      <c r="A253">
        <v>12</v>
      </c>
      <c r="B253" s="5">
        <v>390.86669999999998</v>
      </c>
      <c r="C253" s="4">
        <v>4.22</v>
      </c>
      <c r="D253">
        <v>195</v>
      </c>
      <c r="E253" s="5">
        <f t="shared" si="28"/>
        <v>391.46652499999993</v>
      </c>
      <c r="F253" s="5">
        <f t="shared" si="22"/>
        <v>0.59982499999995298</v>
      </c>
      <c r="G253">
        <f t="shared" si="23"/>
        <v>1.532251065400683E-3</v>
      </c>
      <c r="H253">
        <f t="shared" si="24"/>
        <v>0.1532251065400683</v>
      </c>
      <c r="I253" t="str">
        <f t="shared" si="25"/>
        <v>Pass</v>
      </c>
    </row>
    <row r="254" spans="1:9" x14ac:dyDescent="0.25">
      <c r="A254">
        <v>13</v>
      </c>
      <c r="B254" s="5">
        <v>385.88380000000001</v>
      </c>
      <c r="C254" s="4">
        <v>4.16</v>
      </c>
      <c r="D254">
        <v>195</v>
      </c>
      <c r="E254" s="5">
        <f t="shared" si="28"/>
        <v>391.46652499999993</v>
      </c>
      <c r="F254" s="5">
        <f t="shared" si="22"/>
        <v>5.5827249999999253</v>
      </c>
      <c r="G254">
        <f t="shared" si="23"/>
        <v>1.4261053355711388E-2</v>
      </c>
      <c r="H254">
        <f t="shared" si="24"/>
        <v>1.4261053355711388</v>
      </c>
      <c r="I254" t="str">
        <f t="shared" si="25"/>
        <v>Pass</v>
      </c>
    </row>
    <row r="255" spans="1:9" x14ac:dyDescent="0.25">
      <c r="A255">
        <v>14</v>
      </c>
      <c r="B255" s="5">
        <v>400.22320000000002</v>
      </c>
      <c r="C255" s="4">
        <v>4.32</v>
      </c>
      <c r="D255">
        <v>195</v>
      </c>
      <c r="E255" s="5">
        <f t="shared" si="28"/>
        <v>391.46652499999993</v>
      </c>
      <c r="F255" s="5">
        <f t="shared" si="22"/>
        <v>-8.7566750000000866</v>
      </c>
      <c r="G255">
        <f t="shared" si="23"/>
        <v>-2.2368898592287266E-2</v>
      </c>
      <c r="H255">
        <f t="shared" si="24"/>
        <v>-2.2368898592287265</v>
      </c>
      <c r="I255" t="str">
        <f t="shared" si="25"/>
        <v>Pass</v>
      </c>
    </row>
    <row r="256" spans="1:9" x14ac:dyDescent="0.25">
      <c r="A256">
        <v>15</v>
      </c>
      <c r="B256" s="5">
        <v>401.15429999999998</v>
      </c>
      <c r="C256" s="4">
        <v>4.33</v>
      </c>
      <c r="D256">
        <v>195</v>
      </c>
      <c r="E256" s="5">
        <f t="shared" si="28"/>
        <v>391.46652499999993</v>
      </c>
      <c r="F256" s="5">
        <f t="shared" si="22"/>
        <v>-9.6877750000000447</v>
      </c>
      <c r="G256">
        <f t="shared" si="23"/>
        <v>-2.4747390597446479E-2</v>
      </c>
      <c r="H256">
        <f t="shared" si="24"/>
        <v>-2.4747390597446479</v>
      </c>
      <c r="I256" t="str">
        <f t="shared" si="25"/>
        <v>Pass</v>
      </c>
    </row>
    <row r="257" spans="1:9" x14ac:dyDescent="0.25">
      <c r="A257">
        <v>16</v>
      </c>
      <c r="B257" s="5">
        <v>380.68009999999998</v>
      </c>
      <c r="C257" s="4">
        <v>4.1100000000000003</v>
      </c>
      <c r="D257">
        <v>195</v>
      </c>
      <c r="E257" s="5">
        <f t="shared" si="28"/>
        <v>391.46652499999993</v>
      </c>
      <c r="F257" s="5">
        <f t="shared" si="22"/>
        <v>10.786424999999952</v>
      </c>
      <c r="G257">
        <f t="shared" si="23"/>
        <v>2.7553888547686048E-2</v>
      </c>
      <c r="H257">
        <f t="shared" si="24"/>
        <v>2.7553888547686047</v>
      </c>
      <c r="I257" t="str">
        <f t="shared" si="25"/>
        <v>Pass</v>
      </c>
    </row>
    <row r="258" spans="1:9" x14ac:dyDescent="0.25">
      <c r="A258">
        <v>17</v>
      </c>
      <c r="B258" s="5">
        <v>381.98869999999999</v>
      </c>
      <c r="C258" s="4">
        <v>4.12</v>
      </c>
      <c r="D258">
        <v>195</v>
      </c>
      <c r="E258" s="5">
        <f t="shared" si="28"/>
        <v>391.46652499999993</v>
      </c>
      <c r="F258" s="5">
        <f t="shared" si="22"/>
        <v>9.4778249999999389</v>
      </c>
      <c r="G258">
        <f t="shared" si="23"/>
        <v>2.4211073986466505E-2</v>
      </c>
      <c r="H258">
        <f t="shared" si="24"/>
        <v>2.4211073986466505</v>
      </c>
      <c r="I258" t="str">
        <f t="shared" si="25"/>
        <v>Pass</v>
      </c>
    </row>
    <row r="259" spans="1:9" x14ac:dyDescent="0.25">
      <c r="A259">
        <v>18</v>
      </c>
      <c r="B259" s="5">
        <v>385.77030000000002</v>
      </c>
      <c r="C259" s="4">
        <v>4.16</v>
      </c>
      <c r="D259">
        <v>195</v>
      </c>
      <c r="E259" s="5">
        <f t="shared" si="28"/>
        <v>391.46652499999993</v>
      </c>
      <c r="F259" s="5">
        <f t="shared" ref="F259:F322" si="29">E259-B259</f>
        <v>5.6962249999999131</v>
      </c>
      <c r="G259">
        <f t="shared" ref="G259:G322" si="30">F259/E259</f>
        <v>1.4550988746738725E-2</v>
      </c>
      <c r="H259">
        <f t="shared" ref="H259:H322" si="31">G259*100</f>
        <v>1.4550988746738724</v>
      </c>
      <c r="I259" t="str">
        <f t="shared" ref="I259:I322" si="32">IF(ABS(H259) &lt;5, "Pass", "Fail")</f>
        <v>Pass</v>
      </c>
    </row>
    <row r="260" spans="1:9" x14ac:dyDescent="0.25">
      <c r="A260">
        <v>19</v>
      </c>
      <c r="B260" s="5">
        <v>399.64019999999999</v>
      </c>
      <c r="C260" s="4">
        <v>4.3099999999999996</v>
      </c>
      <c r="D260">
        <v>195</v>
      </c>
      <c r="E260" s="5">
        <f t="shared" si="28"/>
        <v>391.46652499999993</v>
      </c>
      <c r="F260" s="5">
        <f t="shared" si="29"/>
        <v>-8.1736750000000598</v>
      </c>
      <c r="G260">
        <f t="shared" si="30"/>
        <v>-2.0879626936173051E-2</v>
      </c>
      <c r="H260">
        <f t="shared" si="31"/>
        <v>-2.087962693617305</v>
      </c>
      <c r="I260" t="str">
        <f t="shared" si="32"/>
        <v>Pass</v>
      </c>
    </row>
    <row r="261" spans="1:9" x14ac:dyDescent="0.25">
      <c r="A261">
        <v>20</v>
      </c>
      <c r="B261" s="5">
        <v>394.78660000000002</v>
      </c>
      <c r="C261" s="4">
        <v>4.26</v>
      </c>
      <c r="D261">
        <v>195</v>
      </c>
      <c r="E261" s="5">
        <f t="shared" si="28"/>
        <v>391.46652499999993</v>
      </c>
      <c r="F261" s="5">
        <f t="shared" si="29"/>
        <v>-3.320075000000088</v>
      </c>
      <c r="G261">
        <f t="shared" si="30"/>
        <v>-8.4811210869181943E-3</v>
      </c>
      <c r="H261">
        <f t="shared" si="31"/>
        <v>-0.84811210869181941</v>
      </c>
      <c r="I261" t="str">
        <f t="shared" si="32"/>
        <v>Pass</v>
      </c>
    </row>
    <row r="262" spans="1:9" x14ac:dyDescent="0.25">
      <c r="A262">
        <v>1</v>
      </c>
      <c r="B262" s="5">
        <v>406.7636</v>
      </c>
      <c r="C262" s="4">
        <v>4.3899999999999997</v>
      </c>
      <c r="D262">
        <v>210</v>
      </c>
      <c r="E262" s="5">
        <f>AVERAGE($B$262:$B$281)</f>
        <v>395.98280499999998</v>
      </c>
      <c r="F262" s="5">
        <f t="shared" si="29"/>
        <v>-10.780795000000012</v>
      </c>
      <c r="G262">
        <f t="shared" si="30"/>
        <v>-2.7225411972118366E-2</v>
      </c>
      <c r="H262">
        <f t="shared" si="31"/>
        <v>-2.7225411972118367</v>
      </c>
      <c r="I262" t="str">
        <f t="shared" si="32"/>
        <v>Pass</v>
      </c>
    </row>
    <row r="263" spans="1:9" x14ac:dyDescent="0.25">
      <c r="A263">
        <v>2</v>
      </c>
      <c r="B263" s="5">
        <v>401.22289999999998</v>
      </c>
      <c r="C263" s="4">
        <v>4.33</v>
      </c>
      <c r="D263">
        <v>210</v>
      </c>
      <c r="E263" s="5">
        <f t="shared" ref="E263:E281" si="33">AVERAGE($B$262:$B$281)</f>
        <v>395.98280499999998</v>
      </c>
      <c r="F263" s="5">
        <f t="shared" si="29"/>
        <v>-5.2400949999999966</v>
      </c>
      <c r="G263">
        <f t="shared" si="30"/>
        <v>-1.3233137736877228E-2</v>
      </c>
      <c r="H263">
        <f t="shared" si="31"/>
        <v>-1.3233137736877227</v>
      </c>
      <c r="I263" t="str">
        <f t="shared" si="32"/>
        <v>Pass</v>
      </c>
    </row>
    <row r="264" spans="1:9" x14ac:dyDescent="0.25">
      <c r="A264">
        <v>3</v>
      </c>
      <c r="B264" s="5">
        <v>407.32459999999998</v>
      </c>
      <c r="C264" s="4">
        <v>4.4000000000000004</v>
      </c>
      <c r="D264">
        <v>210</v>
      </c>
      <c r="E264" s="5">
        <f t="shared" si="33"/>
        <v>395.98280499999998</v>
      </c>
      <c r="F264" s="5">
        <f t="shared" si="29"/>
        <v>-11.341794999999991</v>
      </c>
      <c r="G264">
        <f t="shared" si="30"/>
        <v>-2.8642140155555468E-2</v>
      </c>
      <c r="H264">
        <f t="shared" si="31"/>
        <v>-2.8642140155555467</v>
      </c>
      <c r="I264" t="str">
        <f t="shared" si="32"/>
        <v>Pass</v>
      </c>
    </row>
    <row r="265" spans="1:9" x14ac:dyDescent="0.25">
      <c r="A265">
        <v>4</v>
      </c>
      <c r="B265" s="5">
        <v>408.83679999999998</v>
      </c>
      <c r="C265" s="4">
        <v>4.41</v>
      </c>
      <c r="D265">
        <v>210</v>
      </c>
      <c r="E265" s="5">
        <f t="shared" si="33"/>
        <v>395.98280499999998</v>
      </c>
      <c r="F265" s="5">
        <f t="shared" si="29"/>
        <v>-12.853994999999998</v>
      </c>
      <c r="G265">
        <f t="shared" si="30"/>
        <v>-3.2460992845383771E-2</v>
      </c>
      <c r="H265">
        <f t="shared" si="31"/>
        <v>-3.2460992845383769</v>
      </c>
      <c r="I265" t="str">
        <f t="shared" si="32"/>
        <v>Pass</v>
      </c>
    </row>
    <row r="266" spans="1:9" x14ac:dyDescent="0.25">
      <c r="A266">
        <v>5</v>
      </c>
      <c r="B266" s="5">
        <v>384.5505</v>
      </c>
      <c r="C266" s="4">
        <v>4.1500000000000004</v>
      </c>
      <c r="D266">
        <v>210</v>
      </c>
      <c r="E266" s="5">
        <f t="shared" si="33"/>
        <v>395.98280499999998</v>
      </c>
      <c r="F266" s="5">
        <f t="shared" si="29"/>
        <v>11.432304999999985</v>
      </c>
      <c r="G266">
        <f t="shared" si="30"/>
        <v>2.8870710686541012E-2</v>
      </c>
      <c r="H266">
        <f t="shared" si="31"/>
        <v>2.8870710686541012</v>
      </c>
      <c r="I266" t="str">
        <f t="shared" si="32"/>
        <v>Pass</v>
      </c>
    </row>
    <row r="267" spans="1:9" x14ac:dyDescent="0.25">
      <c r="A267">
        <v>6</v>
      </c>
      <c r="B267" s="5">
        <v>392.45179999999999</v>
      </c>
      <c r="C267" s="4">
        <v>4.2300000000000004</v>
      </c>
      <c r="D267">
        <v>210</v>
      </c>
      <c r="E267" s="5">
        <f t="shared" si="33"/>
        <v>395.98280499999998</v>
      </c>
      <c r="F267" s="5">
        <f t="shared" si="29"/>
        <v>3.5310049999999933</v>
      </c>
      <c r="G267">
        <f t="shared" si="30"/>
        <v>8.9170664872682878E-3</v>
      </c>
      <c r="H267">
        <f t="shared" si="31"/>
        <v>0.89170664872682881</v>
      </c>
      <c r="I267" t="str">
        <f t="shared" si="32"/>
        <v>Pass</v>
      </c>
    </row>
    <row r="268" spans="1:9" x14ac:dyDescent="0.25">
      <c r="A268">
        <v>7</v>
      </c>
      <c r="B268" s="5">
        <v>378.50439999999998</v>
      </c>
      <c r="C268" s="4">
        <v>4.08</v>
      </c>
      <c r="D268">
        <v>210</v>
      </c>
      <c r="E268" s="5">
        <f t="shared" si="33"/>
        <v>395.98280499999998</v>
      </c>
      <c r="F268" s="5">
        <f t="shared" si="29"/>
        <v>17.478405000000009</v>
      </c>
      <c r="G268">
        <f t="shared" si="30"/>
        <v>4.4139302967966018E-2</v>
      </c>
      <c r="H268">
        <f t="shared" si="31"/>
        <v>4.4139302967966021</v>
      </c>
      <c r="I268" t="str">
        <f t="shared" si="32"/>
        <v>Pass</v>
      </c>
    </row>
    <row r="269" spans="1:9" x14ac:dyDescent="0.25">
      <c r="A269">
        <v>8</v>
      </c>
      <c r="B269" s="5">
        <v>379.97730000000001</v>
      </c>
      <c r="C269" s="4">
        <v>4.0999999999999996</v>
      </c>
      <c r="D269">
        <v>210</v>
      </c>
      <c r="E269" s="5">
        <f t="shared" si="33"/>
        <v>395.98280499999998</v>
      </c>
      <c r="F269" s="5">
        <f t="shared" si="29"/>
        <v>16.005504999999971</v>
      </c>
      <c r="G269">
        <f t="shared" si="30"/>
        <v>4.0419697011843662E-2</v>
      </c>
      <c r="H269">
        <f t="shared" si="31"/>
        <v>4.0419697011843665</v>
      </c>
      <c r="I269" t="str">
        <f t="shared" si="32"/>
        <v>Pass</v>
      </c>
    </row>
    <row r="270" spans="1:9" x14ac:dyDescent="0.25">
      <c r="A270">
        <v>9</v>
      </c>
      <c r="B270" s="5">
        <v>406.86309999999997</v>
      </c>
      <c r="C270" s="4">
        <v>4.3899999999999997</v>
      </c>
      <c r="D270">
        <v>210</v>
      </c>
      <c r="E270" s="5">
        <f t="shared" si="33"/>
        <v>395.98280499999998</v>
      </c>
      <c r="F270" s="5">
        <f t="shared" si="29"/>
        <v>-10.88029499999999</v>
      </c>
      <c r="G270">
        <f t="shared" si="30"/>
        <v>-2.7476685509109391E-2</v>
      </c>
      <c r="H270">
        <f t="shared" si="31"/>
        <v>-2.7476685509109391</v>
      </c>
      <c r="I270" t="str">
        <f t="shared" si="32"/>
        <v>Pass</v>
      </c>
    </row>
    <row r="271" spans="1:9" x14ac:dyDescent="0.25">
      <c r="A271">
        <v>10</v>
      </c>
      <c r="B271" s="5">
        <v>381.36290000000002</v>
      </c>
      <c r="C271" s="4">
        <v>4.1100000000000003</v>
      </c>
      <c r="D271">
        <v>210</v>
      </c>
      <c r="E271" s="5">
        <f t="shared" si="33"/>
        <v>395.98280499999998</v>
      </c>
      <c r="F271" s="5">
        <f t="shared" si="29"/>
        <v>14.61990499999996</v>
      </c>
      <c r="G271">
        <f t="shared" si="30"/>
        <v>3.6920555174106515E-2</v>
      </c>
      <c r="H271">
        <f t="shared" si="31"/>
        <v>3.6920555174106515</v>
      </c>
      <c r="I271" t="str">
        <f t="shared" si="32"/>
        <v>Pass</v>
      </c>
    </row>
    <row r="272" spans="1:9" x14ac:dyDescent="0.25">
      <c r="A272">
        <v>11</v>
      </c>
      <c r="B272" s="5">
        <v>397.16460000000001</v>
      </c>
      <c r="C272" s="4">
        <v>4.29</v>
      </c>
      <c r="D272">
        <v>210</v>
      </c>
      <c r="E272" s="5">
        <f t="shared" si="33"/>
        <v>395.98280499999998</v>
      </c>
      <c r="F272" s="5">
        <f t="shared" si="29"/>
        <v>-1.1817950000000224</v>
      </c>
      <c r="G272">
        <f t="shared" si="30"/>
        <v>-2.9844603984761973E-3</v>
      </c>
      <c r="H272">
        <f t="shared" si="31"/>
        <v>-0.29844603984761975</v>
      </c>
      <c r="I272" t="str">
        <f t="shared" si="32"/>
        <v>Pass</v>
      </c>
    </row>
    <row r="273" spans="1:9" x14ac:dyDescent="0.25">
      <c r="A273">
        <v>12</v>
      </c>
      <c r="B273" s="5">
        <v>394.79579999999999</v>
      </c>
      <c r="C273" s="4">
        <v>4.26</v>
      </c>
      <c r="D273">
        <v>210</v>
      </c>
      <c r="E273" s="5">
        <f t="shared" si="33"/>
        <v>395.98280499999998</v>
      </c>
      <c r="F273" s="5">
        <f t="shared" si="29"/>
        <v>1.1870049999999992</v>
      </c>
      <c r="G273">
        <f t="shared" si="30"/>
        <v>2.9976175354381844E-3</v>
      </c>
      <c r="H273">
        <f t="shared" si="31"/>
        <v>0.29976175354381845</v>
      </c>
      <c r="I273" t="str">
        <f t="shared" si="32"/>
        <v>Pass</v>
      </c>
    </row>
    <row r="274" spans="1:9" x14ac:dyDescent="0.25">
      <c r="A274">
        <v>13</v>
      </c>
      <c r="B274" s="5">
        <v>404.67680000000001</v>
      </c>
      <c r="C274" s="4">
        <v>4.37</v>
      </c>
      <c r="D274">
        <v>210</v>
      </c>
      <c r="E274" s="5">
        <f t="shared" si="33"/>
        <v>395.98280499999998</v>
      </c>
      <c r="F274" s="5">
        <f t="shared" si="29"/>
        <v>-8.6939950000000294</v>
      </c>
      <c r="G274">
        <f t="shared" si="30"/>
        <v>-2.1955486173193883E-2</v>
      </c>
      <c r="H274">
        <f t="shared" si="31"/>
        <v>-2.1955486173193881</v>
      </c>
      <c r="I274" t="str">
        <f t="shared" si="32"/>
        <v>Pass</v>
      </c>
    </row>
    <row r="275" spans="1:9" x14ac:dyDescent="0.25">
      <c r="A275">
        <v>14</v>
      </c>
      <c r="B275" s="5">
        <v>383.4101</v>
      </c>
      <c r="C275" s="4">
        <v>4.1399999999999997</v>
      </c>
      <c r="D275">
        <v>210</v>
      </c>
      <c r="E275" s="5">
        <f t="shared" si="33"/>
        <v>395.98280499999998</v>
      </c>
      <c r="F275" s="5">
        <f t="shared" si="29"/>
        <v>12.572704999999985</v>
      </c>
      <c r="G275">
        <f t="shared" si="30"/>
        <v>3.1750633717542318E-2</v>
      </c>
      <c r="H275">
        <f t="shared" si="31"/>
        <v>3.1750633717542316</v>
      </c>
      <c r="I275" t="str">
        <f t="shared" si="32"/>
        <v>Pass</v>
      </c>
    </row>
    <row r="276" spans="1:9" x14ac:dyDescent="0.25">
      <c r="A276">
        <v>15</v>
      </c>
      <c r="B276" s="5">
        <v>398.8698</v>
      </c>
      <c r="C276" s="4">
        <v>4.3</v>
      </c>
      <c r="D276">
        <v>210</v>
      </c>
      <c r="E276" s="5">
        <f t="shared" si="33"/>
        <v>395.98280499999998</v>
      </c>
      <c r="F276" s="5">
        <f t="shared" si="29"/>
        <v>-2.8869950000000131</v>
      </c>
      <c r="G276">
        <f t="shared" si="30"/>
        <v>-7.2907079892017357E-3</v>
      </c>
      <c r="H276">
        <f t="shared" si="31"/>
        <v>-0.72907079892017357</v>
      </c>
      <c r="I276" t="str">
        <f t="shared" si="32"/>
        <v>Pass</v>
      </c>
    </row>
    <row r="277" spans="1:9" x14ac:dyDescent="0.25">
      <c r="A277">
        <v>16</v>
      </c>
      <c r="B277" s="5">
        <v>393.37169999999998</v>
      </c>
      <c r="C277" s="4">
        <v>4.24</v>
      </c>
      <c r="D277">
        <v>210</v>
      </c>
      <c r="E277" s="5">
        <f t="shared" si="33"/>
        <v>395.98280499999998</v>
      </c>
      <c r="F277" s="5">
        <f t="shared" si="29"/>
        <v>2.6111050000000091</v>
      </c>
      <c r="G277">
        <f t="shared" si="30"/>
        <v>6.5939858171367039E-3</v>
      </c>
      <c r="H277">
        <f t="shared" si="31"/>
        <v>0.65939858171367038</v>
      </c>
      <c r="I277" t="str">
        <f t="shared" si="32"/>
        <v>Pass</v>
      </c>
    </row>
    <row r="278" spans="1:9" x14ac:dyDescent="0.25">
      <c r="A278">
        <v>17</v>
      </c>
      <c r="B278" s="5">
        <v>407.60539999999997</v>
      </c>
      <c r="C278" s="4">
        <v>4.4000000000000004</v>
      </c>
      <c r="D278">
        <v>210</v>
      </c>
      <c r="E278" s="5">
        <f t="shared" si="33"/>
        <v>395.98280499999998</v>
      </c>
      <c r="F278" s="5">
        <f t="shared" si="29"/>
        <v>-11.62259499999999</v>
      </c>
      <c r="G278">
        <f t="shared" si="30"/>
        <v>-2.935126185592829E-2</v>
      </c>
      <c r="H278">
        <f t="shared" si="31"/>
        <v>-2.935126185592829</v>
      </c>
      <c r="I278" t="str">
        <f t="shared" si="32"/>
        <v>Pass</v>
      </c>
    </row>
    <row r="279" spans="1:9" x14ac:dyDescent="0.25">
      <c r="A279">
        <v>18</v>
      </c>
      <c r="B279" s="5">
        <v>384.98590000000002</v>
      </c>
      <c r="C279" s="4">
        <v>4.1500000000000004</v>
      </c>
      <c r="D279">
        <v>210</v>
      </c>
      <c r="E279" s="5">
        <f t="shared" si="33"/>
        <v>395.98280499999998</v>
      </c>
      <c r="F279" s="5">
        <f t="shared" si="29"/>
        <v>10.99690499999997</v>
      </c>
      <c r="G279">
        <f t="shared" si="30"/>
        <v>2.7771167993014167E-2</v>
      </c>
      <c r="H279">
        <f t="shared" si="31"/>
        <v>2.7771167993014165</v>
      </c>
      <c r="I279" t="str">
        <f t="shared" si="32"/>
        <v>Pass</v>
      </c>
    </row>
    <row r="280" spans="1:9" x14ac:dyDescent="0.25">
      <c r="A280">
        <v>19</v>
      </c>
      <c r="B280" s="5">
        <v>408.05840000000001</v>
      </c>
      <c r="C280" s="4">
        <v>4.4000000000000004</v>
      </c>
      <c r="D280">
        <v>210</v>
      </c>
      <c r="E280" s="5">
        <f t="shared" si="33"/>
        <v>395.98280499999998</v>
      </c>
      <c r="F280" s="5">
        <f t="shared" si="29"/>
        <v>-12.075595000000021</v>
      </c>
      <c r="G280">
        <f t="shared" si="30"/>
        <v>-3.0495250923837518E-2</v>
      </c>
      <c r="H280">
        <f t="shared" si="31"/>
        <v>-3.0495250923837518</v>
      </c>
      <c r="I280" t="str">
        <f t="shared" si="32"/>
        <v>Pass</v>
      </c>
    </row>
    <row r="281" spans="1:9" x14ac:dyDescent="0.25">
      <c r="A281">
        <v>20</v>
      </c>
      <c r="B281" s="5">
        <v>398.85969999999998</v>
      </c>
      <c r="C281" s="4">
        <v>4.3</v>
      </c>
      <c r="D281">
        <v>210</v>
      </c>
      <c r="E281" s="5">
        <f t="shared" si="33"/>
        <v>395.98280499999998</v>
      </c>
      <c r="F281" s="5">
        <f t="shared" si="29"/>
        <v>-2.8768949999999904</v>
      </c>
      <c r="G281">
        <f t="shared" si="30"/>
        <v>-7.2652018311754486E-3</v>
      </c>
      <c r="H281">
        <f t="shared" si="31"/>
        <v>-0.72652018311754485</v>
      </c>
      <c r="I281" t="str">
        <f t="shared" si="32"/>
        <v>Pass</v>
      </c>
    </row>
    <row r="282" spans="1:9" x14ac:dyDescent="0.25">
      <c r="A282">
        <v>1</v>
      </c>
      <c r="B282" s="5">
        <v>381.02429999999998</v>
      </c>
      <c r="C282" s="4">
        <v>4.1100000000000003</v>
      </c>
      <c r="D282">
        <v>225</v>
      </c>
      <c r="E282" s="5">
        <f>AVERAGE($B$282:$B$301)</f>
        <v>396.88749499999994</v>
      </c>
      <c r="F282" s="5">
        <f t="shared" si="29"/>
        <v>15.863194999999962</v>
      </c>
      <c r="G282">
        <f t="shared" si="30"/>
        <v>3.9968996755617013E-2</v>
      </c>
      <c r="H282">
        <f t="shared" si="31"/>
        <v>3.9968996755617012</v>
      </c>
      <c r="I282" t="str">
        <f t="shared" si="32"/>
        <v>Pass</v>
      </c>
    </row>
    <row r="283" spans="1:9" x14ac:dyDescent="0.25">
      <c r="A283">
        <v>2</v>
      </c>
      <c r="B283" s="5">
        <v>399.10570000000001</v>
      </c>
      <c r="C283" s="4">
        <v>4.3099999999999996</v>
      </c>
      <c r="D283">
        <v>225</v>
      </c>
      <c r="E283" s="5">
        <f t="shared" ref="E283:E301" si="34">AVERAGE($B$282:$B$301)</f>
        <v>396.88749499999994</v>
      </c>
      <c r="F283" s="5">
        <f t="shared" si="29"/>
        <v>-2.2182050000000686</v>
      </c>
      <c r="G283">
        <f t="shared" si="30"/>
        <v>-5.5890019916099119E-3</v>
      </c>
      <c r="H283">
        <f t="shared" si="31"/>
        <v>-0.55890019916099121</v>
      </c>
      <c r="I283" t="str">
        <f t="shared" si="32"/>
        <v>Pass</v>
      </c>
    </row>
    <row r="284" spans="1:9" x14ac:dyDescent="0.25">
      <c r="A284">
        <v>3</v>
      </c>
      <c r="B284" s="5">
        <v>377.11540000000002</v>
      </c>
      <c r="C284" s="4">
        <v>4.07</v>
      </c>
      <c r="D284">
        <v>225</v>
      </c>
      <c r="E284" s="5">
        <f t="shared" si="34"/>
        <v>396.88749499999994</v>
      </c>
      <c r="F284" s="5">
        <f t="shared" si="29"/>
        <v>19.772094999999922</v>
      </c>
      <c r="G284">
        <f t="shared" si="30"/>
        <v>4.9817883528932863E-2</v>
      </c>
      <c r="H284">
        <f t="shared" si="31"/>
        <v>4.981788352893286</v>
      </c>
      <c r="I284" t="str">
        <f t="shared" si="32"/>
        <v>Pass</v>
      </c>
    </row>
    <row r="285" spans="1:9" x14ac:dyDescent="0.25">
      <c r="A285">
        <v>4</v>
      </c>
      <c r="B285" s="5">
        <v>395.77179999999998</v>
      </c>
      <c r="C285" s="4">
        <v>4.2699999999999996</v>
      </c>
      <c r="D285">
        <v>225</v>
      </c>
      <c r="E285" s="5">
        <f t="shared" si="34"/>
        <v>396.88749499999994</v>
      </c>
      <c r="F285" s="5">
        <f t="shared" si="29"/>
        <v>1.1156949999999597</v>
      </c>
      <c r="G285">
        <f t="shared" si="30"/>
        <v>2.8111114964707059E-3</v>
      </c>
      <c r="H285">
        <f t="shared" si="31"/>
        <v>0.28111114964707057</v>
      </c>
      <c r="I285" t="str">
        <f t="shared" si="32"/>
        <v>Pass</v>
      </c>
    </row>
    <row r="286" spans="1:9" x14ac:dyDescent="0.25">
      <c r="A286">
        <v>5</v>
      </c>
      <c r="B286" s="5">
        <v>401.05829999999997</v>
      </c>
      <c r="C286" s="4">
        <v>4.33</v>
      </c>
      <c r="D286">
        <v>225</v>
      </c>
      <c r="E286" s="5">
        <f t="shared" si="34"/>
        <v>396.88749499999994</v>
      </c>
      <c r="F286" s="5">
        <f t="shared" si="29"/>
        <v>-4.1708050000000298</v>
      </c>
      <c r="G286">
        <f t="shared" si="30"/>
        <v>-1.0508784107697901E-2</v>
      </c>
      <c r="H286">
        <f t="shared" si="31"/>
        <v>-1.0508784107697902</v>
      </c>
      <c r="I286" t="str">
        <f t="shared" si="32"/>
        <v>Pass</v>
      </c>
    </row>
    <row r="287" spans="1:9" x14ac:dyDescent="0.25">
      <c r="A287">
        <v>6</v>
      </c>
      <c r="B287" s="5">
        <v>409.28230000000002</v>
      </c>
      <c r="C287" s="4">
        <v>4.42</v>
      </c>
      <c r="D287">
        <v>225</v>
      </c>
      <c r="E287" s="5">
        <f t="shared" si="34"/>
        <v>396.88749499999994</v>
      </c>
      <c r="F287" s="5">
        <f t="shared" si="29"/>
        <v>-12.394805000000076</v>
      </c>
      <c r="G287">
        <f t="shared" si="30"/>
        <v>-3.1230021495134479E-2</v>
      </c>
      <c r="H287">
        <f t="shared" si="31"/>
        <v>-3.1230021495134479</v>
      </c>
      <c r="I287" t="str">
        <f t="shared" si="32"/>
        <v>Pass</v>
      </c>
    </row>
    <row r="288" spans="1:9" x14ac:dyDescent="0.25">
      <c r="A288">
        <v>7</v>
      </c>
      <c r="B288" s="5">
        <v>376.28089999999997</v>
      </c>
      <c r="C288" s="4">
        <v>4.0599999999999996</v>
      </c>
      <c r="D288">
        <v>225</v>
      </c>
      <c r="E288" s="5">
        <f t="shared" si="34"/>
        <v>396.88749499999994</v>
      </c>
      <c r="F288" s="5">
        <f t="shared" si="29"/>
        <v>20.60659499999997</v>
      </c>
      <c r="G288">
        <f t="shared" si="30"/>
        <v>5.1920494496809411E-2</v>
      </c>
      <c r="H288">
        <f t="shared" si="31"/>
        <v>5.1920494496809413</v>
      </c>
      <c r="I288" t="str">
        <f t="shared" si="32"/>
        <v>Fail</v>
      </c>
    </row>
    <row r="289" spans="1:9" x14ac:dyDescent="0.25">
      <c r="A289">
        <v>8</v>
      </c>
      <c r="B289" s="5">
        <v>375.2088</v>
      </c>
      <c r="C289" s="4">
        <v>4.05</v>
      </c>
      <c r="D289">
        <v>225</v>
      </c>
      <c r="E289" s="5">
        <f t="shared" si="34"/>
        <v>396.88749499999994</v>
      </c>
      <c r="F289" s="5">
        <f t="shared" si="29"/>
        <v>21.678694999999948</v>
      </c>
      <c r="G289">
        <f t="shared" si="30"/>
        <v>5.4621763782202189E-2</v>
      </c>
      <c r="H289">
        <f t="shared" si="31"/>
        <v>5.4621763782202191</v>
      </c>
      <c r="I289" t="str">
        <f t="shared" si="32"/>
        <v>Fail</v>
      </c>
    </row>
    <row r="290" spans="1:9" x14ac:dyDescent="0.25">
      <c r="A290">
        <v>9</v>
      </c>
      <c r="B290" s="5">
        <v>413.70409999999998</v>
      </c>
      <c r="C290" s="4">
        <v>4.46</v>
      </c>
      <c r="D290">
        <v>225</v>
      </c>
      <c r="E290" s="5">
        <f t="shared" si="34"/>
        <v>396.88749499999994</v>
      </c>
      <c r="F290" s="5">
        <f t="shared" si="29"/>
        <v>-16.816605000000038</v>
      </c>
      <c r="G290">
        <f t="shared" si="30"/>
        <v>-4.2371214038880313E-2</v>
      </c>
      <c r="H290">
        <f t="shared" si="31"/>
        <v>-4.2371214038880316</v>
      </c>
      <c r="I290" t="str">
        <f t="shared" si="32"/>
        <v>Pass</v>
      </c>
    </row>
    <row r="291" spans="1:9" x14ac:dyDescent="0.25">
      <c r="A291">
        <v>10</v>
      </c>
      <c r="B291" s="5">
        <v>403.57170000000002</v>
      </c>
      <c r="C291" s="4">
        <v>4.3499999999999996</v>
      </c>
      <c r="D291">
        <v>225</v>
      </c>
      <c r="E291" s="5">
        <f t="shared" si="34"/>
        <v>396.88749499999994</v>
      </c>
      <c r="F291" s="5">
        <f t="shared" si="29"/>
        <v>-6.6842050000000768</v>
      </c>
      <c r="G291">
        <f t="shared" si="30"/>
        <v>-1.6841561107890479E-2</v>
      </c>
      <c r="H291">
        <f t="shared" si="31"/>
        <v>-1.6841561107890479</v>
      </c>
      <c r="I291" t="str">
        <f t="shared" si="32"/>
        <v>Pass</v>
      </c>
    </row>
    <row r="292" spans="1:9" x14ac:dyDescent="0.25">
      <c r="A292">
        <v>11</v>
      </c>
      <c r="B292" s="5">
        <v>404.27300000000002</v>
      </c>
      <c r="C292" s="4">
        <v>4.3600000000000003</v>
      </c>
      <c r="D292">
        <v>225</v>
      </c>
      <c r="E292" s="5">
        <f t="shared" si="34"/>
        <v>396.88749499999994</v>
      </c>
      <c r="F292" s="5">
        <f t="shared" si="29"/>
        <v>-7.3855050000000801</v>
      </c>
      <c r="G292">
        <f t="shared" si="30"/>
        <v>-1.8608560594734994E-2</v>
      </c>
      <c r="H292">
        <f t="shared" si="31"/>
        <v>-1.8608560594734993</v>
      </c>
      <c r="I292" t="str">
        <f t="shared" si="32"/>
        <v>Pass</v>
      </c>
    </row>
    <row r="293" spans="1:9" x14ac:dyDescent="0.25">
      <c r="A293">
        <v>12</v>
      </c>
      <c r="B293" s="5">
        <v>410.35359999999997</v>
      </c>
      <c r="C293" s="4">
        <v>4.43</v>
      </c>
      <c r="D293">
        <v>225</v>
      </c>
      <c r="E293" s="5">
        <f t="shared" si="34"/>
        <v>396.88749499999994</v>
      </c>
      <c r="F293" s="5">
        <f t="shared" si="29"/>
        <v>-13.466105000000027</v>
      </c>
      <c r="G293">
        <f t="shared" si="30"/>
        <v>-3.3929275095956425E-2</v>
      </c>
      <c r="H293">
        <f t="shared" si="31"/>
        <v>-3.3929275095956424</v>
      </c>
      <c r="I293" t="str">
        <f t="shared" si="32"/>
        <v>Pass</v>
      </c>
    </row>
    <row r="294" spans="1:9" x14ac:dyDescent="0.25">
      <c r="A294">
        <v>13</v>
      </c>
      <c r="B294" s="5">
        <v>412.50229999999999</v>
      </c>
      <c r="C294" s="4">
        <v>4.45</v>
      </c>
      <c r="D294">
        <v>225</v>
      </c>
      <c r="E294" s="5">
        <f t="shared" si="34"/>
        <v>396.88749499999994</v>
      </c>
      <c r="F294" s="5">
        <f t="shared" si="29"/>
        <v>-15.614805000000047</v>
      </c>
      <c r="G294">
        <f t="shared" si="30"/>
        <v>-3.9343151892452667E-2</v>
      </c>
      <c r="H294">
        <f t="shared" si="31"/>
        <v>-3.9343151892452668</v>
      </c>
      <c r="I294" t="str">
        <f t="shared" si="32"/>
        <v>Pass</v>
      </c>
    </row>
    <row r="295" spans="1:9" x14ac:dyDescent="0.25">
      <c r="A295">
        <v>14</v>
      </c>
      <c r="B295" s="5">
        <v>390.12529999999998</v>
      </c>
      <c r="C295" s="4">
        <v>4.21</v>
      </c>
      <c r="D295">
        <v>225</v>
      </c>
      <c r="E295" s="5">
        <f t="shared" si="34"/>
        <v>396.88749499999994</v>
      </c>
      <c r="F295" s="5">
        <f t="shared" si="29"/>
        <v>6.7621949999999629</v>
      </c>
      <c r="G295">
        <f t="shared" si="30"/>
        <v>1.7038065157482383E-2</v>
      </c>
      <c r="H295">
        <f t="shared" si="31"/>
        <v>1.7038065157482383</v>
      </c>
      <c r="I295" t="str">
        <f t="shared" si="32"/>
        <v>Pass</v>
      </c>
    </row>
    <row r="296" spans="1:9" x14ac:dyDescent="0.25">
      <c r="A296">
        <v>15</v>
      </c>
      <c r="B296" s="5">
        <v>414.00200000000001</v>
      </c>
      <c r="C296" s="4">
        <v>4.47</v>
      </c>
      <c r="D296">
        <v>225</v>
      </c>
      <c r="E296" s="5">
        <f t="shared" si="34"/>
        <v>396.88749499999994</v>
      </c>
      <c r="F296" s="5">
        <f t="shared" si="29"/>
        <v>-17.114505000000065</v>
      </c>
      <c r="G296">
        <f t="shared" si="30"/>
        <v>-4.3121804580917994E-2</v>
      </c>
      <c r="H296">
        <f t="shared" si="31"/>
        <v>-4.3121804580917997</v>
      </c>
      <c r="I296" t="str">
        <f t="shared" si="32"/>
        <v>Pass</v>
      </c>
    </row>
    <row r="297" spans="1:9" x14ac:dyDescent="0.25">
      <c r="A297">
        <v>16</v>
      </c>
      <c r="B297" s="5">
        <v>393.88299999999998</v>
      </c>
      <c r="C297" s="4">
        <v>4.25</v>
      </c>
      <c r="D297">
        <v>225</v>
      </c>
      <c r="E297" s="5">
        <f t="shared" si="34"/>
        <v>396.88749499999994</v>
      </c>
      <c r="F297" s="5">
        <f t="shared" si="29"/>
        <v>3.0044949999999631</v>
      </c>
      <c r="G297">
        <f t="shared" si="30"/>
        <v>7.5701427680405081E-3</v>
      </c>
      <c r="H297">
        <f t="shared" si="31"/>
        <v>0.75701427680405087</v>
      </c>
      <c r="I297" t="str">
        <f t="shared" si="32"/>
        <v>Pass</v>
      </c>
    </row>
    <row r="298" spans="1:9" x14ac:dyDescent="0.25">
      <c r="A298">
        <v>17</v>
      </c>
      <c r="B298" s="5">
        <v>411.55599999999998</v>
      </c>
      <c r="C298" s="4">
        <v>4.4400000000000004</v>
      </c>
      <c r="D298">
        <v>225</v>
      </c>
      <c r="E298" s="5">
        <f t="shared" si="34"/>
        <v>396.88749499999994</v>
      </c>
      <c r="F298" s="5">
        <f t="shared" si="29"/>
        <v>-14.668505000000039</v>
      </c>
      <c r="G298">
        <f t="shared" si="30"/>
        <v>-3.6958849005812193E-2</v>
      </c>
      <c r="H298">
        <f t="shared" si="31"/>
        <v>-3.6958849005812193</v>
      </c>
      <c r="I298" t="str">
        <f t="shared" si="32"/>
        <v>Pass</v>
      </c>
    </row>
    <row r="299" spans="1:9" x14ac:dyDescent="0.25">
      <c r="A299">
        <v>18</v>
      </c>
      <c r="B299" s="5">
        <v>384.95179999999999</v>
      </c>
      <c r="C299" s="4">
        <v>4.1500000000000004</v>
      </c>
      <c r="D299">
        <v>225</v>
      </c>
      <c r="E299" s="5">
        <f t="shared" si="34"/>
        <v>396.88749499999994</v>
      </c>
      <c r="F299" s="5">
        <f t="shared" si="29"/>
        <v>11.935694999999953</v>
      </c>
      <c r="G299">
        <f t="shared" si="30"/>
        <v>3.0073245316030818E-2</v>
      </c>
      <c r="H299">
        <f t="shared" si="31"/>
        <v>3.0073245316030817</v>
      </c>
      <c r="I299" t="str">
        <f t="shared" si="32"/>
        <v>Pass</v>
      </c>
    </row>
    <row r="300" spans="1:9" x14ac:dyDescent="0.25">
      <c r="A300">
        <v>19</v>
      </c>
      <c r="B300" s="5">
        <v>395.07380000000001</v>
      </c>
      <c r="C300" s="4">
        <v>4.26</v>
      </c>
      <c r="D300">
        <v>225</v>
      </c>
      <c r="E300" s="5">
        <f t="shared" si="34"/>
        <v>396.88749499999994</v>
      </c>
      <c r="F300" s="5">
        <f t="shared" si="29"/>
        <v>1.8136949999999388</v>
      </c>
      <c r="G300">
        <f t="shared" si="30"/>
        <v>4.5697962844607615E-3</v>
      </c>
      <c r="H300">
        <f t="shared" si="31"/>
        <v>0.45697962844607615</v>
      </c>
      <c r="I300" t="str">
        <f t="shared" si="32"/>
        <v>Pass</v>
      </c>
    </row>
    <row r="301" spans="1:9" x14ac:dyDescent="0.25">
      <c r="A301">
        <v>20</v>
      </c>
      <c r="B301" s="5">
        <v>388.9058</v>
      </c>
      <c r="C301" s="4">
        <v>4.2</v>
      </c>
      <c r="D301">
        <v>225</v>
      </c>
      <c r="E301" s="5">
        <f t="shared" si="34"/>
        <v>396.88749499999994</v>
      </c>
      <c r="F301" s="5">
        <f t="shared" si="29"/>
        <v>7.9816949999999451</v>
      </c>
      <c r="G301">
        <f t="shared" si="30"/>
        <v>2.0110724325038121E-2</v>
      </c>
      <c r="H301">
        <f t="shared" si="31"/>
        <v>2.0110724325038123</v>
      </c>
      <c r="I301" t="str">
        <f t="shared" si="32"/>
        <v>Pass</v>
      </c>
    </row>
    <row r="302" spans="1:9" x14ac:dyDescent="0.25">
      <c r="A302">
        <v>1</v>
      </c>
      <c r="B302" s="5">
        <v>378.46449999999999</v>
      </c>
      <c r="C302" s="4">
        <v>4.08</v>
      </c>
      <c r="D302">
        <v>240</v>
      </c>
      <c r="E302" s="5">
        <f>AVERAGE($B$302:$B$321)</f>
        <v>396.28179499999999</v>
      </c>
      <c r="F302" s="5">
        <f t="shared" si="29"/>
        <v>17.817295000000001</v>
      </c>
      <c r="G302">
        <f t="shared" si="30"/>
        <v>4.4961174661076728E-2</v>
      </c>
      <c r="H302">
        <f t="shared" si="31"/>
        <v>4.4961174661076724</v>
      </c>
      <c r="I302" t="str">
        <f t="shared" si="32"/>
        <v>Pass</v>
      </c>
    </row>
    <row r="303" spans="1:9" x14ac:dyDescent="0.25">
      <c r="A303">
        <v>2</v>
      </c>
      <c r="B303" s="5">
        <v>405.60449999999997</v>
      </c>
      <c r="C303" s="4">
        <v>4.38</v>
      </c>
      <c r="D303">
        <v>240</v>
      </c>
      <c r="E303" s="5">
        <f t="shared" ref="E303:E321" si="35">AVERAGE($B$302:$B$321)</f>
        <v>396.28179499999999</v>
      </c>
      <c r="F303" s="5">
        <f t="shared" si="29"/>
        <v>-9.3227049999999849</v>
      </c>
      <c r="G303">
        <f t="shared" si="30"/>
        <v>-2.3525443554630071E-2</v>
      </c>
      <c r="H303">
        <f t="shared" si="31"/>
        <v>-2.352544355463007</v>
      </c>
      <c r="I303" t="str">
        <f t="shared" si="32"/>
        <v>Pass</v>
      </c>
    </row>
    <row r="304" spans="1:9" x14ac:dyDescent="0.25">
      <c r="A304">
        <v>3</v>
      </c>
      <c r="B304" s="5">
        <v>392.6026</v>
      </c>
      <c r="C304" s="4">
        <v>4.24</v>
      </c>
      <c r="D304">
        <v>240</v>
      </c>
      <c r="E304" s="5">
        <f t="shared" si="35"/>
        <v>396.28179499999999</v>
      </c>
      <c r="F304" s="5">
        <f t="shared" si="29"/>
        <v>3.6791949999999929</v>
      </c>
      <c r="G304">
        <f t="shared" si="30"/>
        <v>9.2842897312504433E-3</v>
      </c>
      <c r="H304">
        <f t="shared" si="31"/>
        <v>0.92842897312504435</v>
      </c>
      <c r="I304" t="str">
        <f t="shared" si="32"/>
        <v>Pass</v>
      </c>
    </row>
    <row r="305" spans="1:9" x14ac:dyDescent="0.25">
      <c r="A305">
        <v>4</v>
      </c>
      <c r="B305" s="5">
        <v>383.90429999999998</v>
      </c>
      <c r="C305" s="4">
        <v>4.1399999999999997</v>
      </c>
      <c r="D305">
        <v>240</v>
      </c>
      <c r="E305" s="5">
        <f t="shared" si="35"/>
        <v>396.28179499999999</v>
      </c>
      <c r="F305" s="5">
        <f t="shared" si="29"/>
        <v>12.37749500000001</v>
      </c>
      <c r="G305">
        <f t="shared" si="30"/>
        <v>3.1234074227406816E-2</v>
      </c>
      <c r="H305">
        <f t="shared" si="31"/>
        <v>3.1234074227406818</v>
      </c>
      <c r="I305" t="str">
        <f t="shared" si="32"/>
        <v>Pass</v>
      </c>
    </row>
    <row r="306" spans="1:9" x14ac:dyDescent="0.25">
      <c r="A306">
        <v>5</v>
      </c>
      <c r="B306" s="5">
        <v>389.54180000000002</v>
      </c>
      <c r="C306" s="4">
        <v>4.2</v>
      </c>
      <c r="D306">
        <v>240</v>
      </c>
      <c r="E306" s="5">
        <f t="shared" si="35"/>
        <v>396.28179499999999</v>
      </c>
      <c r="F306" s="5">
        <f t="shared" si="29"/>
        <v>6.7399949999999649</v>
      </c>
      <c r="G306">
        <f t="shared" si="30"/>
        <v>1.7008086379542025E-2</v>
      </c>
      <c r="H306">
        <f t="shared" si="31"/>
        <v>1.7008086379542025</v>
      </c>
      <c r="I306" t="str">
        <f t="shared" si="32"/>
        <v>Pass</v>
      </c>
    </row>
    <row r="307" spans="1:9" x14ac:dyDescent="0.25">
      <c r="A307">
        <v>6</v>
      </c>
      <c r="B307" s="5">
        <v>383.29700000000003</v>
      </c>
      <c r="C307" s="4">
        <v>4.1399999999999997</v>
      </c>
      <c r="D307">
        <v>240</v>
      </c>
      <c r="E307" s="5">
        <f t="shared" si="35"/>
        <v>396.28179499999999</v>
      </c>
      <c r="F307" s="5">
        <f t="shared" si="29"/>
        <v>12.984794999999963</v>
      </c>
      <c r="G307">
        <f t="shared" si="30"/>
        <v>3.2766569556898176E-2</v>
      </c>
      <c r="H307">
        <f t="shared" si="31"/>
        <v>3.2766569556898175</v>
      </c>
      <c r="I307" t="str">
        <f t="shared" si="32"/>
        <v>Pass</v>
      </c>
    </row>
    <row r="308" spans="1:9" x14ac:dyDescent="0.25">
      <c r="A308">
        <v>7</v>
      </c>
      <c r="B308" s="5">
        <v>413.60919999999999</v>
      </c>
      <c r="C308" s="4">
        <v>4.46</v>
      </c>
      <c r="D308">
        <v>240</v>
      </c>
      <c r="E308" s="5">
        <f t="shared" si="35"/>
        <v>396.28179499999999</v>
      </c>
      <c r="F308" s="5">
        <f t="shared" si="29"/>
        <v>-17.327404999999999</v>
      </c>
      <c r="G308">
        <f t="shared" si="30"/>
        <v>-4.3724958397344492E-2</v>
      </c>
      <c r="H308">
        <f t="shared" si="31"/>
        <v>-4.3724958397344489</v>
      </c>
      <c r="I308" t="str">
        <f t="shared" si="32"/>
        <v>Pass</v>
      </c>
    </row>
    <row r="309" spans="1:9" x14ac:dyDescent="0.25">
      <c r="A309">
        <v>8</v>
      </c>
      <c r="B309" s="5">
        <v>384.03919999999999</v>
      </c>
      <c r="C309" s="4">
        <v>4.1399999999999997</v>
      </c>
      <c r="D309">
        <v>240</v>
      </c>
      <c r="E309" s="5">
        <f t="shared" si="35"/>
        <v>396.28179499999999</v>
      </c>
      <c r="F309" s="5">
        <f t="shared" si="29"/>
        <v>12.242594999999994</v>
      </c>
      <c r="G309">
        <f t="shared" si="30"/>
        <v>3.0893659901787805E-2</v>
      </c>
      <c r="H309">
        <f t="shared" si="31"/>
        <v>3.0893659901787807</v>
      </c>
      <c r="I309" t="str">
        <f t="shared" si="32"/>
        <v>Pass</v>
      </c>
    </row>
    <row r="310" spans="1:9" x14ac:dyDescent="0.25">
      <c r="A310">
        <v>9</v>
      </c>
      <c r="B310" s="5">
        <v>392.48</v>
      </c>
      <c r="C310" s="4">
        <v>4.2300000000000004</v>
      </c>
      <c r="D310">
        <v>240</v>
      </c>
      <c r="E310" s="5">
        <f t="shared" si="35"/>
        <v>396.28179499999999</v>
      </c>
      <c r="F310" s="5">
        <f t="shared" si="29"/>
        <v>3.8017949999999701</v>
      </c>
      <c r="G310">
        <f t="shared" si="30"/>
        <v>9.5936655379285588E-3</v>
      </c>
      <c r="H310">
        <f t="shared" si="31"/>
        <v>0.95936655379285585</v>
      </c>
      <c r="I310" t="str">
        <f t="shared" si="32"/>
        <v>Pass</v>
      </c>
    </row>
    <row r="311" spans="1:9" x14ac:dyDescent="0.25">
      <c r="A311">
        <v>10</v>
      </c>
      <c r="B311" s="5">
        <v>398.16980000000001</v>
      </c>
      <c r="C311" s="4">
        <v>4.3</v>
      </c>
      <c r="D311">
        <v>240</v>
      </c>
      <c r="E311" s="5">
        <f t="shared" si="35"/>
        <v>396.28179499999999</v>
      </c>
      <c r="F311" s="5">
        <f t="shared" si="29"/>
        <v>-1.888005000000021</v>
      </c>
      <c r="G311">
        <f t="shared" si="30"/>
        <v>-4.7642991018550856E-3</v>
      </c>
      <c r="H311">
        <f t="shared" si="31"/>
        <v>-0.47642991018550856</v>
      </c>
      <c r="I311" t="str">
        <f t="shared" si="32"/>
        <v>Pass</v>
      </c>
    </row>
    <row r="312" spans="1:9" x14ac:dyDescent="0.25">
      <c r="A312">
        <v>11</v>
      </c>
      <c r="B312" s="5">
        <v>409.50959999999998</v>
      </c>
      <c r="C312" s="4">
        <v>4.42</v>
      </c>
      <c r="D312">
        <v>240</v>
      </c>
      <c r="E312" s="5">
        <f t="shared" si="35"/>
        <v>396.28179499999999</v>
      </c>
      <c r="F312" s="5">
        <f t="shared" si="29"/>
        <v>-13.227804999999989</v>
      </c>
      <c r="G312">
        <f t="shared" si="30"/>
        <v>-3.3379794799809036E-2</v>
      </c>
      <c r="H312">
        <f t="shared" si="31"/>
        <v>-3.3379794799809037</v>
      </c>
      <c r="I312" t="str">
        <f t="shared" si="32"/>
        <v>Pass</v>
      </c>
    </row>
    <row r="313" spans="1:9" x14ac:dyDescent="0.25">
      <c r="A313">
        <v>12</v>
      </c>
      <c r="B313" s="5">
        <v>405.96879999999999</v>
      </c>
      <c r="C313" s="4">
        <v>4.38</v>
      </c>
      <c r="D313">
        <v>240</v>
      </c>
      <c r="E313" s="5">
        <f t="shared" si="35"/>
        <v>396.28179499999999</v>
      </c>
      <c r="F313" s="5">
        <f t="shared" si="29"/>
        <v>-9.6870049999999992</v>
      </c>
      <c r="G313">
        <f t="shared" si="30"/>
        <v>-2.444473887577904E-2</v>
      </c>
      <c r="H313">
        <f t="shared" si="31"/>
        <v>-2.444473887577904</v>
      </c>
      <c r="I313" t="str">
        <f t="shared" si="32"/>
        <v>Pass</v>
      </c>
    </row>
    <row r="314" spans="1:9" x14ac:dyDescent="0.25">
      <c r="A314">
        <v>13</v>
      </c>
      <c r="B314" s="5">
        <v>411.76600000000002</v>
      </c>
      <c r="C314" s="4">
        <v>4.4400000000000004</v>
      </c>
      <c r="D314">
        <v>240</v>
      </c>
      <c r="E314" s="5">
        <f t="shared" si="35"/>
        <v>396.28179499999999</v>
      </c>
      <c r="F314" s="5">
        <f t="shared" si="29"/>
        <v>-15.484205000000031</v>
      </c>
      <c r="G314">
        <f t="shared" si="30"/>
        <v>-3.9073722778509248E-2</v>
      </c>
      <c r="H314">
        <f t="shared" si="31"/>
        <v>-3.907372277850925</v>
      </c>
      <c r="I314" t="str">
        <f t="shared" si="32"/>
        <v>Pass</v>
      </c>
    </row>
    <row r="315" spans="1:9" x14ac:dyDescent="0.25">
      <c r="A315">
        <v>14</v>
      </c>
      <c r="B315" s="5">
        <v>396.0795</v>
      </c>
      <c r="C315" s="4">
        <v>4.2699999999999996</v>
      </c>
      <c r="D315">
        <v>240</v>
      </c>
      <c r="E315" s="5">
        <f t="shared" si="35"/>
        <v>396.28179499999999</v>
      </c>
      <c r="F315" s="5">
        <f t="shared" si="29"/>
        <v>0.20229499999999234</v>
      </c>
      <c r="G315">
        <f t="shared" si="30"/>
        <v>5.1048269830309095E-4</v>
      </c>
      <c r="H315">
        <f t="shared" si="31"/>
        <v>5.1048269830309093E-2</v>
      </c>
      <c r="I315" t="str">
        <f t="shared" si="32"/>
        <v>Pass</v>
      </c>
    </row>
    <row r="316" spans="1:9" x14ac:dyDescent="0.25">
      <c r="A316">
        <v>15</v>
      </c>
      <c r="B316" s="5">
        <v>395.8877</v>
      </c>
      <c r="C316" s="4">
        <v>4.2699999999999996</v>
      </c>
      <c r="D316">
        <v>240</v>
      </c>
      <c r="E316" s="5">
        <f t="shared" si="35"/>
        <v>396.28179499999999</v>
      </c>
      <c r="F316" s="5">
        <f t="shared" si="29"/>
        <v>0.39409499999999298</v>
      </c>
      <c r="G316">
        <f t="shared" si="30"/>
        <v>9.9448171723354835E-4</v>
      </c>
      <c r="H316">
        <f t="shared" si="31"/>
        <v>9.9448171723354836E-2</v>
      </c>
      <c r="I316" t="str">
        <f t="shared" si="32"/>
        <v>Pass</v>
      </c>
    </row>
    <row r="317" spans="1:9" x14ac:dyDescent="0.25">
      <c r="A317">
        <v>16</v>
      </c>
      <c r="B317" s="5">
        <v>387.99759999999998</v>
      </c>
      <c r="C317" s="4">
        <v>4.1900000000000004</v>
      </c>
      <c r="D317">
        <v>240</v>
      </c>
      <c r="E317" s="5">
        <f t="shared" si="35"/>
        <v>396.28179499999999</v>
      </c>
      <c r="F317" s="5">
        <f t="shared" si="29"/>
        <v>8.2841950000000111</v>
      </c>
      <c r="G317">
        <f t="shared" si="30"/>
        <v>2.0904808407865447E-2</v>
      </c>
      <c r="H317">
        <f t="shared" si="31"/>
        <v>2.0904808407865447</v>
      </c>
      <c r="I317" t="str">
        <f t="shared" si="32"/>
        <v>Pass</v>
      </c>
    </row>
    <row r="318" spans="1:9" x14ac:dyDescent="0.25">
      <c r="A318">
        <v>17</v>
      </c>
      <c r="B318" s="5">
        <v>406.85969999999998</v>
      </c>
      <c r="C318" s="4">
        <v>4.3899999999999997</v>
      </c>
      <c r="D318">
        <v>240</v>
      </c>
      <c r="E318" s="5">
        <f t="shared" si="35"/>
        <v>396.28179499999999</v>
      </c>
      <c r="F318" s="5">
        <f t="shared" si="29"/>
        <v>-10.577904999999987</v>
      </c>
      <c r="G318">
        <f t="shared" si="30"/>
        <v>-2.6692886560685906E-2</v>
      </c>
      <c r="H318">
        <f t="shared" si="31"/>
        <v>-2.6692886560685904</v>
      </c>
      <c r="I318" t="str">
        <f t="shared" si="32"/>
        <v>Pass</v>
      </c>
    </row>
    <row r="319" spans="1:9" x14ac:dyDescent="0.25">
      <c r="A319">
        <v>18</v>
      </c>
      <c r="B319" s="5">
        <v>407.8064</v>
      </c>
      <c r="C319" s="4">
        <v>4.4000000000000004</v>
      </c>
      <c r="D319">
        <v>240</v>
      </c>
      <c r="E319" s="5">
        <f t="shared" si="35"/>
        <v>396.28179499999999</v>
      </c>
      <c r="F319" s="5">
        <f t="shared" si="29"/>
        <v>-11.524605000000008</v>
      </c>
      <c r="G319">
        <f t="shared" si="30"/>
        <v>-2.9081843136397442E-2</v>
      </c>
      <c r="H319">
        <f t="shared" si="31"/>
        <v>-2.9081843136397443</v>
      </c>
      <c r="I319" t="str">
        <f t="shared" si="32"/>
        <v>Pass</v>
      </c>
    </row>
    <row r="320" spans="1:9" x14ac:dyDescent="0.25">
      <c r="A320">
        <v>19</v>
      </c>
      <c r="B320" s="5">
        <v>400.12639999999999</v>
      </c>
      <c r="C320" s="4">
        <v>4.32</v>
      </c>
      <c r="D320">
        <v>240</v>
      </c>
      <c r="E320" s="5">
        <f t="shared" si="35"/>
        <v>396.28179499999999</v>
      </c>
      <c r="F320" s="5">
        <f t="shared" si="29"/>
        <v>-3.8446050000000014</v>
      </c>
      <c r="G320">
        <f t="shared" si="30"/>
        <v>-9.7016947245835549E-3</v>
      </c>
      <c r="H320">
        <f t="shared" si="31"/>
        <v>-0.9701694724583555</v>
      </c>
      <c r="I320" t="str">
        <f t="shared" si="32"/>
        <v>Pass</v>
      </c>
    </row>
    <row r="321" spans="1:9" x14ac:dyDescent="0.25">
      <c r="A321">
        <v>20</v>
      </c>
      <c r="B321" s="5">
        <v>381.92129999999997</v>
      </c>
      <c r="C321" s="4">
        <v>4.12</v>
      </c>
      <c r="D321">
        <v>240</v>
      </c>
      <c r="E321" s="5">
        <f t="shared" si="35"/>
        <v>396.28179499999999</v>
      </c>
      <c r="F321" s="5">
        <f t="shared" si="29"/>
        <v>14.360495000000014</v>
      </c>
      <c r="G321">
        <f t="shared" si="30"/>
        <v>3.6238089110300957E-2</v>
      </c>
      <c r="H321">
        <f t="shared" si="31"/>
        <v>3.6238089110300957</v>
      </c>
      <c r="I321" t="str">
        <f t="shared" si="32"/>
        <v>Pass</v>
      </c>
    </row>
    <row r="322" spans="1:9" x14ac:dyDescent="0.25">
      <c r="A322">
        <v>1</v>
      </c>
      <c r="B322" s="5">
        <v>384.65260000000001</v>
      </c>
      <c r="C322" s="4">
        <v>4.1500000000000004</v>
      </c>
      <c r="D322">
        <v>255</v>
      </c>
      <c r="E322" s="5">
        <f>AVERAGE($B$322:$B$341)</f>
        <v>392.12795999999992</v>
      </c>
      <c r="F322" s="5">
        <f t="shared" si="29"/>
        <v>7.4753599999999096</v>
      </c>
      <c r="G322">
        <f t="shared" si="30"/>
        <v>1.9063573023458749E-2</v>
      </c>
      <c r="H322">
        <f t="shared" si="31"/>
        <v>1.9063573023458749</v>
      </c>
      <c r="I322" t="str">
        <f t="shared" si="32"/>
        <v>Pass</v>
      </c>
    </row>
    <row r="323" spans="1:9" x14ac:dyDescent="0.25">
      <c r="A323">
        <v>2</v>
      </c>
      <c r="B323" s="5">
        <v>386.03570000000002</v>
      </c>
      <c r="C323" s="4">
        <v>4.17</v>
      </c>
      <c r="D323">
        <v>255</v>
      </c>
      <c r="E323" s="5">
        <f t="shared" ref="E323:E341" si="36">AVERAGE($B$322:$B$341)</f>
        <v>392.12795999999992</v>
      </c>
      <c r="F323" s="5">
        <f t="shared" ref="F323:F386" si="37">E323-B323</f>
        <v>6.0922599999998965</v>
      </c>
      <c r="G323">
        <f t="shared" ref="G323:G386" si="38">F323/E323</f>
        <v>1.5536408064346897E-2</v>
      </c>
      <c r="H323">
        <f t="shared" ref="H323:H386" si="39">G323*100</f>
        <v>1.5536408064346898</v>
      </c>
      <c r="I323" t="str">
        <f t="shared" ref="I323:I386" si="40">IF(ABS(H323) &lt;5, "Pass", "Fail")</f>
        <v>Pass</v>
      </c>
    </row>
    <row r="324" spans="1:9" x14ac:dyDescent="0.25">
      <c r="A324">
        <v>3</v>
      </c>
      <c r="B324" s="5">
        <v>382.84410000000003</v>
      </c>
      <c r="C324" s="4">
        <v>4.13</v>
      </c>
      <c r="D324">
        <v>255</v>
      </c>
      <c r="E324" s="5">
        <f t="shared" si="36"/>
        <v>392.12795999999992</v>
      </c>
      <c r="F324" s="5">
        <f t="shared" si="37"/>
        <v>9.2838599999998905</v>
      </c>
      <c r="G324">
        <f t="shared" si="38"/>
        <v>2.3675587938181947E-2</v>
      </c>
      <c r="H324">
        <f t="shared" si="39"/>
        <v>2.3675587938181946</v>
      </c>
      <c r="I324" t="str">
        <f t="shared" si="40"/>
        <v>Pass</v>
      </c>
    </row>
    <row r="325" spans="1:9" x14ac:dyDescent="0.25">
      <c r="A325">
        <v>4</v>
      </c>
      <c r="B325" s="5">
        <v>388.03280000000001</v>
      </c>
      <c r="C325" s="4">
        <v>4.1900000000000004</v>
      </c>
      <c r="D325">
        <v>255</v>
      </c>
      <c r="E325" s="5">
        <f t="shared" si="36"/>
        <v>392.12795999999992</v>
      </c>
      <c r="F325" s="5">
        <f t="shared" si="37"/>
        <v>4.0951599999999075</v>
      </c>
      <c r="G325">
        <f t="shared" si="38"/>
        <v>1.0443427701508223E-2</v>
      </c>
      <c r="H325">
        <f t="shared" si="39"/>
        <v>1.0443427701508223</v>
      </c>
      <c r="I325" t="str">
        <f t="shared" si="40"/>
        <v>Pass</v>
      </c>
    </row>
    <row r="326" spans="1:9" x14ac:dyDescent="0.25">
      <c r="A326">
        <v>5</v>
      </c>
      <c r="B326" s="5">
        <v>378.6551</v>
      </c>
      <c r="C326" s="4">
        <v>4.09</v>
      </c>
      <c r="D326">
        <v>255</v>
      </c>
      <c r="E326" s="5">
        <f t="shared" si="36"/>
        <v>392.12795999999992</v>
      </c>
      <c r="F326" s="5">
        <f t="shared" si="37"/>
        <v>13.472859999999912</v>
      </c>
      <c r="G326">
        <f t="shared" si="38"/>
        <v>3.4358325277289367E-2</v>
      </c>
      <c r="H326">
        <f t="shared" si="39"/>
        <v>3.4358325277289365</v>
      </c>
      <c r="I326" t="str">
        <f t="shared" si="40"/>
        <v>Pass</v>
      </c>
    </row>
    <row r="327" spans="1:9" x14ac:dyDescent="0.25">
      <c r="A327">
        <v>6</v>
      </c>
      <c r="B327" s="5">
        <v>383.7876</v>
      </c>
      <c r="C327" s="4">
        <v>4.1399999999999997</v>
      </c>
      <c r="D327">
        <v>255</v>
      </c>
      <c r="E327" s="5">
        <f t="shared" si="36"/>
        <v>392.12795999999992</v>
      </c>
      <c r="F327" s="5">
        <f t="shared" si="37"/>
        <v>8.3403599999999187</v>
      </c>
      <c r="G327">
        <f t="shared" si="38"/>
        <v>2.1269485603627757E-2</v>
      </c>
      <c r="H327">
        <f t="shared" si="39"/>
        <v>2.1269485603627758</v>
      </c>
      <c r="I327" t="str">
        <f t="shared" si="40"/>
        <v>Pass</v>
      </c>
    </row>
    <row r="328" spans="1:9" x14ac:dyDescent="0.25">
      <c r="A328">
        <v>7</v>
      </c>
      <c r="B328" s="5">
        <v>383.12310000000002</v>
      </c>
      <c r="C328" s="4">
        <v>4.13</v>
      </c>
      <c r="D328">
        <v>255</v>
      </c>
      <c r="E328" s="5">
        <f t="shared" si="36"/>
        <v>392.12795999999992</v>
      </c>
      <c r="F328" s="5">
        <f t="shared" si="37"/>
        <v>9.0048599999998942</v>
      </c>
      <c r="G328">
        <f t="shared" si="38"/>
        <v>2.2964085499029185E-2</v>
      </c>
      <c r="H328">
        <f t="shared" si="39"/>
        <v>2.2964085499029183</v>
      </c>
      <c r="I328" t="str">
        <f t="shared" si="40"/>
        <v>Pass</v>
      </c>
    </row>
    <row r="329" spans="1:9" x14ac:dyDescent="0.25">
      <c r="A329">
        <v>8</v>
      </c>
      <c r="B329" s="5">
        <v>387.32650000000001</v>
      </c>
      <c r="C329" s="4">
        <v>4.18</v>
      </c>
      <c r="D329">
        <v>255</v>
      </c>
      <c r="E329" s="5">
        <f t="shared" si="36"/>
        <v>392.12795999999992</v>
      </c>
      <c r="F329" s="5">
        <f t="shared" si="37"/>
        <v>4.8014599999999064</v>
      </c>
      <c r="G329">
        <f t="shared" si="38"/>
        <v>1.2244625453384929E-2</v>
      </c>
      <c r="H329">
        <f t="shared" si="39"/>
        <v>1.224462545338493</v>
      </c>
      <c r="I329" t="str">
        <f t="shared" si="40"/>
        <v>Pass</v>
      </c>
    </row>
    <row r="330" spans="1:9" x14ac:dyDescent="0.25">
      <c r="A330">
        <v>9</v>
      </c>
      <c r="B330" s="5">
        <v>412.71499999999997</v>
      </c>
      <c r="C330" s="4">
        <v>4.45</v>
      </c>
      <c r="D330">
        <v>255</v>
      </c>
      <c r="E330" s="5">
        <f t="shared" si="36"/>
        <v>392.12795999999992</v>
      </c>
      <c r="F330" s="5">
        <f t="shared" si="37"/>
        <v>-20.587040000000059</v>
      </c>
      <c r="G330">
        <f t="shared" si="38"/>
        <v>-5.2500821415540126E-2</v>
      </c>
      <c r="H330">
        <f t="shared" si="39"/>
        <v>-5.2500821415540129</v>
      </c>
      <c r="I330" t="str">
        <f t="shared" si="40"/>
        <v>Fail</v>
      </c>
    </row>
    <row r="331" spans="1:9" x14ac:dyDescent="0.25">
      <c r="A331">
        <v>10</v>
      </c>
      <c r="B331" s="5">
        <v>406.09039999999999</v>
      </c>
      <c r="C331" s="4">
        <v>4.38</v>
      </c>
      <c r="D331">
        <v>255</v>
      </c>
      <c r="E331" s="5">
        <f t="shared" si="36"/>
        <v>392.12795999999992</v>
      </c>
      <c r="F331" s="5">
        <f t="shared" si="37"/>
        <v>-13.962440000000072</v>
      </c>
      <c r="G331">
        <f t="shared" si="38"/>
        <v>-3.5606846295785886E-2</v>
      </c>
      <c r="H331">
        <f t="shared" si="39"/>
        <v>-3.5606846295785886</v>
      </c>
      <c r="I331" t="str">
        <f t="shared" si="40"/>
        <v>Pass</v>
      </c>
    </row>
    <row r="332" spans="1:9" x14ac:dyDescent="0.25">
      <c r="A332">
        <v>11</v>
      </c>
      <c r="B332" s="5">
        <v>413.70690000000002</v>
      </c>
      <c r="C332" s="4">
        <v>4.46</v>
      </c>
      <c r="D332">
        <v>255</v>
      </c>
      <c r="E332" s="5">
        <f t="shared" si="36"/>
        <v>392.12795999999992</v>
      </c>
      <c r="F332" s="5">
        <f t="shared" si="37"/>
        <v>-21.578940000000102</v>
      </c>
      <c r="G332">
        <f t="shared" si="38"/>
        <v>-5.5030352847065804E-2</v>
      </c>
      <c r="H332">
        <f t="shared" si="39"/>
        <v>-5.5030352847065807</v>
      </c>
      <c r="I332" t="str">
        <f t="shared" si="40"/>
        <v>Fail</v>
      </c>
    </row>
    <row r="333" spans="1:9" x14ac:dyDescent="0.25">
      <c r="A333">
        <v>12</v>
      </c>
      <c r="B333" s="5">
        <v>381.07310000000001</v>
      </c>
      <c r="C333" s="4">
        <v>4.1100000000000003</v>
      </c>
      <c r="D333">
        <v>255</v>
      </c>
      <c r="E333" s="5">
        <f t="shared" si="36"/>
        <v>392.12795999999992</v>
      </c>
      <c r="F333" s="5">
        <f t="shared" si="37"/>
        <v>11.054859999999906</v>
      </c>
      <c r="G333">
        <f t="shared" si="38"/>
        <v>2.8191970804632007E-2</v>
      </c>
      <c r="H333">
        <f t="shared" si="39"/>
        <v>2.8191970804632005</v>
      </c>
      <c r="I333" t="str">
        <f t="shared" si="40"/>
        <v>Pass</v>
      </c>
    </row>
    <row r="334" spans="1:9" x14ac:dyDescent="0.25">
      <c r="A334">
        <v>13</v>
      </c>
      <c r="B334" s="5">
        <v>413.48360000000002</v>
      </c>
      <c r="C334" s="4">
        <v>4.46</v>
      </c>
      <c r="D334">
        <v>255</v>
      </c>
      <c r="E334" s="5">
        <f t="shared" si="36"/>
        <v>392.12795999999992</v>
      </c>
      <c r="F334" s="5">
        <f t="shared" si="37"/>
        <v>-21.355640000000108</v>
      </c>
      <c r="G334">
        <f t="shared" si="38"/>
        <v>-5.4460895876948211E-2</v>
      </c>
      <c r="H334">
        <f t="shared" si="39"/>
        <v>-5.4460895876948214</v>
      </c>
      <c r="I334" t="str">
        <f t="shared" si="40"/>
        <v>Fail</v>
      </c>
    </row>
    <row r="335" spans="1:9" x14ac:dyDescent="0.25">
      <c r="A335">
        <v>14</v>
      </c>
      <c r="B335" s="5">
        <v>406.84289999999999</v>
      </c>
      <c r="C335" s="4">
        <v>4.3899999999999997</v>
      </c>
      <c r="D335">
        <v>255</v>
      </c>
      <c r="E335" s="5">
        <f t="shared" si="36"/>
        <v>392.12795999999992</v>
      </c>
      <c r="F335" s="5">
        <f t="shared" si="37"/>
        <v>-14.71494000000007</v>
      </c>
      <c r="G335">
        <f t="shared" si="38"/>
        <v>-3.7525862731135194E-2</v>
      </c>
      <c r="H335">
        <f t="shared" si="39"/>
        <v>-3.7525862731135193</v>
      </c>
      <c r="I335" t="str">
        <f t="shared" si="40"/>
        <v>Pass</v>
      </c>
    </row>
    <row r="336" spans="1:9" x14ac:dyDescent="0.25">
      <c r="A336">
        <v>15</v>
      </c>
      <c r="B336" s="5">
        <v>375.0093</v>
      </c>
      <c r="C336" s="4">
        <v>4.05</v>
      </c>
      <c r="D336">
        <v>255</v>
      </c>
      <c r="E336" s="5">
        <f t="shared" si="36"/>
        <v>392.12795999999992</v>
      </c>
      <c r="F336" s="5">
        <f t="shared" si="37"/>
        <v>17.11865999999992</v>
      </c>
      <c r="G336">
        <f t="shared" si="38"/>
        <v>4.3655800519809718E-2</v>
      </c>
      <c r="H336">
        <f t="shared" si="39"/>
        <v>4.365580051980972</v>
      </c>
      <c r="I336" t="str">
        <f t="shared" si="40"/>
        <v>Pass</v>
      </c>
    </row>
    <row r="337" spans="1:9" x14ac:dyDescent="0.25">
      <c r="A337">
        <v>16</v>
      </c>
      <c r="B337" s="5">
        <v>398.72</v>
      </c>
      <c r="C337" s="4">
        <v>4.3</v>
      </c>
      <c r="D337">
        <v>255</v>
      </c>
      <c r="E337" s="5">
        <f t="shared" si="36"/>
        <v>392.12795999999992</v>
      </c>
      <c r="F337" s="5">
        <f t="shared" si="37"/>
        <v>-6.5920400000001109</v>
      </c>
      <c r="G337">
        <f t="shared" si="38"/>
        <v>-1.6810940999973868E-2</v>
      </c>
      <c r="H337">
        <f t="shared" si="39"/>
        <v>-1.6810940999973867</v>
      </c>
      <c r="I337" t="str">
        <f t="shared" si="40"/>
        <v>Pass</v>
      </c>
    </row>
    <row r="338" spans="1:9" x14ac:dyDescent="0.25">
      <c r="A338">
        <v>17</v>
      </c>
      <c r="B338" s="5">
        <v>391.601</v>
      </c>
      <c r="C338" s="4">
        <v>4.2300000000000004</v>
      </c>
      <c r="D338">
        <v>255</v>
      </c>
      <c r="E338" s="5">
        <f t="shared" si="36"/>
        <v>392.12795999999992</v>
      </c>
      <c r="F338" s="5">
        <f t="shared" si="37"/>
        <v>0.52695999999991727</v>
      </c>
      <c r="G338">
        <f t="shared" si="38"/>
        <v>1.3438470442146419E-3</v>
      </c>
      <c r="H338">
        <f t="shared" si="39"/>
        <v>0.13438470442146419</v>
      </c>
      <c r="I338" t="str">
        <f t="shared" si="40"/>
        <v>Pass</v>
      </c>
    </row>
    <row r="339" spans="1:9" x14ac:dyDescent="0.25">
      <c r="A339">
        <v>18</v>
      </c>
      <c r="B339" s="5">
        <v>399.72489999999999</v>
      </c>
      <c r="C339" s="4">
        <v>4.3099999999999996</v>
      </c>
      <c r="D339">
        <v>255</v>
      </c>
      <c r="E339" s="5">
        <f t="shared" si="36"/>
        <v>392.12795999999992</v>
      </c>
      <c r="F339" s="5">
        <f t="shared" si="37"/>
        <v>-7.5969400000000746</v>
      </c>
      <c r="G339">
        <f t="shared" si="38"/>
        <v>-1.9373624874900724E-2</v>
      </c>
      <c r="H339">
        <f t="shared" si="39"/>
        <v>-1.9373624874900723</v>
      </c>
      <c r="I339" t="str">
        <f t="shared" si="40"/>
        <v>Pass</v>
      </c>
    </row>
    <row r="340" spans="1:9" x14ac:dyDescent="0.25">
      <c r="A340">
        <v>19</v>
      </c>
      <c r="B340" s="5">
        <v>380.56009999999998</v>
      </c>
      <c r="C340" s="4">
        <v>4.1100000000000003</v>
      </c>
      <c r="D340">
        <v>255</v>
      </c>
      <c r="E340" s="5">
        <f t="shared" si="36"/>
        <v>392.12795999999992</v>
      </c>
      <c r="F340" s="5">
        <f t="shared" si="37"/>
        <v>11.567859999999939</v>
      </c>
      <c r="G340">
        <f t="shared" si="38"/>
        <v>2.950021722500977E-2</v>
      </c>
      <c r="H340">
        <f t="shared" si="39"/>
        <v>2.9500217225009768</v>
      </c>
      <c r="I340" t="str">
        <f t="shared" si="40"/>
        <v>Pass</v>
      </c>
    </row>
    <row r="341" spans="1:9" x14ac:dyDescent="0.25">
      <c r="A341">
        <v>20</v>
      </c>
      <c r="B341" s="5">
        <v>388.5745</v>
      </c>
      <c r="C341" s="4">
        <v>4.1900000000000004</v>
      </c>
      <c r="D341">
        <v>255</v>
      </c>
      <c r="E341" s="5">
        <f t="shared" si="36"/>
        <v>392.12795999999992</v>
      </c>
      <c r="F341" s="5">
        <f t="shared" si="37"/>
        <v>3.5534599999999159</v>
      </c>
      <c r="G341">
        <f t="shared" si="38"/>
        <v>9.0619908868521306E-3</v>
      </c>
      <c r="H341">
        <f t="shared" si="39"/>
        <v>0.90619908868521304</v>
      </c>
      <c r="I341" t="str">
        <f t="shared" si="40"/>
        <v>Pass</v>
      </c>
    </row>
    <row r="342" spans="1:9" x14ac:dyDescent="0.25">
      <c r="A342">
        <v>1</v>
      </c>
      <c r="B342" s="5">
        <v>379.57479999999998</v>
      </c>
      <c r="C342" s="4">
        <v>4.0999999999999996</v>
      </c>
      <c r="D342">
        <v>270</v>
      </c>
      <c r="E342" s="5">
        <f>AVERAGE($B$342:$B$361)</f>
        <v>393.36302000000006</v>
      </c>
      <c r="F342" s="5">
        <f t="shared" si="37"/>
        <v>13.788220000000081</v>
      </c>
      <c r="G342">
        <f t="shared" si="38"/>
        <v>3.5052151063920747E-2</v>
      </c>
      <c r="H342">
        <f t="shared" si="39"/>
        <v>3.5052151063920749</v>
      </c>
      <c r="I342" t="str">
        <f t="shared" si="40"/>
        <v>Pass</v>
      </c>
    </row>
    <row r="343" spans="1:9" x14ac:dyDescent="0.25">
      <c r="A343">
        <v>2</v>
      </c>
      <c r="B343" s="5">
        <v>413.91609999999997</v>
      </c>
      <c r="C343" s="4">
        <v>4.47</v>
      </c>
      <c r="D343">
        <v>270</v>
      </c>
      <c r="E343" s="5">
        <f t="shared" ref="E343:E361" si="41">AVERAGE($B$342:$B$361)</f>
        <v>393.36302000000006</v>
      </c>
      <c r="F343" s="5">
        <f t="shared" si="37"/>
        <v>-20.553079999999909</v>
      </c>
      <c r="G343">
        <f t="shared" si="38"/>
        <v>-5.2249649700167308E-2</v>
      </c>
      <c r="H343">
        <f t="shared" si="39"/>
        <v>-5.2249649700167309</v>
      </c>
      <c r="I343" t="str">
        <f t="shared" si="40"/>
        <v>Fail</v>
      </c>
    </row>
    <row r="344" spans="1:9" x14ac:dyDescent="0.25">
      <c r="A344">
        <v>3</v>
      </c>
      <c r="B344" s="5">
        <v>379.78059999999999</v>
      </c>
      <c r="C344" s="4">
        <v>4.0999999999999996</v>
      </c>
      <c r="D344">
        <v>270</v>
      </c>
      <c r="E344" s="5">
        <f t="shared" si="41"/>
        <v>393.36302000000006</v>
      </c>
      <c r="F344" s="5">
        <f t="shared" si="37"/>
        <v>13.58242000000007</v>
      </c>
      <c r="G344">
        <f t="shared" si="38"/>
        <v>3.4528970211790799E-2</v>
      </c>
      <c r="H344">
        <f t="shared" si="39"/>
        <v>3.4528970211790799</v>
      </c>
      <c r="I344" t="str">
        <f t="shared" si="40"/>
        <v>Pass</v>
      </c>
    </row>
    <row r="345" spans="1:9" x14ac:dyDescent="0.25">
      <c r="A345">
        <v>4</v>
      </c>
      <c r="B345" s="5">
        <v>399.10860000000002</v>
      </c>
      <c r="C345" s="4">
        <v>4.3099999999999996</v>
      </c>
      <c r="D345">
        <v>270</v>
      </c>
      <c r="E345" s="5">
        <f t="shared" si="41"/>
        <v>393.36302000000006</v>
      </c>
      <c r="F345" s="5">
        <f t="shared" si="37"/>
        <v>-5.7455799999999613</v>
      </c>
      <c r="G345">
        <f t="shared" si="38"/>
        <v>-1.4606304375027322E-2</v>
      </c>
      <c r="H345">
        <f t="shared" si="39"/>
        <v>-1.4606304375027321</v>
      </c>
      <c r="I345" t="str">
        <f t="shared" si="40"/>
        <v>Pass</v>
      </c>
    </row>
    <row r="346" spans="1:9" x14ac:dyDescent="0.25">
      <c r="A346">
        <v>5</v>
      </c>
      <c r="B346" s="5">
        <v>412.56220000000002</v>
      </c>
      <c r="C346" s="4">
        <v>4.45</v>
      </c>
      <c r="D346">
        <v>270</v>
      </c>
      <c r="E346" s="5">
        <f t="shared" si="41"/>
        <v>393.36302000000006</v>
      </c>
      <c r="F346" s="5">
        <f t="shared" si="37"/>
        <v>-19.199179999999956</v>
      </c>
      <c r="G346">
        <f t="shared" si="38"/>
        <v>-4.8807790828939518E-2</v>
      </c>
      <c r="H346">
        <f t="shared" si="39"/>
        <v>-4.8807790828939517</v>
      </c>
      <c r="I346" t="str">
        <f t="shared" si="40"/>
        <v>Pass</v>
      </c>
    </row>
    <row r="347" spans="1:9" x14ac:dyDescent="0.25">
      <c r="A347">
        <v>6</v>
      </c>
      <c r="B347" s="5">
        <v>386.42860000000002</v>
      </c>
      <c r="C347" s="4">
        <v>4.17</v>
      </c>
      <c r="D347">
        <v>270</v>
      </c>
      <c r="E347" s="5">
        <f t="shared" si="41"/>
        <v>393.36302000000006</v>
      </c>
      <c r="F347" s="5">
        <f t="shared" si="37"/>
        <v>6.9344200000000455</v>
      </c>
      <c r="G347">
        <f t="shared" si="38"/>
        <v>1.7628550848526749E-2</v>
      </c>
      <c r="H347">
        <f t="shared" si="39"/>
        <v>1.7628550848526749</v>
      </c>
      <c r="I347" t="str">
        <f t="shared" si="40"/>
        <v>Pass</v>
      </c>
    </row>
    <row r="348" spans="1:9" x14ac:dyDescent="0.25">
      <c r="A348">
        <v>7</v>
      </c>
      <c r="B348" s="5">
        <v>398.15429999999998</v>
      </c>
      <c r="C348" s="4">
        <v>4.3</v>
      </c>
      <c r="D348">
        <v>270</v>
      </c>
      <c r="E348" s="5">
        <f t="shared" si="41"/>
        <v>393.36302000000006</v>
      </c>
      <c r="F348" s="5">
        <f t="shared" si="37"/>
        <v>-4.7912799999999152</v>
      </c>
      <c r="G348">
        <f t="shared" si="38"/>
        <v>-1.2180301035923291E-2</v>
      </c>
      <c r="H348">
        <f t="shared" si="39"/>
        <v>-1.2180301035923291</v>
      </c>
      <c r="I348" t="str">
        <f t="shared" si="40"/>
        <v>Pass</v>
      </c>
    </row>
    <row r="349" spans="1:9" x14ac:dyDescent="0.25">
      <c r="A349">
        <v>8</v>
      </c>
      <c r="B349" s="5">
        <v>383.68970000000002</v>
      </c>
      <c r="C349" s="4">
        <v>4.1399999999999997</v>
      </c>
      <c r="D349">
        <v>270</v>
      </c>
      <c r="E349" s="5">
        <f t="shared" si="41"/>
        <v>393.36302000000006</v>
      </c>
      <c r="F349" s="5">
        <f t="shared" si="37"/>
        <v>9.6733200000000465</v>
      </c>
      <c r="G349">
        <f t="shared" si="38"/>
        <v>2.4591330420434654E-2</v>
      </c>
      <c r="H349">
        <f t="shared" si="39"/>
        <v>2.4591330420434652</v>
      </c>
      <c r="I349" t="str">
        <f t="shared" si="40"/>
        <v>Pass</v>
      </c>
    </row>
    <row r="350" spans="1:9" x14ac:dyDescent="0.25">
      <c r="A350">
        <v>9</v>
      </c>
      <c r="B350" s="5">
        <v>402.0924</v>
      </c>
      <c r="C350" s="4">
        <v>4.34</v>
      </c>
      <c r="D350">
        <v>270</v>
      </c>
      <c r="E350" s="5">
        <f t="shared" si="41"/>
        <v>393.36302000000006</v>
      </c>
      <c r="F350" s="5">
        <f t="shared" si="37"/>
        <v>-8.7293799999999351</v>
      </c>
      <c r="G350">
        <f t="shared" si="38"/>
        <v>-2.2191664076607744E-2</v>
      </c>
      <c r="H350">
        <f t="shared" si="39"/>
        <v>-2.2191664076607744</v>
      </c>
      <c r="I350" t="str">
        <f t="shared" si="40"/>
        <v>Pass</v>
      </c>
    </row>
    <row r="351" spans="1:9" x14ac:dyDescent="0.25">
      <c r="A351">
        <v>10</v>
      </c>
      <c r="B351" s="5">
        <v>385.46789999999999</v>
      </c>
      <c r="C351" s="4">
        <v>4.16</v>
      </c>
      <c r="D351">
        <v>270</v>
      </c>
      <c r="E351" s="5">
        <f t="shared" si="41"/>
        <v>393.36302000000006</v>
      </c>
      <c r="F351" s="5">
        <f t="shared" si="37"/>
        <v>7.8951200000000767</v>
      </c>
      <c r="G351">
        <f t="shared" si="38"/>
        <v>2.00708241461032E-2</v>
      </c>
      <c r="H351">
        <f t="shared" si="39"/>
        <v>2.0070824146103199</v>
      </c>
      <c r="I351" t="str">
        <f t="shared" si="40"/>
        <v>Pass</v>
      </c>
    </row>
    <row r="352" spans="1:9" x14ac:dyDescent="0.25">
      <c r="A352">
        <v>11</v>
      </c>
      <c r="B352" s="5">
        <v>382.60640000000001</v>
      </c>
      <c r="C352" s="4">
        <v>4.13</v>
      </c>
      <c r="D352">
        <v>270</v>
      </c>
      <c r="E352" s="5">
        <f t="shared" si="41"/>
        <v>393.36302000000006</v>
      </c>
      <c r="F352" s="5">
        <f t="shared" si="37"/>
        <v>10.756620000000055</v>
      </c>
      <c r="G352">
        <f t="shared" si="38"/>
        <v>2.7345275109999036E-2</v>
      </c>
      <c r="H352">
        <f t="shared" si="39"/>
        <v>2.7345275109999037</v>
      </c>
      <c r="I352" t="str">
        <f t="shared" si="40"/>
        <v>Pass</v>
      </c>
    </row>
    <row r="353" spans="1:9" x14ac:dyDescent="0.25">
      <c r="A353">
        <v>12</v>
      </c>
      <c r="B353" s="5">
        <v>414.76609999999999</v>
      </c>
      <c r="C353" s="4">
        <v>4.4800000000000004</v>
      </c>
      <c r="D353">
        <v>270</v>
      </c>
      <c r="E353" s="5">
        <f t="shared" si="41"/>
        <v>393.36302000000006</v>
      </c>
      <c r="F353" s="5">
        <f t="shared" si="37"/>
        <v>-21.403079999999932</v>
      </c>
      <c r="G353">
        <f t="shared" si="38"/>
        <v>-5.4410503559790463E-2</v>
      </c>
      <c r="H353">
        <f t="shared" si="39"/>
        <v>-5.441050355979046</v>
      </c>
      <c r="I353" t="str">
        <f t="shared" si="40"/>
        <v>Fail</v>
      </c>
    </row>
    <row r="354" spans="1:9" x14ac:dyDescent="0.25">
      <c r="A354">
        <v>13</v>
      </c>
      <c r="B354" s="5">
        <v>404.05709999999999</v>
      </c>
      <c r="C354" s="4">
        <v>4.3600000000000003</v>
      </c>
      <c r="D354">
        <v>270</v>
      </c>
      <c r="E354" s="5">
        <f t="shared" si="41"/>
        <v>393.36302000000006</v>
      </c>
      <c r="F354" s="5">
        <f t="shared" si="37"/>
        <v>-10.694079999999929</v>
      </c>
      <c r="G354">
        <f t="shared" si="38"/>
        <v>-2.7186287109550681E-2</v>
      </c>
      <c r="H354">
        <f t="shared" si="39"/>
        <v>-2.718628710955068</v>
      </c>
      <c r="I354" t="str">
        <f t="shared" si="40"/>
        <v>Pass</v>
      </c>
    </row>
    <row r="355" spans="1:9" x14ac:dyDescent="0.25">
      <c r="A355">
        <v>14</v>
      </c>
      <c r="B355" s="5">
        <v>384.1601</v>
      </c>
      <c r="C355" s="4">
        <v>4.1500000000000004</v>
      </c>
      <c r="D355">
        <v>270</v>
      </c>
      <c r="E355" s="5">
        <f t="shared" si="41"/>
        <v>393.36302000000006</v>
      </c>
      <c r="F355" s="5">
        <f t="shared" si="37"/>
        <v>9.2029200000000628</v>
      </c>
      <c r="G355">
        <f t="shared" si="38"/>
        <v>2.3395488472709156E-2</v>
      </c>
      <c r="H355">
        <f t="shared" si="39"/>
        <v>2.3395488472709154</v>
      </c>
      <c r="I355" t="str">
        <f t="shared" si="40"/>
        <v>Pass</v>
      </c>
    </row>
    <row r="356" spans="1:9" x14ac:dyDescent="0.25">
      <c r="A356">
        <v>15</v>
      </c>
      <c r="B356" s="5">
        <v>383.21469999999999</v>
      </c>
      <c r="C356" s="4">
        <v>4.13</v>
      </c>
      <c r="D356">
        <v>270</v>
      </c>
      <c r="E356" s="5">
        <f t="shared" si="41"/>
        <v>393.36302000000006</v>
      </c>
      <c r="F356" s="5">
        <f t="shared" si="37"/>
        <v>10.148320000000069</v>
      </c>
      <c r="G356">
        <f t="shared" si="38"/>
        <v>2.5798866400812328E-2</v>
      </c>
      <c r="H356">
        <f t="shared" si="39"/>
        <v>2.5798866400812326</v>
      </c>
      <c r="I356" t="str">
        <f t="shared" si="40"/>
        <v>Pass</v>
      </c>
    </row>
    <row r="357" spans="1:9" x14ac:dyDescent="0.25">
      <c r="A357">
        <v>16</v>
      </c>
      <c r="B357" s="5">
        <v>411.94409999999999</v>
      </c>
      <c r="C357" s="4">
        <v>4.4400000000000004</v>
      </c>
      <c r="D357">
        <v>270</v>
      </c>
      <c r="E357" s="5">
        <f t="shared" si="41"/>
        <v>393.36302000000006</v>
      </c>
      <c r="F357" s="5">
        <f t="shared" si="37"/>
        <v>-18.581079999999929</v>
      </c>
      <c r="G357">
        <f t="shared" si="38"/>
        <v>-4.723646874584176E-2</v>
      </c>
      <c r="H357">
        <f t="shared" si="39"/>
        <v>-4.7236468745841762</v>
      </c>
      <c r="I357" t="str">
        <f t="shared" si="40"/>
        <v>Pass</v>
      </c>
    </row>
    <row r="358" spans="1:9" x14ac:dyDescent="0.25">
      <c r="A358">
        <v>17</v>
      </c>
      <c r="B358" s="5">
        <v>378.41070000000002</v>
      </c>
      <c r="C358" s="4">
        <v>4.08</v>
      </c>
      <c r="D358">
        <v>270</v>
      </c>
      <c r="E358" s="5">
        <f t="shared" si="41"/>
        <v>393.36302000000006</v>
      </c>
      <c r="F358" s="5">
        <f t="shared" si="37"/>
        <v>14.952320000000043</v>
      </c>
      <c r="G358">
        <f t="shared" si="38"/>
        <v>3.8011503979199772E-2</v>
      </c>
      <c r="H358">
        <f t="shared" si="39"/>
        <v>3.8011503979199772</v>
      </c>
      <c r="I358" t="str">
        <f t="shared" si="40"/>
        <v>Pass</v>
      </c>
    </row>
    <row r="359" spans="1:9" x14ac:dyDescent="0.25">
      <c r="A359">
        <v>18</v>
      </c>
      <c r="B359" s="5">
        <v>385.01929999999999</v>
      </c>
      <c r="C359" s="4">
        <v>4.1500000000000004</v>
      </c>
      <c r="D359">
        <v>270</v>
      </c>
      <c r="E359" s="5">
        <f t="shared" si="41"/>
        <v>393.36302000000006</v>
      </c>
      <c r="F359" s="5">
        <f t="shared" si="37"/>
        <v>8.3437200000000757</v>
      </c>
      <c r="G359">
        <f t="shared" si="38"/>
        <v>2.121124654778193E-2</v>
      </c>
      <c r="H359">
        <f t="shared" si="39"/>
        <v>2.121124654778193</v>
      </c>
      <c r="I359" t="str">
        <f t="shared" si="40"/>
        <v>Pass</v>
      </c>
    </row>
    <row r="360" spans="1:9" x14ac:dyDescent="0.25">
      <c r="A360">
        <v>19</v>
      </c>
      <c r="B360" s="5">
        <v>385.93790000000001</v>
      </c>
      <c r="C360" s="4">
        <v>4.16</v>
      </c>
      <c r="D360">
        <v>270</v>
      </c>
      <c r="E360" s="5">
        <f t="shared" si="41"/>
        <v>393.36302000000006</v>
      </c>
      <c r="F360" s="5">
        <f t="shared" si="37"/>
        <v>7.4251200000000495</v>
      </c>
      <c r="G360">
        <f t="shared" si="38"/>
        <v>1.8875999070782121E-2</v>
      </c>
      <c r="H360">
        <f t="shared" si="39"/>
        <v>1.8875999070782121</v>
      </c>
      <c r="I360" t="str">
        <f t="shared" si="40"/>
        <v>Pass</v>
      </c>
    </row>
    <row r="361" spans="1:9" x14ac:dyDescent="0.25">
      <c r="A361">
        <v>20</v>
      </c>
      <c r="B361" s="5">
        <v>396.36880000000002</v>
      </c>
      <c r="C361" s="4">
        <v>4.28</v>
      </c>
      <c r="D361">
        <v>270</v>
      </c>
      <c r="E361" s="5">
        <f t="shared" si="41"/>
        <v>393.36302000000006</v>
      </c>
      <c r="F361" s="5">
        <f t="shared" si="37"/>
        <v>-3.0057799999999588</v>
      </c>
      <c r="G361">
        <f t="shared" si="38"/>
        <v>-7.6412368402092251E-3</v>
      </c>
      <c r="H361">
        <f t="shared" si="39"/>
        <v>-0.76412368402092257</v>
      </c>
      <c r="I361" t="str">
        <f t="shared" si="40"/>
        <v>Pass</v>
      </c>
    </row>
    <row r="362" spans="1:9" x14ac:dyDescent="0.25">
      <c r="A362">
        <v>1</v>
      </c>
      <c r="B362" s="5">
        <v>394.44839999999999</v>
      </c>
      <c r="C362" s="4">
        <v>4.26</v>
      </c>
      <c r="D362">
        <v>285</v>
      </c>
      <c r="E362" s="5">
        <f>AVERAGE($B$362:$B$381)</f>
        <v>393.57103500000005</v>
      </c>
      <c r="F362" s="5">
        <f t="shared" si="37"/>
        <v>-0.87736499999994066</v>
      </c>
      <c r="G362">
        <f t="shared" si="38"/>
        <v>-2.2292417936699547E-3</v>
      </c>
      <c r="H362">
        <f t="shared" si="39"/>
        <v>-0.22292417936699546</v>
      </c>
      <c r="I362" t="str">
        <f t="shared" si="40"/>
        <v>Pass</v>
      </c>
    </row>
    <row r="363" spans="1:9" x14ac:dyDescent="0.25">
      <c r="A363">
        <v>2</v>
      </c>
      <c r="B363" s="5">
        <v>399.88369999999998</v>
      </c>
      <c r="C363" s="4">
        <v>4.3099999999999996</v>
      </c>
      <c r="D363">
        <v>285</v>
      </c>
      <c r="E363" s="5">
        <f t="shared" ref="E363:E381" si="42">AVERAGE($B$362:$B$381)</f>
        <v>393.57103500000005</v>
      </c>
      <c r="F363" s="5">
        <f t="shared" si="37"/>
        <v>-6.3126649999999245</v>
      </c>
      <c r="G363">
        <f t="shared" si="38"/>
        <v>-1.6039455240906952E-2</v>
      </c>
      <c r="H363">
        <f t="shared" si="39"/>
        <v>-1.6039455240906952</v>
      </c>
      <c r="I363" t="str">
        <f t="shared" si="40"/>
        <v>Pass</v>
      </c>
    </row>
    <row r="364" spans="1:9" x14ac:dyDescent="0.25">
      <c r="A364">
        <v>3</v>
      </c>
      <c r="B364" s="5">
        <v>393.4717</v>
      </c>
      <c r="C364" s="4">
        <v>4.25</v>
      </c>
      <c r="D364">
        <v>285</v>
      </c>
      <c r="E364" s="5">
        <f t="shared" si="42"/>
        <v>393.57103500000005</v>
      </c>
      <c r="F364" s="5">
        <f t="shared" si="37"/>
        <v>9.9335000000053242E-2</v>
      </c>
      <c r="G364">
        <f t="shared" si="38"/>
        <v>2.5239408179530596E-4</v>
      </c>
      <c r="H364">
        <f t="shared" si="39"/>
        <v>2.5239408179530597E-2</v>
      </c>
      <c r="I364" t="str">
        <f t="shared" si="40"/>
        <v>Pass</v>
      </c>
    </row>
    <row r="365" spans="1:9" x14ac:dyDescent="0.25">
      <c r="A365">
        <v>4</v>
      </c>
      <c r="B365" s="5">
        <v>404.24959999999999</v>
      </c>
      <c r="C365" s="4">
        <v>4.3600000000000003</v>
      </c>
      <c r="D365">
        <v>285</v>
      </c>
      <c r="E365" s="5">
        <f t="shared" si="42"/>
        <v>393.57103500000005</v>
      </c>
      <c r="F365" s="5">
        <f t="shared" si="37"/>
        <v>-10.678564999999935</v>
      </c>
      <c r="G365">
        <f t="shared" si="38"/>
        <v>-2.713249718694348E-2</v>
      </c>
      <c r="H365">
        <f t="shared" si="39"/>
        <v>-2.7132497186943478</v>
      </c>
      <c r="I365" t="str">
        <f t="shared" si="40"/>
        <v>Pass</v>
      </c>
    </row>
    <row r="366" spans="1:9" x14ac:dyDescent="0.25">
      <c r="A366">
        <v>5</v>
      </c>
      <c r="B366" s="5">
        <v>404.07440000000003</v>
      </c>
      <c r="C366" s="4">
        <v>4.3600000000000003</v>
      </c>
      <c r="D366">
        <v>285</v>
      </c>
      <c r="E366" s="5">
        <f t="shared" si="42"/>
        <v>393.57103500000005</v>
      </c>
      <c r="F366" s="5">
        <f t="shared" si="37"/>
        <v>-10.503364999999974</v>
      </c>
      <c r="G366">
        <f t="shared" si="38"/>
        <v>-2.6687342476816089E-2</v>
      </c>
      <c r="H366">
        <f t="shared" si="39"/>
        <v>-2.6687342476816092</v>
      </c>
      <c r="I366" t="str">
        <f t="shared" si="40"/>
        <v>Pass</v>
      </c>
    </row>
    <row r="367" spans="1:9" x14ac:dyDescent="0.25">
      <c r="A367">
        <v>6</v>
      </c>
      <c r="B367" s="5">
        <v>393.47559999999999</v>
      </c>
      <c r="C367" s="4">
        <v>4.25</v>
      </c>
      <c r="D367">
        <v>285</v>
      </c>
      <c r="E367" s="5">
        <f t="shared" si="42"/>
        <v>393.57103500000005</v>
      </c>
      <c r="F367" s="5">
        <f t="shared" si="37"/>
        <v>9.5435000000065884E-2</v>
      </c>
      <c r="G367">
        <f t="shared" si="38"/>
        <v>2.4248481598770569E-4</v>
      </c>
      <c r="H367">
        <f t="shared" si="39"/>
        <v>2.424848159877057E-2</v>
      </c>
      <c r="I367" t="str">
        <f t="shared" si="40"/>
        <v>Pass</v>
      </c>
    </row>
    <row r="368" spans="1:9" x14ac:dyDescent="0.25">
      <c r="A368">
        <v>7</v>
      </c>
      <c r="B368" s="5">
        <v>383.0342</v>
      </c>
      <c r="C368" s="4">
        <v>4.13</v>
      </c>
      <c r="D368">
        <v>285</v>
      </c>
      <c r="E368" s="5">
        <f t="shared" si="42"/>
        <v>393.57103500000005</v>
      </c>
      <c r="F368" s="5">
        <f t="shared" si="37"/>
        <v>10.536835000000053</v>
      </c>
      <c r="G368">
        <f t="shared" si="38"/>
        <v>2.6772384304144872E-2</v>
      </c>
      <c r="H368">
        <f t="shared" si="39"/>
        <v>2.6772384304144872</v>
      </c>
      <c r="I368" t="str">
        <f t="shared" si="40"/>
        <v>Pass</v>
      </c>
    </row>
    <row r="369" spans="1:9" x14ac:dyDescent="0.25">
      <c r="A369">
        <v>8</v>
      </c>
      <c r="B369" s="5">
        <v>380.41699999999997</v>
      </c>
      <c r="C369" s="4">
        <v>4.0999999999999996</v>
      </c>
      <c r="D369">
        <v>285</v>
      </c>
      <c r="E369" s="5">
        <f t="shared" si="42"/>
        <v>393.57103500000005</v>
      </c>
      <c r="F369" s="5">
        <f t="shared" si="37"/>
        <v>13.154035000000079</v>
      </c>
      <c r="G369">
        <f t="shared" si="38"/>
        <v>3.3422263912282257E-2</v>
      </c>
      <c r="H369">
        <f t="shared" si="39"/>
        <v>3.342226391228226</v>
      </c>
      <c r="I369" t="str">
        <f t="shared" si="40"/>
        <v>Pass</v>
      </c>
    </row>
    <row r="370" spans="1:9" x14ac:dyDescent="0.25">
      <c r="A370">
        <v>9</v>
      </c>
      <c r="B370" s="5">
        <v>381.31990000000002</v>
      </c>
      <c r="C370" s="4">
        <v>4.1100000000000003</v>
      </c>
      <c r="D370">
        <v>285</v>
      </c>
      <c r="E370" s="5">
        <f t="shared" si="42"/>
        <v>393.57103500000005</v>
      </c>
      <c r="F370" s="5">
        <f t="shared" si="37"/>
        <v>12.251135000000033</v>
      </c>
      <c r="G370">
        <f t="shared" si="38"/>
        <v>3.1128141835945908E-2</v>
      </c>
      <c r="H370">
        <f t="shared" si="39"/>
        <v>3.1128141835945908</v>
      </c>
      <c r="I370" t="str">
        <f t="shared" si="40"/>
        <v>Pass</v>
      </c>
    </row>
    <row r="371" spans="1:9" x14ac:dyDescent="0.25">
      <c r="A371">
        <v>10</v>
      </c>
      <c r="B371" s="5">
        <v>392.26319999999998</v>
      </c>
      <c r="C371" s="4">
        <v>4.2300000000000004</v>
      </c>
      <c r="D371">
        <v>285</v>
      </c>
      <c r="E371" s="5">
        <f t="shared" si="42"/>
        <v>393.57103500000005</v>
      </c>
      <c r="F371" s="5">
        <f t="shared" si="37"/>
        <v>1.3078350000000682</v>
      </c>
      <c r="G371">
        <f t="shared" si="38"/>
        <v>3.3229960634681057E-3</v>
      </c>
      <c r="H371">
        <f t="shared" si="39"/>
        <v>0.33229960634681055</v>
      </c>
      <c r="I371" t="str">
        <f t="shared" si="40"/>
        <v>Pass</v>
      </c>
    </row>
    <row r="372" spans="1:9" x14ac:dyDescent="0.25">
      <c r="A372">
        <v>11</v>
      </c>
      <c r="B372" s="5">
        <v>411.76159999999999</v>
      </c>
      <c r="C372" s="4">
        <v>4.4400000000000004</v>
      </c>
      <c r="D372">
        <v>285</v>
      </c>
      <c r="E372" s="5">
        <f t="shared" si="42"/>
        <v>393.57103500000005</v>
      </c>
      <c r="F372" s="5">
        <f t="shared" si="37"/>
        <v>-18.190564999999935</v>
      </c>
      <c r="G372">
        <f t="shared" si="38"/>
        <v>-4.6219267634875452E-2</v>
      </c>
      <c r="H372">
        <f t="shared" si="39"/>
        <v>-4.6219267634875454</v>
      </c>
      <c r="I372" t="str">
        <f t="shared" si="40"/>
        <v>Pass</v>
      </c>
    </row>
    <row r="373" spans="1:9" x14ac:dyDescent="0.25">
      <c r="A373">
        <v>12</v>
      </c>
      <c r="B373" s="5">
        <v>409.35079999999999</v>
      </c>
      <c r="C373" s="4">
        <v>4.42</v>
      </c>
      <c r="D373">
        <v>285</v>
      </c>
      <c r="E373" s="5">
        <f t="shared" si="42"/>
        <v>393.57103500000005</v>
      </c>
      <c r="F373" s="5">
        <f t="shared" si="37"/>
        <v>-15.779764999999941</v>
      </c>
      <c r="G373">
        <f t="shared" si="38"/>
        <v>-4.0093816863326692E-2</v>
      </c>
      <c r="H373">
        <f t="shared" si="39"/>
        <v>-4.0093816863326692</v>
      </c>
      <c r="I373" t="str">
        <f t="shared" si="40"/>
        <v>Pass</v>
      </c>
    </row>
    <row r="374" spans="1:9" x14ac:dyDescent="0.25">
      <c r="A374">
        <v>13</v>
      </c>
      <c r="B374" s="5">
        <v>375.56400000000002</v>
      </c>
      <c r="C374" s="4">
        <v>4.05</v>
      </c>
      <c r="D374">
        <v>285</v>
      </c>
      <c r="E374" s="5">
        <f t="shared" si="42"/>
        <v>393.57103500000005</v>
      </c>
      <c r="F374" s="5">
        <f t="shared" si="37"/>
        <v>18.00703500000003</v>
      </c>
      <c r="G374">
        <f t="shared" si="38"/>
        <v>4.5752947749318054E-2</v>
      </c>
      <c r="H374">
        <f t="shared" si="39"/>
        <v>4.5752947749318054</v>
      </c>
      <c r="I374" t="str">
        <f t="shared" si="40"/>
        <v>Pass</v>
      </c>
    </row>
    <row r="375" spans="1:9" x14ac:dyDescent="0.25">
      <c r="A375">
        <v>14</v>
      </c>
      <c r="B375" s="5">
        <v>383.42070000000001</v>
      </c>
      <c r="C375" s="4">
        <v>4.1399999999999997</v>
      </c>
      <c r="D375">
        <v>285</v>
      </c>
      <c r="E375" s="5">
        <f t="shared" si="42"/>
        <v>393.57103500000005</v>
      </c>
      <c r="F375" s="5">
        <f t="shared" si="37"/>
        <v>10.150335000000041</v>
      </c>
      <c r="G375">
        <f t="shared" si="38"/>
        <v>2.5790350654234604E-2</v>
      </c>
      <c r="H375">
        <f t="shared" si="39"/>
        <v>2.5790350654234606</v>
      </c>
      <c r="I375" t="str">
        <f t="shared" si="40"/>
        <v>Pass</v>
      </c>
    </row>
    <row r="376" spans="1:9" x14ac:dyDescent="0.25">
      <c r="A376">
        <v>15</v>
      </c>
      <c r="B376" s="5">
        <v>404.80779999999999</v>
      </c>
      <c r="C376" s="4">
        <v>4.37</v>
      </c>
      <c r="D376">
        <v>285</v>
      </c>
      <c r="E376" s="5">
        <f t="shared" si="42"/>
        <v>393.57103500000005</v>
      </c>
      <c r="F376" s="5">
        <f t="shared" si="37"/>
        <v>-11.236764999999934</v>
      </c>
      <c r="G376">
        <f t="shared" si="38"/>
        <v>-2.8550792616128199E-2</v>
      </c>
      <c r="H376">
        <f t="shared" si="39"/>
        <v>-2.8550792616128198</v>
      </c>
      <c r="I376" t="str">
        <f t="shared" si="40"/>
        <v>Pass</v>
      </c>
    </row>
    <row r="377" spans="1:9" x14ac:dyDescent="0.25">
      <c r="A377">
        <v>16</v>
      </c>
      <c r="B377" s="5">
        <v>410.27010000000001</v>
      </c>
      <c r="C377" s="4">
        <v>4.43</v>
      </c>
      <c r="D377">
        <v>285</v>
      </c>
      <c r="E377" s="5">
        <f t="shared" si="42"/>
        <v>393.57103500000005</v>
      </c>
      <c r="F377" s="5">
        <f t="shared" si="37"/>
        <v>-16.699064999999962</v>
      </c>
      <c r="G377">
        <f t="shared" si="38"/>
        <v>-4.2429608672802765E-2</v>
      </c>
      <c r="H377">
        <f t="shared" si="39"/>
        <v>-4.2429608672802761</v>
      </c>
      <c r="I377" t="str">
        <f t="shared" si="40"/>
        <v>Pass</v>
      </c>
    </row>
    <row r="378" spans="1:9" x14ac:dyDescent="0.25">
      <c r="A378">
        <v>17</v>
      </c>
      <c r="B378" s="5">
        <v>384.42590000000001</v>
      </c>
      <c r="C378" s="4">
        <v>4.1500000000000004</v>
      </c>
      <c r="D378">
        <v>285</v>
      </c>
      <c r="E378" s="5">
        <f t="shared" si="42"/>
        <v>393.57103500000005</v>
      </c>
      <c r="F378" s="5">
        <f t="shared" si="37"/>
        <v>9.1451350000000389</v>
      </c>
      <c r="G378">
        <f t="shared" si="38"/>
        <v>2.3236300913252007E-2</v>
      </c>
      <c r="H378">
        <f t="shared" si="39"/>
        <v>2.3236300913252008</v>
      </c>
      <c r="I378" t="str">
        <f t="shared" si="40"/>
        <v>Pass</v>
      </c>
    </row>
    <row r="379" spans="1:9" x14ac:dyDescent="0.25">
      <c r="A379">
        <v>18</v>
      </c>
      <c r="B379" s="5">
        <v>383.70030000000003</v>
      </c>
      <c r="C379" s="4">
        <v>4.1399999999999997</v>
      </c>
      <c r="D379">
        <v>285</v>
      </c>
      <c r="E379" s="5">
        <f t="shared" si="42"/>
        <v>393.57103500000005</v>
      </c>
      <c r="F379" s="5">
        <f t="shared" si="37"/>
        <v>9.8707350000000247</v>
      </c>
      <c r="G379">
        <f t="shared" si="38"/>
        <v>2.5079932520948915E-2</v>
      </c>
      <c r="H379">
        <f t="shared" si="39"/>
        <v>2.5079932520948915</v>
      </c>
      <c r="I379" t="str">
        <f t="shared" si="40"/>
        <v>Pass</v>
      </c>
    </row>
    <row r="380" spans="1:9" x14ac:dyDescent="0.25">
      <c r="A380">
        <v>19</v>
      </c>
      <c r="B380" s="5">
        <v>393.19830000000002</v>
      </c>
      <c r="C380" s="4">
        <v>4.24</v>
      </c>
      <c r="D380">
        <v>285</v>
      </c>
      <c r="E380" s="5">
        <f t="shared" si="42"/>
        <v>393.57103500000005</v>
      </c>
      <c r="F380" s="5">
        <f t="shared" si="37"/>
        <v>0.37273500000003423</v>
      </c>
      <c r="G380">
        <f t="shared" si="38"/>
        <v>9.4705902328415551E-4</v>
      </c>
      <c r="H380">
        <f t="shared" si="39"/>
        <v>9.4705902328415553E-2</v>
      </c>
      <c r="I380" t="str">
        <f t="shared" si="40"/>
        <v>Pass</v>
      </c>
    </row>
    <row r="381" spans="1:9" x14ac:dyDescent="0.25">
      <c r="A381">
        <v>20</v>
      </c>
      <c r="B381" s="5">
        <v>388.2835</v>
      </c>
      <c r="C381" s="4">
        <v>4.1900000000000004</v>
      </c>
      <c r="D381">
        <v>285</v>
      </c>
      <c r="E381" s="5">
        <f t="shared" si="42"/>
        <v>393.57103500000005</v>
      </c>
      <c r="F381" s="5">
        <f t="shared" si="37"/>
        <v>5.2875350000000481</v>
      </c>
      <c r="G381">
        <f t="shared" si="38"/>
        <v>1.3434766610810289E-2</v>
      </c>
      <c r="H381">
        <f t="shared" si="39"/>
        <v>1.3434766610810289</v>
      </c>
      <c r="I381" t="str">
        <f t="shared" si="40"/>
        <v>Pass</v>
      </c>
    </row>
    <row r="382" spans="1:9" x14ac:dyDescent="0.25">
      <c r="A382">
        <v>1</v>
      </c>
      <c r="B382" s="5">
        <v>402.3064</v>
      </c>
      <c r="C382" s="4">
        <v>4.34</v>
      </c>
      <c r="D382">
        <v>300</v>
      </c>
      <c r="E382" s="5">
        <f>AVERAGE($B$382:$B$401)</f>
        <v>392.9187</v>
      </c>
      <c r="F382" s="5">
        <f t="shared" si="37"/>
        <v>-9.3876999999999953</v>
      </c>
      <c r="G382">
        <f t="shared" si="38"/>
        <v>-2.3892219942700601E-2</v>
      </c>
      <c r="H382">
        <f t="shared" si="39"/>
        <v>-2.3892219942700601</v>
      </c>
      <c r="I382" t="str">
        <f t="shared" si="40"/>
        <v>Pass</v>
      </c>
    </row>
    <row r="383" spans="1:9" x14ac:dyDescent="0.25">
      <c r="A383">
        <v>2</v>
      </c>
      <c r="B383" s="5">
        <v>377.87240000000003</v>
      </c>
      <c r="C383" s="4">
        <v>4.08</v>
      </c>
      <c r="D383">
        <v>300</v>
      </c>
      <c r="E383" s="5">
        <f t="shared" ref="E383:E401" si="43">AVERAGE($B$382:$B$401)</f>
        <v>392.9187</v>
      </c>
      <c r="F383" s="5">
        <f t="shared" si="37"/>
        <v>15.046299999999974</v>
      </c>
      <c r="G383">
        <f t="shared" si="38"/>
        <v>3.8293672456922959E-2</v>
      </c>
      <c r="H383">
        <f t="shared" si="39"/>
        <v>3.8293672456922958</v>
      </c>
      <c r="I383" t="str">
        <f t="shared" si="40"/>
        <v>Pass</v>
      </c>
    </row>
    <row r="384" spans="1:9" x14ac:dyDescent="0.25">
      <c r="A384">
        <v>3</v>
      </c>
      <c r="B384" s="5">
        <v>382.68869999999998</v>
      </c>
      <c r="C384" s="4">
        <v>4.13</v>
      </c>
      <c r="D384">
        <v>300</v>
      </c>
      <c r="E384" s="5">
        <f t="shared" si="43"/>
        <v>392.9187</v>
      </c>
      <c r="F384" s="5">
        <f t="shared" si="37"/>
        <v>10.230000000000018</v>
      </c>
      <c r="G384">
        <f t="shared" si="38"/>
        <v>2.6035920407962303E-2</v>
      </c>
      <c r="H384">
        <f t="shared" si="39"/>
        <v>2.6035920407962303</v>
      </c>
      <c r="I384" t="str">
        <f t="shared" si="40"/>
        <v>Pass</v>
      </c>
    </row>
    <row r="385" spans="1:9" x14ac:dyDescent="0.25">
      <c r="A385">
        <v>4</v>
      </c>
      <c r="B385" s="5">
        <v>396.07650000000001</v>
      </c>
      <c r="C385" s="4">
        <v>4.2699999999999996</v>
      </c>
      <c r="D385">
        <v>300</v>
      </c>
      <c r="E385" s="5">
        <f t="shared" si="43"/>
        <v>392.9187</v>
      </c>
      <c r="F385" s="5">
        <f t="shared" si="37"/>
        <v>-3.1578000000000088</v>
      </c>
      <c r="G385">
        <f t="shared" si="38"/>
        <v>-8.0367770737305427E-3</v>
      </c>
      <c r="H385">
        <f t="shared" si="39"/>
        <v>-0.80367770737305422</v>
      </c>
      <c r="I385" t="str">
        <f t="shared" si="40"/>
        <v>Pass</v>
      </c>
    </row>
    <row r="386" spans="1:9" x14ac:dyDescent="0.25">
      <c r="A386">
        <v>5</v>
      </c>
      <c r="B386" s="5">
        <v>394.20600000000002</v>
      </c>
      <c r="C386" s="4">
        <v>4.25</v>
      </c>
      <c r="D386">
        <v>300</v>
      </c>
      <c r="E386" s="5">
        <f t="shared" si="43"/>
        <v>392.9187</v>
      </c>
      <c r="F386" s="5">
        <f t="shared" si="37"/>
        <v>-1.2873000000000161</v>
      </c>
      <c r="G386">
        <f t="shared" si="38"/>
        <v>-3.2762502777292507E-3</v>
      </c>
      <c r="H386">
        <f t="shared" si="39"/>
        <v>-0.32762502777292507</v>
      </c>
      <c r="I386" t="str">
        <f t="shared" si="40"/>
        <v>Pass</v>
      </c>
    </row>
    <row r="387" spans="1:9" x14ac:dyDescent="0.25">
      <c r="A387">
        <v>6</v>
      </c>
      <c r="B387" s="5">
        <v>411.22239999999999</v>
      </c>
      <c r="C387" s="4">
        <v>4.4400000000000004</v>
      </c>
      <c r="D387">
        <v>300</v>
      </c>
      <c r="E387" s="5">
        <f t="shared" si="43"/>
        <v>392.9187</v>
      </c>
      <c r="F387" s="5">
        <f t="shared" ref="F387:F450" si="44">E387-B387</f>
        <v>-18.303699999999992</v>
      </c>
      <c r="G387">
        <f t="shared" ref="G387:G450" si="45">F387/E387</f>
        <v>-4.6583937084185588E-2</v>
      </c>
      <c r="H387">
        <f t="shared" ref="H387:H450" si="46">G387*100</f>
        <v>-4.6583937084185587</v>
      </c>
      <c r="I387" t="str">
        <f t="shared" ref="I387:I450" si="47">IF(ABS(H387) &lt;5, "Pass", "Fail")</f>
        <v>Pass</v>
      </c>
    </row>
    <row r="388" spans="1:9" x14ac:dyDescent="0.25">
      <c r="A388">
        <v>7</v>
      </c>
      <c r="B388" s="5">
        <v>402.8646</v>
      </c>
      <c r="C388" s="4">
        <v>4.3499999999999996</v>
      </c>
      <c r="D388">
        <v>300</v>
      </c>
      <c r="E388" s="5">
        <f t="shared" si="43"/>
        <v>392.9187</v>
      </c>
      <c r="F388" s="5">
        <f t="shared" si="44"/>
        <v>-9.9458999999999946</v>
      </c>
      <c r="G388">
        <f t="shared" si="45"/>
        <v>-2.5312870067013851E-2</v>
      </c>
      <c r="H388">
        <f t="shared" si="46"/>
        <v>-2.5312870067013851</v>
      </c>
      <c r="I388" t="str">
        <f t="shared" si="47"/>
        <v>Pass</v>
      </c>
    </row>
    <row r="389" spans="1:9" x14ac:dyDescent="0.25">
      <c r="A389">
        <v>8</v>
      </c>
      <c r="B389" s="5">
        <v>388.63709999999998</v>
      </c>
      <c r="C389" s="4">
        <v>4.1900000000000004</v>
      </c>
      <c r="D389">
        <v>300</v>
      </c>
      <c r="E389" s="5">
        <f t="shared" si="43"/>
        <v>392.9187</v>
      </c>
      <c r="F389" s="5">
        <f t="shared" si="44"/>
        <v>4.2816000000000258</v>
      </c>
      <c r="G389">
        <f t="shared" si="45"/>
        <v>1.0896910734968903E-2</v>
      </c>
      <c r="H389">
        <f t="shared" si="46"/>
        <v>1.0896910734968903</v>
      </c>
      <c r="I389" t="str">
        <f t="shared" si="47"/>
        <v>Pass</v>
      </c>
    </row>
    <row r="390" spans="1:9" x14ac:dyDescent="0.25">
      <c r="A390">
        <v>9</v>
      </c>
      <c r="B390" s="5">
        <v>409.33359999999999</v>
      </c>
      <c r="C390" s="4">
        <v>4.42</v>
      </c>
      <c r="D390">
        <v>300</v>
      </c>
      <c r="E390" s="5">
        <f t="shared" si="43"/>
        <v>392.9187</v>
      </c>
      <c r="F390" s="5">
        <f t="shared" si="44"/>
        <v>-16.414899999999989</v>
      </c>
      <c r="G390">
        <f t="shared" si="45"/>
        <v>-4.1776835767806393E-2</v>
      </c>
      <c r="H390">
        <f t="shared" si="46"/>
        <v>-4.1776835767806393</v>
      </c>
      <c r="I390" t="str">
        <f t="shared" si="47"/>
        <v>Pass</v>
      </c>
    </row>
    <row r="391" spans="1:9" x14ac:dyDescent="0.25">
      <c r="A391">
        <v>10</v>
      </c>
      <c r="B391" s="5">
        <v>404.36410000000001</v>
      </c>
      <c r="C391" s="4">
        <v>4.3600000000000003</v>
      </c>
      <c r="D391">
        <v>300</v>
      </c>
      <c r="E391" s="5">
        <f t="shared" si="43"/>
        <v>392.9187</v>
      </c>
      <c r="F391" s="5">
        <f t="shared" si="44"/>
        <v>-11.445400000000006</v>
      </c>
      <c r="G391">
        <f t="shared" si="45"/>
        <v>-2.9129181176665825E-2</v>
      </c>
      <c r="H391">
        <f t="shared" si="46"/>
        <v>-2.9129181176665826</v>
      </c>
      <c r="I391" t="str">
        <f t="shared" si="47"/>
        <v>Pass</v>
      </c>
    </row>
    <row r="392" spans="1:9" x14ac:dyDescent="0.25">
      <c r="A392">
        <v>11</v>
      </c>
      <c r="B392" s="5">
        <v>387.24360000000001</v>
      </c>
      <c r="C392" s="4">
        <v>4.18</v>
      </c>
      <c r="D392">
        <v>300</v>
      </c>
      <c r="E392" s="5">
        <f t="shared" si="43"/>
        <v>392.9187</v>
      </c>
      <c r="F392" s="5">
        <f t="shared" si="44"/>
        <v>5.6750999999999863</v>
      </c>
      <c r="G392">
        <f t="shared" si="45"/>
        <v>1.4443445934235214E-2</v>
      </c>
      <c r="H392">
        <f t="shared" si="46"/>
        <v>1.4443445934235215</v>
      </c>
      <c r="I392" t="str">
        <f t="shared" si="47"/>
        <v>Pass</v>
      </c>
    </row>
    <row r="393" spans="1:9" x14ac:dyDescent="0.25">
      <c r="A393">
        <v>12</v>
      </c>
      <c r="B393" s="5">
        <v>381.77359999999999</v>
      </c>
      <c r="C393" s="4">
        <v>4.12</v>
      </c>
      <c r="D393">
        <v>300</v>
      </c>
      <c r="E393" s="5">
        <f t="shared" si="43"/>
        <v>392.9187</v>
      </c>
      <c r="F393" s="5">
        <f t="shared" si="44"/>
        <v>11.145100000000014</v>
      </c>
      <c r="G393">
        <f t="shared" si="45"/>
        <v>2.8364900932432113E-2</v>
      </c>
      <c r="H393">
        <f t="shared" si="46"/>
        <v>2.8364900932432113</v>
      </c>
      <c r="I393" t="str">
        <f t="shared" si="47"/>
        <v>Pass</v>
      </c>
    </row>
    <row r="394" spans="1:9" x14ac:dyDescent="0.25">
      <c r="A394">
        <v>13</v>
      </c>
      <c r="B394" s="5">
        <v>384.03120000000001</v>
      </c>
      <c r="C394" s="4">
        <v>4.1399999999999997</v>
      </c>
      <c r="D394">
        <v>300</v>
      </c>
      <c r="E394" s="5">
        <f t="shared" si="43"/>
        <v>392.9187</v>
      </c>
      <c r="F394" s="5">
        <f t="shared" si="44"/>
        <v>8.8874999999999886</v>
      </c>
      <c r="G394">
        <f t="shared" si="45"/>
        <v>2.2619183052371875E-2</v>
      </c>
      <c r="H394">
        <f t="shared" si="46"/>
        <v>2.2619183052371876</v>
      </c>
      <c r="I394" t="str">
        <f t="shared" si="47"/>
        <v>Pass</v>
      </c>
    </row>
    <row r="395" spans="1:9" x14ac:dyDescent="0.25">
      <c r="A395">
        <v>14</v>
      </c>
      <c r="B395" s="5">
        <v>413.94490000000002</v>
      </c>
      <c r="C395" s="4">
        <v>4.47</v>
      </c>
      <c r="D395">
        <v>300</v>
      </c>
      <c r="E395" s="5">
        <f t="shared" si="43"/>
        <v>392.9187</v>
      </c>
      <c r="F395" s="5">
        <f t="shared" si="44"/>
        <v>-21.026200000000017</v>
      </c>
      <c r="G395">
        <f t="shared" si="45"/>
        <v>-5.3512851386304641E-2</v>
      </c>
      <c r="H395">
        <f t="shared" si="46"/>
        <v>-5.3512851386304643</v>
      </c>
      <c r="I395" t="str">
        <f t="shared" si="47"/>
        <v>Fail</v>
      </c>
    </row>
    <row r="396" spans="1:9" x14ac:dyDescent="0.25">
      <c r="A396">
        <v>15</v>
      </c>
      <c r="B396" s="5">
        <v>391.66059999999999</v>
      </c>
      <c r="C396" s="4">
        <v>4.2300000000000004</v>
      </c>
      <c r="D396">
        <v>300</v>
      </c>
      <c r="E396" s="5">
        <f t="shared" si="43"/>
        <v>392.9187</v>
      </c>
      <c r="F396" s="5">
        <f t="shared" si="44"/>
        <v>1.2581000000000131</v>
      </c>
      <c r="G396">
        <f t="shared" si="45"/>
        <v>3.2019346495853035E-3</v>
      </c>
      <c r="H396">
        <f t="shared" si="46"/>
        <v>0.32019346495853035</v>
      </c>
      <c r="I396" t="str">
        <f t="shared" si="47"/>
        <v>Pass</v>
      </c>
    </row>
    <row r="397" spans="1:9" x14ac:dyDescent="0.25">
      <c r="A397">
        <v>16</v>
      </c>
      <c r="B397" s="5">
        <v>383.97820000000002</v>
      </c>
      <c r="C397" s="4">
        <v>4.1399999999999997</v>
      </c>
      <c r="D397">
        <v>300</v>
      </c>
      <c r="E397" s="5">
        <f t="shared" si="43"/>
        <v>392.9187</v>
      </c>
      <c r="F397" s="5">
        <f t="shared" si="44"/>
        <v>8.9404999999999859</v>
      </c>
      <c r="G397">
        <f t="shared" si="45"/>
        <v>2.2754071007564634E-2</v>
      </c>
      <c r="H397">
        <f t="shared" si="46"/>
        <v>2.2754071007564636</v>
      </c>
      <c r="I397" t="str">
        <f t="shared" si="47"/>
        <v>Pass</v>
      </c>
    </row>
    <row r="398" spans="1:9" x14ac:dyDescent="0.25">
      <c r="A398">
        <v>17</v>
      </c>
      <c r="B398" s="5">
        <v>380.5924</v>
      </c>
      <c r="C398" s="4">
        <v>4.1100000000000003</v>
      </c>
      <c r="D398">
        <v>300</v>
      </c>
      <c r="E398" s="5">
        <f t="shared" si="43"/>
        <v>392.9187</v>
      </c>
      <c r="F398" s="5">
        <f t="shared" si="44"/>
        <v>12.326300000000003</v>
      </c>
      <c r="G398">
        <f t="shared" si="45"/>
        <v>3.137112079419993E-2</v>
      </c>
      <c r="H398">
        <f t="shared" si="46"/>
        <v>3.1371120794199929</v>
      </c>
      <c r="I398" t="str">
        <f t="shared" si="47"/>
        <v>Pass</v>
      </c>
    </row>
    <row r="399" spans="1:9" x14ac:dyDescent="0.25">
      <c r="A399">
        <v>18</v>
      </c>
      <c r="B399" s="5">
        <v>379.43520000000001</v>
      </c>
      <c r="C399" s="4">
        <v>4.09</v>
      </c>
      <c r="D399">
        <v>300</v>
      </c>
      <c r="E399" s="5">
        <f t="shared" si="43"/>
        <v>392.9187</v>
      </c>
      <c r="F399" s="5">
        <f t="shared" si="44"/>
        <v>13.483499999999992</v>
      </c>
      <c r="G399">
        <f t="shared" si="45"/>
        <v>3.4316259317767245E-2</v>
      </c>
      <c r="H399">
        <f t="shared" si="46"/>
        <v>3.4316259317767246</v>
      </c>
      <c r="I399" t="str">
        <f t="shared" si="47"/>
        <v>Pass</v>
      </c>
    </row>
    <row r="400" spans="1:9" x14ac:dyDescent="0.25">
      <c r="A400">
        <v>19</v>
      </c>
      <c r="B400" s="5">
        <v>386.96019999999999</v>
      </c>
      <c r="C400" s="4">
        <v>4.18</v>
      </c>
      <c r="D400">
        <v>300</v>
      </c>
      <c r="E400" s="5">
        <f t="shared" si="43"/>
        <v>392.9187</v>
      </c>
      <c r="F400" s="5">
        <f t="shared" si="44"/>
        <v>5.958500000000015</v>
      </c>
      <c r="G400">
        <f t="shared" si="45"/>
        <v>1.5164714736152836E-2</v>
      </c>
      <c r="H400">
        <f t="shared" si="46"/>
        <v>1.5164714736152836</v>
      </c>
      <c r="I400" t="str">
        <f t="shared" si="47"/>
        <v>Pass</v>
      </c>
    </row>
    <row r="401" spans="1:9" x14ac:dyDescent="0.25">
      <c r="A401">
        <v>20</v>
      </c>
      <c r="B401" s="5">
        <v>399.1823</v>
      </c>
      <c r="C401" s="4">
        <v>4.3099999999999996</v>
      </c>
      <c r="D401">
        <v>300</v>
      </c>
      <c r="E401" s="5">
        <f t="shared" si="43"/>
        <v>392.9187</v>
      </c>
      <c r="F401" s="5">
        <f t="shared" si="44"/>
        <v>-6.2635999999999967</v>
      </c>
      <c r="G401">
        <f t="shared" si="45"/>
        <v>-1.594121124802662E-2</v>
      </c>
      <c r="H401">
        <f t="shared" si="46"/>
        <v>-1.5941211248026621</v>
      </c>
      <c r="I401" t="str">
        <f t="shared" si="47"/>
        <v>Pass</v>
      </c>
    </row>
    <row r="402" spans="1:9" x14ac:dyDescent="0.25">
      <c r="A402">
        <v>1</v>
      </c>
      <c r="B402" s="5">
        <v>413.2484</v>
      </c>
      <c r="C402" s="4">
        <v>4.46</v>
      </c>
      <c r="D402">
        <v>315</v>
      </c>
      <c r="E402" s="5">
        <f>AVERAGE($B$402:$B$421)</f>
        <v>398.36685</v>
      </c>
      <c r="F402" s="5">
        <f t="shared" si="44"/>
        <v>-14.881550000000004</v>
      </c>
      <c r="G402">
        <f t="shared" si="45"/>
        <v>-3.7356396497349127E-2</v>
      </c>
      <c r="H402">
        <f t="shared" si="46"/>
        <v>-3.7356396497349129</v>
      </c>
      <c r="I402" t="str">
        <f t="shared" si="47"/>
        <v>Pass</v>
      </c>
    </row>
    <row r="403" spans="1:9" x14ac:dyDescent="0.25">
      <c r="A403">
        <v>2</v>
      </c>
      <c r="B403" s="5">
        <v>401.26240000000001</v>
      </c>
      <c r="C403" s="4">
        <v>4.33</v>
      </c>
      <c r="D403">
        <v>315</v>
      </c>
      <c r="E403" s="5">
        <f t="shared" ref="E403:E421" si="48">AVERAGE($B$402:$B$421)</f>
        <v>398.36685</v>
      </c>
      <c r="F403" s="5">
        <f t="shared" si="44"/>
        <v>-2.8955500000000143</v>
      </c>
      <c r="G403">
        <f t="shared" si="45"/>
        <v>-7.2685515875631074E-3</v>
      </c>
      <c r="H403">
        <f t="shared" si="46"/>
        <v>-0.72685515875631079</v>
      </c>
      <c r="I403" t="str">
        <f t="shared" si="47"/>
        <v>Pass</v>
      </c>
    </row>
    <row r="404" spans="1:9" x14ac:dyDescent="0.25">
      <c r="A404">
        <v>3</v>
      </c>
      <c r="B404" s="5">
        <v>405.2253</v>
      </c>
      <c r="C404" s="4">
        <v>4.37</v>
      </c>
      <c r="D404">
        <v>315</v>
      </c>
      <c r="E404" s="5">
        <f t="shared" si="48"/>
        <v>398.36685</v>
      </c>
      <c r="F404" s="5">
        <f t="shared" si="44"/>
        <v>-6.8584500000000048</v>
      </c>
      <c r="G404">
        <f t="shared" si="45"/>
        <v>-1.7216417480520795E-2</v>
      </c>
      <c r="H404">
        <f t="shared" si="46"/>
        <v>-1.7216417480520794</v>
      </c>
      <c r="I404" t="str">
        <f t="shared" si="47"/>
        <v>Pass</v>
      </c>
    </row>
    <row r="405" spans="1:9" x14ac:dyDescent="0.25">
      <c r="A405">
        <v>4</v>
      </c>
      <c r="B405" s="5">
        <v>405.4058</v>
      </c>
      <c r="C405" s="4">
        <v>4.37</v>
      </c>
      <c r="D405">
        <v>315</v>
      </c>
      <c r="E405" s="5">
        <f t="shared" si="48"/>
        <v>398.36685</v>
      </c>
      <c r="F405" s="5">
        <f t="shared" si="44"/>
        <v>-7.0389499999999998</v>
      </c>
      <c r="G405">
        <f t="shared" si="45"/>
        <v>-1.7669517430981017E-2</v>
      </c>
      <c r="H405">
        <f t="shared" si="46"/>
        <v>-1.7669517430981017</v>
      </c>
      <c r="I405" t="str">
        <f t="shared" si="47"/>
        <v>Pass</v>
      </c>
    </row>
    <row r="406" spans="1:9" x14ac:dyDescent="0.25">
      <c r="A406">
        <v>5</v>
      </c>
      <c r="B406" s="5">
        <v>394.62529999999998</v>
      </c>
      <c r="C406" s="4">
        <v>4.26</v>
      </c>
      <c r="D406">
        <v>315</v>
      </c>
      <c r="E406" s="5">
        <f t="shared" si="48"/>
        <v>398.36685</v>
      </c>
      <c r="F406" s="5">
        <f t="shared" si="44"/>
        <v>3.7415500000000179</v>
      </c>
      <c r="G406">
        <f t="shared" si="45"/>
        <v>9.3922222694986235E-3</v>
      </c>
      <c r="H406">
        <f t="shared" si="46"/>
        <v>0.93922222694986235</v>
      </c>
      <c r="I406" t="str">
        <f t="shared" si="47"/>
        <v>Pass</v>
      </c>
    </row>
    <row r="407" spans="1:9" x14ac:dyDescent="0.25">
      <c r="A407">
        <v>6</v>
      </c>
      <c r="B407" s="5">
        <v>376.49599999999998</v>
      </c>
      <c r="C407" s="4">
        <v>4.0599999999999996</v>
      </c>
      <c r="D407">
        <v>315</v>
      </c>
      <c r="E407" s="5">
        <f t="shared" si="48"/>
        <v>398.36685</v>
      </c>
      <c r="F407" s="5">
        <f t="shared" si="44"/>
        <v>21.870850000000019</v>
      </c>
      <c r="G407">
        <f t="shared" si="45"/>
        <v>5.49012800638407E-2</v>
      </c>
      <c r="H407">
        <f t="shared" si="46"/>
        <v>5.4901280063840696</v>
      </c>
      <c r="I407" t="str">
        <f t="shared" si="47"/>
        <v>Fail</v>
      </c>
    </row>
    <row r="408" spans="1:9" x14ac:dyDescent="0.25">
      <c r="A408">
        <v>7</v>
      </c>
      <c r="B408" s="5">
        <v>385.81299999999999</v>
      </c>
      <c r="C408" s="4">
        <v>4.16</v>
      </c>
      <c r="D408">
        <v>315</v>
      </c>
      <c r="E408" s="5">
        <f t="shared" si="48"/>
        <v>398.36685</v>
      </c>
      <c r="F408" s="5">
        <f t="shared" si="44"/>
        <v>12.553850000000011</v>
      </c>
      <c r="G408">
        <f t="shared" si="45"/>
        <v>3.1513289823186873E-2</v>
      </c>
      <c r="H408">
        <f t="shared" si="46"/>
        <v>3.1513289823186872</v>
      </c>
      <c r="I408" t="str">
        <f t="shared" si="47"/>
        <v>Pass</v>
      </c>
    </row>
    <row r="409" spans="1:9" x14ac:dyDescent="0.25">
      <c r="A409">
        <v>8</v>
      </c>
      <c r="B409" s="5">
        <v>393.93900000000002</v>
      </c>
      <c r="C409" s="4">
        <v>4.25</v>
      </c>
      <c r="D409">
        <v>315</v>
      </c>
      <c r="E409" s="5">
        <f t="shared" si="48"/>
        <v>398.36685</v>
      </c>
      <c r="F409" s="5">
        <f t="shared" si="44"/>
        <v>4.4278499999999781</v>
      </c>
      <c r="G409">
        <f t="shared" si="45"/>
        <v>1.1115006180860627E-2</v>
      </c>
      <c r="H409">
        <f t="shared" si="46"/>
        <v>1.1115006180860627</v>
      </c>
      <c r="I409" t="str">
        <f t="shared" si="47"/>
        <v>Pass</v>
      </c>
    </row>
    <row r="410" spans="1:9" x14ac:dyDescent="0.25">
      <c r="A410">
        <v>9</v>
      </c>
      <c r="B410" s="5">
        <v>409.35050000000001</v>
      </c>
      <c r="C410" s="4">
        <v>4.42</v>
      </c>
      <c r="D410">
        <v>315</v>
      </c>
      <c r="E410" s="5">
        <f t="shared" si="48"/>
        <v>398.36685</v>
      </c>
      <c r="F410" s="5">
        <f t="shared" si="44"/>
        <v>-10.983650000000011</v>
      </c>
      <c r="G410">
        <f t="shared" si="45"/>
        <v>-2.7571696791537779E-2</v>
      </c>
      <c r="H410">
        <f t="shared" si="46"/>
        <v>-2.7571696791537779</v>
      </c>
      <c r="I410" t="str">
        <f t="shared" si="47"/>
        <v>Pass</v>
      </c>
    </row>
    <row r="411" spans="1:9" x14ac:dyDescent="0.25">
      <c r="A411">
        <v>10</v>
      </c>
      <c r="B411" s="5">
        <v>389.70780000000002</v>
      </c>
      <c r="C411" s="4">
        <v>4.21</v>
      </c>
      <c r="D411">
        <v>315</v>
      </c>
      <c r="E411" s="5">
        <f t="shared" si="48"/>
        <v>398.36685</v>
      </c>
      <c r="F411" s="5">
        <f t="shared" si="44"/>
        <v>8.6590499999999793</v>
      </c>
      <c r="G411">
        <f t="shared" si="45"/>
        <v>2.1736371889377791E-2</v>
      </c>
      <c r="H411">
        <f t="shared" si="46"/>
        <v>2.173637188937779</v>
      </c>
      <c r="I411" t="str">
        <f t="shared" si="47"/>
        <v>Pass</v>
      </c>
    </row>
    <row r="412" spans="1:9" x14ac:dyDescent="0.25">
      <c r="A412">
        <v>11</v>
      </c>
      <c r="B412" s="5">
        <v>407.47449999999998</v>
      </c>
      <c r="C412" s="4">
        <v>4.4000000000000004</v>
      </c>
      <c r="D412">
        <v>315</v>
      </c>
      <c r="E412" s="5">
        <f t="shared" si="48"/>
        <v>398.36685</v>
      </c>
      <c r="F412" s="5">
        <f t="shared" si="44"/>
        <v>-9.1076499999999783</v>
      </c>
      <c r="G412">
        <f t="shared" si="45"/>
        <v>-2.2862469605590872E-2</v>
      </c>
      <c r="H412">
        <f t="shared" si="46"/>
        <v>-2.2862469605590872</v>
      </c>
      <c r="I412" t="str">
        <f t="shared" si="47"/>
        <v>Pass</v>
      </c>
    </row>
    <row r="413" spans="1:9" x14ac:dyDescent="0.25">
      <c r="A413">
        <v>12</v>
      </c>
      <c r="B413" s="5">
        <v>405.6386</v>
      </c>
      <c r="C413" s="4">
        <v>4.38</v>
      </c>
      <c r="D413">
        <v>315</v>
      </c>
      <c r="E413" s="5">
        <f t="shared" si="48"/>
        <v>398.36685</v>
      </c>
      <c r="F413" s="5">
        <f t="shared" si="44"/>
        <v>-7.2717499999999973</v>
      </c>
      <c r="G413">
        <f t="shared" si="45"/>
        <v>-1.8253903405868226E-2</v>
      </c>
      <c r="H413">
        <f t="shared" si="46"/>
        <v>-1.8253903405868226</v>
      </c>
      <c r="I413" t="str">
        <f t="shared" si="47"/>
        <v>Pass</v>
      </c>
    </row>
    <row r="414" spans="1:9" x14ac:dyDescent="0.25">
      <c r="A414">
        <v>13</v>
      </c>
      <c r="B414" s="5">
        <v>404.2285</v>
      </c>
      <c r="C414" s="4">
        <v>4.3600000000000003</v>
      </c>
      <c r="D414">
        <v>315</v>
      </c>
      <c r="E414" s="5">
        <f t="shared" si="48"/>
        <v>398.36685</v>
      </c>
      <c r="F414" s="5">
        <f t="shared" si="44"/>
        <v>-5.8616499999999974</v>
      </c>
      <c r="G414">
        <f t="shared" si="45"/>
        <v>-1.4714201244405747E-2</v>
      </c>
      <c r="H414">
        <f t="shared" si="46"/>
        <v>-1.4714201244405747</v>
      </c>
      <c r="I414" t="str">
        <f t="shared" si="47"/>
        <v>Pass</v>
      </c>
    </row>
    <row r="415" spans="1:9" x14ac:dyDescent="0.25">
      <c r="A415">
        <v>14</v>
      </c>
      <c r="B415" s="5">
        <v>407.93610000000001</v>
      </c>
      <c r="C415" s="4">
        <v>4.4000000000000004</v>
      </c>
      <c r="D415">
        <v>315</v>
      </c>
      <c r="E415" s="5">
        <f t="shared" si="48"/>
        <v>398.36685</v>
      </c>
      <c r="F415" s="5">
        <f t="shared" si="44"/>
        <v>-9.5692500000000109</v>
      </c>
      <c r="G415">
        <f t="shared" si="45"/>
        <v>-2.4021200559233308E-2</v>
      </c>
      <c r="H415">
        <f t="shared" si="46"/>
        <v>-2.4021200559233309</v>
      </c>
      <c r="I415" t="str">
        <f t="shared" si="47"/>
        <v>Pass</v>
      </c>
    </row>
    <row r="416" spans="1:9" x14ac:dyDescent="0.25">
      <c r="A416">
        <v>15</v>
      </c>
      <c r="B416" s="5">
        <v>410.37619999999998</v>
      </c>
      <c r="C416" s="4">
        <v>4.43</v>
      </c>
      <c r="D416">
        <v>315</v>
      </c>
      <c r="E416" s="5">
        <f t="shared" si="48"/>
        <v>398.36685</v>
      </c>
      <c r="F416" s="5">
        <f t="shared" si="44"/>
        <v>-12.009349999999984</v>
      </c>
      <c r="G416">
        <f t="shared" si="45"/>
        <v>-3.0146459224707035E-2</v>
      </c>
      <c r="H416">
        <f t="shared" si="46"/>
        <v>-3.0146459224707036</v>
      </c>
      <c r="I416" t="str">
        <f t="shared" si="47"/>
        <v>Pass</v>
      </c>
    </row>
    <row r="417" spans="1:9" x14ac:dyDescent="0.25">
      <c r="A417">
        <v>16</v>
      </c>
      <c r="B417" s="5">
        <v>397.64980000000003</v>
      </c>
      <c r="C417" s="4">
        <v>4.29</v>
      </c>
      <c r="D417">
        <v>315</v>
      </c>
      <c r="E417" s="5">
        <f t="shared" si="48"/>
        <v>398.36685</v>
      </c>
      <c r="F417" s="5">
        <f t="shared" si="44"/>
        <v>0.71704999999997199</v>
      </c>
      <c r="G417">
        <f t="shared" si="45"/>
        <v>1.7999740691274186E-3</v>
      </c>
      <c r="H417">
        <f t="shared" si="46"/>
        <v>0.17999740691274185</v>
      </c>
      <c r="I417" t="str">
        <f t="shared" si="47"/>
        <v>Pass</v>
      </c>
    </row>
    <row r="418" spans="1:9" x14ac:dyDescent="0.25">
      <c r="A418">
        <v>17</v>
      </c>
      <c r="B418" s="5">
        <v>388.41419999999999</v>
      </c>
      <c r="C418" s="4">
        <v>4.1900000000000004</v>
      </c>
      <c r="D418">
        <v>315</v>
      </c>
      <c r="E418" s="5">
        <f t="shared" si="48"/>
        <v>398.36685</v>
      </c>
      <c r="F418" s="5">
        <f t="shared" si="44"/>
        <v>9.9526500000000055</v>
      </c>
      <c r="G418">
        <f t="shared" si="45"/>
        <v>2.4983630038493427E-2</v>
      </c>
      <c r="H418">
        <f t="shared" si="46"/>
        <v>2.4983630038493425</v>
      </c>
      <c r="I418" t="str">
        <f t="shared" si="47"/>
        <v>Pass</v>
      </c>
    </row>
    <row r="419" spans="1:9" x14ac:dyDescent="0.25">
      <c r="A419">
        <v>18</v>
      </c>
      <c r="B419" s="5">
        <v>399.30610000000001</v>
      </c>
      <c r="C419" s="4">
        <v>4.3099999999999996</v>
      </c>
      <c r="D419">
        <v>315</v>
      </c>
      <c r="E419" s="5">
        <f t="shared" si="48"/>
        <v>398.36685</v>
      </c>
      <c r="F419" s="5">
        <f t="shared" si="44"/>
        <v>-0.93925000000001546</v>
      </c>
      <c r="G419">
        <f t="shared" si="45"/>
        <v>-2.3577514042647258E-3</v>
      </c>
      <c r="H419">
        <f t="shared" si="46"/>
        <v>-0.23577514042647257</v>
      </c>
      <c r="I419" t="str">
        <f t="shared" si="47"/>
        <v>Pass</v>
      </c>
    </row>
    <row r="420" spans="1:9" x14ac:dyDescent="0.25">
      <c r="A420">
        <v>19</v>
      </c>
      <c r="B420" s="5">
        <v>391.18509999999998</v>
      </c>
      <c r="C420" s="4">
        <v>4.22</v>
      </c>
      <c r="D420">
        <v>315</v>
      </c>
      <c r="E420" s="5">
        <f t="shared" si="48"/>
        <v>398.36685</v>
      </c>
      <c r="F420" s="5">
        <f t="shared" si="44"/>
        <v>7.1817500000000223</v>
      </c>
      <c r="G420">
        <f t="shared" si="45"/>
        <v>1.8027980992896427E-2</v>
      </c>
      <c r="H420">
        <f t="shared" si="46"/>
        <v>1.8027980992896426</v>
      </c>
      <c r="I420" t="str">
        <f t="shared" si="47"/>
        <v>Pass</v>
      </c>
    </row>
    <row r="421" spans="1:9" x14ac:dyDescent="0.25">
      <c r="A421">
        <v>20</v>
      </c>
      <c r="B421" s="5">
        <v>380.05439999999999</v>
      </c>
      <c r="C421" s="4">
        <v>4.0999999999999996</v>
      </c>
      <c r="D421">
        <v>315</v>
      </c>
      <c r="E421" s="5">
        <f t="shared" si="48"/>
        <v>398.36685</v>
      </c>
      <c r="F421" s="5">
        <f t="shared" si="44"/>
        <v>18.312450000000013</v>
      </c>
      <c r="G421">
        <f t="shared" si="45"/>
        <v>4.5968809904739845E-2</v>
      </c>
      <c r="H421">
        <f t="shared" si="46"/>
        <v>4.5968809904739842</v>
      </c>
      <c r="I421" t="str">
        <f t="shared" si="47"/>
        <v>Pass</v>
      </c>
    </row>
    <row r="422" spans="1:9" x14ac:dyDescent="0.25">
      <c r="A422">
        <v>1</v>
      </c>
      <c r="B422" s="5">
        <v>383.91230000000002</v>
      </c>
      <c r="C422" s="4">
        <v>4.1399999999999997</v>
      </c>
      <c r="D422">
        <v>330</v>
      </c>
      <c r="E422" s="5">
        <f>AVERAGE($B$422:$B$441)</f>
        <v>396.01824499999998</v>
      </c>
      <c r="F422" s="5">
        <f t="shared" si="44"/>
        <v>12.105944999999963</v>
      </c>
      <c r="G422">
        <f t="shared" si="45"/>
        <v>3.0569159761818458E-2</v>
      </c>
      <c r="H422">
        <f t="shared" si="46"/>
        <v>3.0569159761818456</v>
      </c>
      <c r="I422" t="str">
        <f t="shared" si="47"/>
        <v>Pass</v>
      </c>
    </row>
    <row r="423" spans="1:9" x14ac:dyDescent="0.25">
      <c r="A423">
        <v>2</v>
      </c>
      <c r="B423" s="5">
        <v>406.79790000000003</v>
      </c>
      <c r="C423" s="4">
        <v>4.3899999999999997</v>
      </c>
      <c r="D423">
        <v>330</v>
      </c>
      <c r="E423" s="5">
        <f t="shared" ref="E423:E441" si="49">AVERAGE($B$422:$B$441)</f>
        <v>396.01824499999998</v>
      </c>
      <c r="F423" s="5">
        <f t="shared" si="44"/>
        <v>-10.779655000000048</v>
      </c>
      <c r="G423">
        <f t="shared" si="45"/>
        <v>-2.7220096892253156E-2</v>
      </c>
      <c r="H423">
        <f t="shared" si="46"/>
        <v>-2.7220096892253154</v>
      </c>
      <c r="I423" t="str">
        <f t="shared" si="47"/>
        <v>Pass</v>
      </c>
    </row>
    <row r="424" spans="1:9" x14ac:dyDescent="0.25">
      <c r="A424">
        <v>3</v>
      </c>
      <c r="B424" s="5">
        <v>414.98759999999999</v>
      </c>
      <c r="C424" s="4">
        <v>4.4800000000000004</v>
      </c>
      <c r="D424">
        <v>330</v>
      </c>
      <c r="E424" s="5">
        <f t="shared" si="49"/>
        <v>396.01824499999998</v>
      </c>
      <c r="F424" s="5">
        <f t="shared" si="44"/>
        <v>-18.969355000000007</v>
      </c>
      <c r="G424">
        <f t="shared" si="45"/>
        <v>-4.7900204698902216E-2</v>
      </c>
      <c r="H424">
        <f t="shared" si="46"/>
        <v>-4.7900204698902211</v>
      </c>
      <c r="I424" t="str">
        <f t="shared" si="47"/>
        <v>Pass</v>
      </c>
    </row>
    <row r="425" spans="1:9" x14ac:dyDescent="0.25">
      <c r="A425">
        <v>4</v>
      </c>
      <c r="B425" s="5">
        <v>378.0068</v>
      </c>
      <c r="C425" s="4">
        <v>4.08</v>
      </c>
      <c r="D425">
        <v>330</v>
      </c>
      <c r="E425" s="5">
        <f t="shared" si="49"/>
        <v>396.01824499999998</v>
      </c>
      <c r="F425" s="5">
        <f t="shared" si="44"/>
        <v>18.011444999999981</v>
      </c>
      <c r="G425">
        <f t="shared" si="45"/>
        <v>4.5481351496823037E-2</v>
      </c>
      <c r="H425">
        <f t="shared" si="46"/>
        <v>4.5481351496823041</v>
      </c>
      <c r="I425" t="str">
        <f t="shared" si="47"/>
        <v>Pass</v>
      </c>
    </row>
    <row r="426" spans="1:9" x14ac:dyDescent="0.25">
      <c r="A426">
        <v>5</v>
      </c>
      <c r="B426" s="5">
        <v>405.58460000000002</v>
      </c>
      <c r="C426" s="4">
        <v>4.38</v>
      </c>
      <c r="D426">
        <v>330</v>
      </c>
      <c r="E426" s="5">
        <f t="shared" si="49"/>
        <v>396.01824499999998</v>
      </c>
      <c r="F426" s="5">
        <f t="shared" si="44"/>
        <v>-9.5663550000000441</v>
      </c>
      <c r="G426">
        <f t="shared" si="45"/>
        <v>-2.4156349160125299E-2</v>
      </c>
      <c r="H426">
        <f t="shared" si="46"/>
        <v>-2.4156349160125301</v>
      </c>
      <c r="I426" t="str">
        <f t="shared" si="47"/>
        <v>Pass</v>
      </c>
    </row>
    <row r="427" spans="1:9" x14ac:dyDescent="0.25">
      <c r="A427">
        <v>6</v>
      </c>
      <c r="B427" s="5">
        <v>394.85300000000001</v>
      </c>
      <c r="C427" s="4">
        <v>4.26</v>
      </c>
      <c r="D427">
        <v>330</v>
      </c>
      <c r="E427" s="5">
        <f t="shared" si="49"/>
        <v>396.01824499999998</v>
      </c>
      <c r="F427" s="5">
        <f t="shared" si="44"/>
        <v>1.1652449999999703</v>
      </c>
      <c r="G427">
        <f t="shared" si="45"/>
        <v>2.9424023128024578E-3</v>
      </c>
      <c r="H427">
        <f t="shared" si="46"/>
        <v>0.29424023128024579</v>
      </c>
      <c r="I427" t="str">
        <f t="shared" si="47"/>
        <v>Pass</v>
      </c>
    </row>
    <row r="428" spans="1:9" x14ac:dyDescent="0.25">
      <c r="A428">
        <v>7</v>
      </c>
      <c r="B428" s="5">
        <v>405.8997</v>
      </c>
      <c r="C428" s="4">
        <v>4.38</v>
      </c>
      <c r="D428">
        <v>330</v>
      </c>
      <c r="E428" s="5">
        <f t="shared" si="49"/>
        <v>396.01824499999998</v>
      </c>
      <c r="F428" s="5">
        <f t="shared" si="44"/>
        <v>-9.8814550000000168</v>
      </c>
      <c r="G428">
        <f t="shared" si="45"/>
        <v>-2.4952019571724573E-2</v>
      </c>
      <c r="H428">
        <f t="shared" si="46"/>
        <v>-2.4952019571724571</v>
      </c>
      <c r="I428" t="str">
        <f t="shared" si="47"/>
        <v>Pass</v>
      </c>
    </row>
    <row r="429" spans="1:9" x14ac:dyDescent="0.25">
      <c r="A429">
        <v>8</v>
      </c>
      <c r="B429" s="5">
        <v>384.64749999999998</v>
      </c>
      <c r="C429" s="4">
        <v>4.1500000000000004</v>
      </c>
      <c r="D429">
        <v>330</v>
      </c>
      <c r="E429" s="5">
        <f t="shared" si="49"/>
        <v>396.01824499999998</v>
      </c>
      <c r="F429" s="5">
        <f t="shared" si="44"/>
        <v>11.370744999999999</v>
      </c>
      <c r="G429">
        <f t="shared" si="45"/>
        <v>2.871267963929288E-2</v>
      </c>
      <c r="H429">
        <f t="shared" si="46"/>
        <v>2.871267963929288</v>
      </c>
      <c r="I429" t="str">
        <f t="shared" si="47"/>
        <v>Pass</v>
      </c>
    </row>
    <row r="430" spans="1:9" x14ac:dyDescent="0.25">
      <c r="A430">
        <v>9</v>
      </c>
      <c r="B430" s="5">
        <v>400.77280000000002</v>
      </c>
      <c r="C430" s="4">
        <v>4.32</v>
      </c>
      <c r="D430">
        <v>330</v>
      </c>
      <c r="E430" s="5">
        <f t="shared" si="49"/>
        <v>396.01824499999998</v>
      </c>
      <c r="F430" s="5">
        <f t="shared" si="44"/>
        <v>-4.7545550000000389</v>
      </c>
      <c r="G430">
        <f t="shared" si="45"/>
        <v>-1.2005898869634249E-2</v>
      </c>
      <c r="H430">
        <f t="shared" si="46"/>
        <v>-1.2005898869634248</v>
      </c>
      <c r="I430" t="str">
        <f t="shared" si="47"/>
        <v>Pass</v>
      </c>
    </row>
    <row r="431" spans="1:9" x14ac:dyDescent="0.25">
      <c r="A431">
        <v>10</v>
      </c>
      <c r="B431" s="5">
        <v>402.85899999999998</v>
      </c>
      <c r="C431" s="4">
        <v>4.3499999999999996</v>
      </c>
      <c r="D431">
        <v>330</v>
      </c>
      <c r="E431" s="5">
        <f t="shared" si="49"/>
        <v>396.01824499999998</v>
      </c>
      <c r="F431" s="5">
        <f t="shared" si="44"/>
        <v>-6.8407550000000015</v>
      </c>
      <c r="G431">
        <f t="shared" si="45"/>
        <v>-1.7273837976833621E-2</v>
      </c>
      <c r="H431">
        <f t="shared" si="46"/>
        <v>-1.7273837976833621</v>
      </c>
      <c r="I431" t="str">
        <f t="shared" si="47"/>
        <v>Pass</v>
      </c>
    </row>
    <row r="432" spans="1:9" x14ac:dyDescent="0.25">
      <c r="A432">
        <v>11</v>
      </c>
      <c r="B432" s="5">
        <v>378.1354</v>
      </c>
      <c r="C432" s="4">
        <v>4.08</v>
      </c>
      <c r="D432">
        <v>330</v>
      </c>
      <c r="E432" s="5">
        <f t="shared" si="49"/>
        <v>396.01824499999998</v>
      </c>
      <c r="F432" s="5">
        <f t="shared" si="44"/>
        <v>17.882844999999975</v>
      </c>
      <c r="G432">
        <f t="shared" si="45"/>
        <v>4.5156618983552076E-2</v>
      </c>
      <c r="H432">
        <f t="shared" si="46"/>
        <v>4.5156618983552077</v>
      </c>
      <c r="I432" t="str">
        <f t="shared" si="47"/>
        <v>Pass</v>
      </c>
    </row>
    <row r="433" spans="1:9" x14ac:dyDescent="0.25">
      <c r="A433">
        <v>12</v>
      </c>
      <c r="B433" s="5">
        <v>390.29590000000002</v>
      </c>
      <c r="C433" s="4">
        <v>4.21</v>
      </c>
      <c r="D433">
        <v>330</v>
      </c>
      <c r="E433" s="5">
        <f t="shared" si="49"/>
        <v>396.01824499999998</v>
      </c>
      <c r="F433" s="5">
        <f t="shared" si="44"/>
        <v>5.7223449999999616</v>
      </c>
      <c r="G433">
        <f t="shared" si="45"/>
        <v>1.4449700417211742E-2</v>
      </c>
      <c r="H433">
        <f t="shared" si="46"/>
        <v>1.4449700417211742</v>
      </c>
      <c r="I433" t="str">
        <f t="shared" si="47"/>
        <v>Pass</v>
      </c>
    </row>
    <row r="434" spans="1:9" x14ac:dyDescent="0.25">
      <c r="A434">
        <v>13</v>
      </c>
      <c r="B434" s="5">
        <v>401.23360000000002</v>
      </c>
      <c r="C434" s="4">
        <v>4.33</v>
      </c>
      <c r="D434">
        <v>330</v>
      </c>
      <c r="E434" s="5">
        <f t="shared" si="49"/>
        <v>396.01824499999998</v>
      </c>
      <c r="F434" s="5">
        <f t="shared" si="44"/>
        <v>-5.215355000000045</v>
      </c>
      <c r="G434">
        <f t="shared" si="45"/>
        <v>-1.3169481623252094E-2</v>
      </c>
      <c r="H434">
        <f t="shared" si="46"/>
        <v>-1.3169481623252095</v>
      </c>
      <c r="I434" t="str">
        <f t="shared" si="47"/>
        <v>Pass</v>
      </c>
    </row>
    <row r="435" spans="1:9" x14ac:dyDescent="0.25">
      <c r="A435">
        <v>14</v>
      </c>
      <c r="B435" s="5">
        <v>408.07760000000002</v>
      </c>
      <c r="C435" s="4">
        <v>4.4000000000000004</v>
      </c>
      <c r="D435">
        <v>330</v>
      </c>
      <c r="E435" s="5">
        <f t="shared" si="49"/>
        <v>396.01824499999998</v>
      </c>
      <c r="F435" s="5">
        <f t="shared" si="44"/>
        <v>-12.059355000000039</v>
      </c>
      <c r="G435">
        <f t="shared" si="45"/>
        <v>-3.0451513667002994E-2</v>
      </c>
      <c r="H435">
        <f t="shared" si="46"/>
        <v>-3.0451513667002992</v>
      </c>
      <c r="I435" t="str">
        <f t="shared" si="47"/>
        <v>Pass</v>
      </c>
    </row>
    <row r="436" spans="1:9" x14ac:dyDescent="0.25">
      <c r="A436">
        <v>15</v>
      </c>
      <c r="B436" s="5">
        <v>404.75450000000001</v>
      </c>
      <c r="C436" s="4">
        <v>4.37</v>
      </c>
      <c r="D436">
        <v>330</v>
      </c>
      <c r="E436" s="5">
        <f t="shared" si="49"/>
        <v>396.01824499999998</v>
      </c>
      <c r="F436" s="5">
        <f t="shared" si="44"/>
        <v>-8.7362550000000283</v>
      </c>
      <c r="G436">
        <f t="shared" si="45"/>
        <v>-2.2060233613731682E-2</v>
      </c>
      <c r="H436">
        <f t="shared" si="46"/>
        <v>-2.2060233613731683</v>
      </c>
      <c r="I436" t="str">
        <f t="shared" si="47"/>
        <v>Pass</v>
      </c>
    </row>
    <row r="437" spans="1:9" x14ac:dyDescent="0.25">
      <c r="A437">
        <v>16</v>
      </c>
      <c r="B437" s="5">
        <v>380.89609999999999</v>
      </c>
      <c r="C437" s="4">
        <v>4.1100000000000003</v>
      </c>
      <c r="D437">
        <v>330</v>
      </c>
      <c r="E437" s="5">
        <f t="shared" si="49"/>
        <v>396.01824499999998</v>
      </c>
      <c r="F437" s="5">
        <f t="shared" si="44"/>
        <v>15.122144999999989</v>
      </c>
      <c r="G437">
        <f t="shared" si="45"/>
        <v>3.818547552019981E-2</v>
      </c>
      <c r="H437">
        <f t="shared" si="46"/>
        <v>3.818547552019981</v>
      </c>
      <c r="I437" t="str">
        <f t="shared" si="47"/>
        <v>Pass</v>
      </c>
    </row>
    <row r="438" spans="1:9" x14ac:dyDescent="0.25">
      <c r="A438">
        <v>17</v>
      </c>
      <c r="B438" s="5">
        <v>381.41989999999998</v>
      </c>
      <c r="C438" s="4">
        <v>4.12</v>
      </c>
      <c r="D438">
        <v>330</v>
      </c>
      <c r="E438" s="5">
        <f t="shared" si="49"/>
        <v>396.01824499999998</v>
      </c>
      <c r="F438" s="5">
        <f t="shared" si="44"/>
        <v>14.598344999999995</v>
      </c>
      <c r="G438">
        <f t="shared" si="45"/>
        <v>3.6862809186985805E-2</v>
      </c>
      <c r="H438">
        <f t="shared" si="46"/>
        <v>3.6862809186985803</v>
      </c>
      <c r="I438" t="str">
        <f t="shared" si="47"/>
        <v>Pass</v>
      </c>
    </row>
    <row r="439" spans="1:9" x14ac:dyDescent="0.25">
      <c r="A439">
        <v>18</v>
      </c>
      <c r="B439" s="5">
        <v>394.3134</v>
      </c>
      <c r="C439" s="4">
        <v>4.25</v>
      </c>
      <c r="D439">
        <v>330</v>
      </c>
      <c r="E439" s="5">
        <f t="shared" si="49"/>
        <v>396.01824499999998</v>
      </c>
      <c r="F439" s="5">
        <f t="shared" si="44"/>
        <v>1.7048449999999775</v>
      </c>
      <c r="G439">
        <f t="shared" si="45"/>
        <v>4.304965797724743E-3</v>
      </c>
      <c r="H439">
        <f t="shared" si="46"/>
        <v>0.4304965797724743</v>
      </c>
      <c r="I439" t="str">
        <f t="shared" si="47"/>
        <v>Pass</v>
      </c>
    </row>
    <row r="440" spans="1:9" x14ac:dyDescent="0.25">
      <c r="A440">
        <v>19</v>
      </c>
      <c r="B440" s="5">
        <v>413.75869999999998</v>
      </c>
      <c r="C440" s="4">
        <v>4.46</v>
      </c>
      <c r="D440">
        <v>330</v>
      </c>
      <c r="E440" s="5">
        <f t="shared" si="49"/>
        <v>396.01824499999998</v>
      </c>
      <c r="F440" s="5">
        <f t="shared" si="44"/>
        <v>-17.740454999999997</v>
      </c>
      <c r="G440">
        <f t="shared" si="45"/>
        <v>-4.4797064842302906E-2</v>
      </c>
      <c r="H440">
        <f t="shared" si="46"/>
        <v>-4.4797064842302907</v>
      </c>
      <c r="I440" t="str">
        <f t="shared" si="47"/>
        <v>Pass</v>
      </c>
    </row>
    <row r="441" spans="1:9" x14ac:dyDescent="0.25">
      <c r="A441">
        <v>20</v>
      </c>
      <c r="B441" s="5">
        <v>389.15859999999998</v>
      </c>
      <c r="C441" s="4">
        <v>4.2</v>
      </c>
      <c r="D441">
        <v>330</v>
      </c>
      <c r="E441" s="5">
        <f t="shared" si="49"/>
        <v>396.01824499999998</v>
      </c>
      <c r="F441" s="5">
        <f t="shared" si="44"/>
        <v>6.8596450000000004</v>
      </c>
      <c r="G441">
        <f t="shared" si="45"/>
        <v>1.7321537799350636E-2</v>
      </c>
      <c r="H441">
        <f t="shared" si="46"/>
        <v>1.7321537799350635</v>
      </c>
      <c r="I441" t="str">
        <f t="shared" si="47"/>
        <v>Pass</v>
      </c>
    </row>
    <row r="442" spans="1:9" x14ac:dyDescent="0.25">
      <c r="A442">
        <v>1</v>
      </c>
      <c r="B442" s="5">
        <v>409.37099999999998</v>
      </c>
      <c r="C442" s="4">
        <v>4.42</v>
      </c>
      <c r="D442">
        <v>345</v>
      </c>
      <c r="E442" s="5">
        <f>AVERAGE($B$442:$B$461)</f>
        <v>392.72747499999991</v>
      </c>
      <c r="F442" s="5">
        <f t="shared" si="44"/>
        <v>-16.643525000000068</v>
      </c>
      <c r="G442">
        <f t="shared" si="45"/>
        <v>-4.2379324237501008E-2</v>
      </c>
      <c r="H442">
        <f t="shared" si="46"/>
        <v>-4.2379324237501006</v>
      </c>
      <c r="I442" t="str">
        <f t="shared" si="47"/>
        <v>Pass</v>
      </c>
    </row>
    <row r="443" spans="1:9" x14ac:dyDescent="0.25">
      <c r="A443">
        <v>2</v>
      </c>
      <c r="B443" s="5">
        <v>398.52359999999999</v>
      </c>
      <c r="C443" s="4">
        <v>4.3</v>
      </c>
      <c r="D443">
        <v>345</v>
      </c>
      <c r="E443" s="5">
        <f t="shared" ref="E443:E461" si="50">AVERAGE($B$442:$B$461)</f>
        <v>392.72747499999991</v>
      </c>
      <c r="F443" s="5">
        <f t="shared" si="44"/>
        <v>-5.7961250000000746</v>
      </c>
      <c r="G443">
        <f t="shared" si="45"/>
        <v>-1.4758644018985623E-2</v>
      </c>
      <c r="H443">
        <f t="shared" si="46"/>
        <v>-1.4758644018985623</v>
      </c>
      <c r="I443" t="str">
        <f t="shared" si="47"/>
        <v>Pass</v>
      </c>
    </row>
    <row r="444" spans="1:9" x14ac:dyDescent="0.25">
      <c r="A444">
        <v>3</v>
      </c>
      <c r="B444" s="5">
        <v>397.178</v>
      </c>
      <c r="C444" s="4">
        <v>4.29</v>
      </c>
      <c r="D444">
        <v>345</v>
      </c>
      <c r="E444" s="5">
        <f t="shared" si="50"/>
        <v>392.72747499999991</v>
      </c>
      <c r="F444" s="5">
        <f t="shared" si="44"/>
        <v>-4.4505250000000842</v>
      </c>
      <c r="G444">
        <f t="shared" si="45"/>
        <v>-1.1332349487389658E-2</v>
      </c>
      <c r="H444">
        <f t="shared" si="46"/>
        <v>-1.1332349487389659</v>
      </c>
      <c r="I444" t="str">
        <f t="shared" si="47"/>
        <v>Pass</v>
      </c>
    </row>
    <row r="445" spans="1:9" x14ac:dyDescent="0.25">
      <c r="A445">
        <v>4</v>
      </c>
      <c r="B445" s="5">
        <v>398.76069999999999</v>
      </c>
      <c r="C445" s="4">
        <v>4.3</v>
      </c>
      <c r="D445">
        <v>345</v>
      </c>
      <c r="E445" s="5">
        <f t="shared" si="50"/>
        <v>392.72747499999991</v>
      </c>
      <c r="F445" s="5">
        <f t="shared" si="44"/>
        <v>-6.0332250000000727</v>
      </c>
      <c r="G445">
        <f t="shared" si="45"/>
        <v>-1.5362370559890351E-2</v>
      </c>
      <c r="H445">
        <f t="shared" si="46"/>
        <v>-1.536237055989035</v>
      </c>
      <c r="I445" t="str">
        <f t="shared" si="47"/>
        <v>Pass</v>
      </c>
    </row>
    <row r="446" spans="1:9" x14ac:dyDescent="0.25">
      <c r="A446">
        <v>5</v>
      </c>
      <c r="B446" s="5">
        <v>394.47489999999999</v>
      </c>
      <c r="C446" s="4">
        <v>4.26</v>
      </c>
      <c r="D446">
        <v>345</v>
      </c>
      <c r="E446" s="5">
        <f t="shared" si="50"/>
        <v>392.72747499999991</v>
      </c>
      <c r="F446" s="5">
        <f t="shared" si="44"/>
        <v>-1.7474250000000779</v>
      </c>
      <c r="G446">
        <f t="shared" si="45"/>
        <v>-4.4494595138781122E-3</v>
      </c>
      <c r="H446">
        <f t="shared" si="46"/>
        <v>-0.44494595138781123</v>
      </c>
      <c r="I446" t="str">
        <f t="shared" si="47"/>
        <v>Pass</v>
      </c>
    </row>
    <row r="447" spans="1:9" x14ac:dyDescent="0.25">
      <c r="A447">
        <v>6</v>
      </c>
      <c r="B447" s="5">
        <v>392.137</v>
      </c>
      <c r="C447" s="4">
        <v>4.2300000000000004</v>
      </c>
      <c r="D447">
        <v>345</v>
      </c>
      <c r="E447" s="5">
        <f t="shared" si="50"/>
        <v>392.72747499999991</v>
      </c>
      <c r="F447" s="5">
        <f t="shared" si="44"/>
        <v>0.5904749999999126</v>
      </c>
      <c r="G447">
        <f t="shared" si="45"/>
        <v>1.5035235311711072E-3</v>
      </c>
      <c r="H447">
        <f t="shared" si="46"/>
        <v>0.15035235311711073</v>
      </c>
      <c r="I447" t="str">
        <f t="shared" si="47"/>
        <v>Pass</v>
      </c>
    </row>
    <row r="448" spans="1:9" x14ac:dyDescent="0.25">
      <c r="A448">
        <v>7</v>
      </c>
      <c r="B448" s="5">
        <v>409.97390000000001</v>
      </c>
      <c r="C448" s="4">
        <v>4.42</v>
      </c>
      <c r="D448">
        <v>345</v>
      </c>
      <c r="E448" s="5">
        <f t="shared" si="50"/>
        <v>392.72747499999991</v>
      </c>
      <c r="F448" s="5">
        <f t="shared" si="44"/>
        <v>-17.246425000000102</v>
      </c>
      <c r="G448">
        <f t="shared" si="45"/>
        <v>-4.3914485483859018E-2</v>
      </c>
      <c r="H448">
        <f t="shared" si="46"/>
        <v>-4.3914485483859016</v>
      </c>
      <c r="I448" t="str">
        <f t="shared" si="47"/>
        <v>Pass</v>
      </c>
    </row>
    <row r="449" spans="1:9" x14ac:dyDescent="0.25">
      <c r="A449">
        <v>8</v>
      </c>
      <c r="B449" s="5">
        <v>383.75420000000003</v>
      </c>
      <c r="C449" s="4">
        <v>4.1399999999999997</v>
      </c>
      <c r="D449">
        <v>345</v>
      </c>
      <c r="E449" s="5">
        <f t="shared" si="50"/>
        <v>392.72747499999991</v>
      </c>
      <c r="F449" s="5">
        <f t="shared" si="44"/>
        <v>8.9732749999998873</v>
      </c>
      <c r="G449">
        <f t="shared" si="45"/>
        <v>2.284860513005842E-2</v>
      </c>
      <c r="H449">
        <f t="shared" si="46"/>
        <v>2.2848605130058419</v>
      </c>
      <c r="I449" t="str">
        <f t="shared" si="47"/>
        <v>Pass</v>
      </c>
    </row>
    <row r="450" spans="1:9" x14ac:dyDescent="0.25">
      <c r="A450">
        <v>9</v>
      </c>
      <c r="B450" s="5">
        <v>405.51549999999997</v>
      </c>
      <c r="C450" s="4">
        <v>4.38</v>
      </c>
      <c r="D450">
        <v>345</v>
      </c>
      <c r="E450" s="5">
        <f t="shared" si="50"/>
        <v>392.72747499999991</v>
      </c>
      <c r="F450" s="5">
        <f t="shared" si="44"/>
        <v>-12.788025000000061</v>
      </c>
      <c r="G450">
        <f t="shared" si="45"/>
        <v>-3.256208392346388E-2</v>
      </c>
      <c r="H450">
        <f t="shared" si="46"/>
        <v>-3.2562083923463883</v>
      </c>
      <c r="I450" t="str">
        <f t="shared" si="47"/>
        <v>Pass</v>
      </c>
    </row>
    <row r="451" spans="1:9" x14ac:dyDescent="0.25">
      <c r="A451">
        <v>10</v>
      </c>
      <c r="B451" s="5">
        <v>381.9948</v>
      </c>
      <c r="C451" s="4">
        <v>4.12</v>
      </c>
      <c r="D451">
        <v>345</v>
      </c>
      <c r="E451" s="5">
        <f t="shared" si="50"/>
        <v>392.72747499999991</v>
      </c>
      <c r="F451" s="5">
        <f t="shared" ref="F451:F514" si="51">E451-B451</f>
        <v>10.732674999999915</v>
      </c>
      <c r="G451">
        <f t="shared" ref="G451:G514" si="52">F451/E451</f>
        <v>2.7328556526379819E-2</v>
      </c>
      <c r="H451">
        <f t="shared" ref="H451:H514" si="53">G451*100</f>
        <v>2.7328556526379817</v>
      </c>
      <c r="I451" t="str">
        <f t="shared" ref="I451:I514" si="54">IF(ABS(H451) &lt;5, "Pass", "Fail")</f>
        <v>Pass</v>
      </c>
    </row>
    <row r="452" spans="1:9" x14ac:dyDescent="0.25">
      <c r="A452">
        <v>11</v>
      </c>
      <c r="B452" s="5">
        <v>379.65969999999999</v>
      </c>
      <c r="C452" s="4">
        <v>4.0999999999999996</v>
      </c>
      <c r="D452">
        <v>345</v>
      </c>
      <c r="E452" s="5">
        <f t="shared" si="50"/>
        <v>392.72747499999991</v>
      </c>
      <c r="F452" s="5">
        <f t="shared" si="51"/>
        <v>13.067774999999926</v>
      </c>
      <c r="G452">
        <f t="shared" si="52"/>
        <v>3.3274409945471546E-2</v>
      </c>
      <c r="H452">
        <f t="shared" si="53"/>
        <v>3.3274409945471546</v>
      </c>
      <c r="I452" t="str">
        <f t="shared" si="54"/>
        <v>Pass</v>
      </c>
    </row>
    <row r="453" spans="1:9" x14ac:dyDescent="0.25">
      <c r="A453">
        <v>12</v>
      </c>
      <c r="B453" s="5">
        <v>400.40089999999998</v>
      </c>
      <c r="C453" s="4">
        <v>4.32</v>
      </c>
      <c r="D453">
        <v>345</v>
      </c>
      <c r="E453" s="5">
        <f t="shared" si="50"/>
        <v>392.72747499999991</v>
      </c>
      <c r="F453" s="5">
        <f t="shared" si="51"/>
        <v>-7.6734250000000657</v>
      </c>
      <c r="G453">
        <f t="shared" si="52"/>
        <v>-1.9538803594019154E-2</v>
      </c>
      <c r="H453">
        <f t="shared" si="53"/>
        <v>-1.9538803594019154</v>
      </c>
      <c r="I453" t="str">
        <f t="shared" si="54"/>
        <v>Pass</v>
      </c>
    </row>
    <row r="454" spans="1:9" x14ac:dyDescent="0.25">
      <c r="A454">
        <v>13</v>
      </c>
      <c r="B454" s="5">
        <v>382.57040000000001</v>
      </c>
      <c r="C454" s="4">
        <v>4.13</v>
      </c>
      <c r="D454">
        <v>345</v>
      </c>
      <c r="E454" s="5">
        <f t="shared" si="50"/>
        <v>392.72747499999991</v>
      </c>
      <c r="F454" s="5">
        <f t="shared" si="51"/>
        <v>10.157074999999907</v>
      </c>
      <c r="G454">
        <f t="shared" si="52"/>
        <v>2.586290913310791E-2</v>
      </c>
      <c r="H454">
        <f t="shared" si="53"/>
        <v>2.586290913310791</v>
      </c>
      <c r="I454" t="str">
        <f t="shared" si="54"/>
        <v>Pass</v>
      </c>
    </row>
    <row r="455" spans="1:9" x14ac:dyDescent="0.25">
      <c r="A455">
        <v>14</v>
      </c>
      <c r="B455" s="5">
        <v>395.28309999999999</v>
      </c>
      <c r="C455" s="4">
        <v>4.2699999999999996</v>
      </c>
      <c r="D455">
        <v>345</v>
      </c>
      <c r="E455" s="5">
        <f t="shared" si="50"/>
        <v>392.72747499999991</v>
      </c>
      <c r="F455" s="5">
        <f t="shared" si="51"/>
        <v>-2.5556250000000773</v>
      </c>
      <c r="G455">
        <f t="shared" si="52"/>
        <v>-6.5073751206229657E-3</v>
      </c>
      <c r="H455">
        <f t="shared" si="53"/>
        <v>-0.65073751206229657</v>
      </c>
      <c r="I455" t="str">
        <f t="shared" si="54"/>
        <v>Pass</v>
      </c>
    </row>
    <row r="456" spans="1:9" x14ac:dyDescent="0.25">
      <c r="A456">
        <v>15</v>
      </c>
      <c r="B456" s="5">
        <v>382.31580000000002</v>
      </c>
      <c r="C456" s="4">
        <v>4.13</v>
      </c>
      <c r="D456">
        <v>345</v>
      </c>
      <c r="E456" s="5">
        <f t="shared" si="50"/>
        <v>392.72747499999991</v>
      </c>
      <c r="F456" s="5">
        <f t="shared" si="51"/>
        <v>10.411674999999889</v>
      </c>
      <c r="G456">
        <f t="shared" si="52"/>
        <v>2.6511195836247236E-2</v>
      </c>
      <c r="H456">
        <f t="shared" si="53"/>
        <v>2.6511195836247237</v>
      </c>
      <c r="I456" t="str">
        <f t="shared" si="54"/>
        <v>Pass</v>
      </c>
    </row>
    <row r="457" spans="1:9" x14ac:dyDescent="0.25">
      <c r="A457">
        <v>16</v>
      </c>
      <c r="B457" s="5">
        <v>397.19810000000001</v>
      </c>
      <c r="C457" s="4">
        <v>4.29</v>
      </c>
      <c r="D457">
        <v>345</v>
      </c>
      <c r="E457" s="5">
        <f t="shared" si="50"/>
        <v>392.72747499999991</v>
      </c>
      <c r="F457" s="5">
        <f t="shared" si="51"/>
        <v>-4.4706250000000978</v>
      </c>
      <c r="G457">
        <f t="shared" si="52"/>
        <v>-1.1383530016584908E-2</v>
      </c>
      <c r="H457">
        <f t="shared" si="53"/>
        <v>-1.1383530016584908</v>
      </c>
      <c r="I457" t="str">
        <f t="shared" si="54"/>
        <v>Pass</v>
      </c>
    </row>
    <row r="458" spans="1:9" x14ac:dyDescent="0.25">
      <c r="A458">
        <v>17</v>
      </c>
      <c r="B458" s="5">
        <v>389.51659999999998</v>
      </c>
      <c r="C458" s="4">
        <v>4.2</v>
      </c>
      <c r="D458">
        <v>345</v>
      </c>
      <c r="E458" s="5">
        <f t="shared" si="50"/>
        <v>392.72747499999991</v>
      </c>
      <c r="F458" s="5">
        <f t="shared" si="51"/>
        <v>3.2108749999999304</v>
      </c>
      <c r="G458">
        <f t="shared" si="52"/>
        <v>8.1758349094367064E-3</v>
      </c>
      <c r="H458">
        <f t="shared" si="53"/>
        <v>0.81758349094367067</v>
      </c>
      <c r="I458" t="str">
        <f t="shared" si="54"/>
        <v>Pass</v>
      </c>
    </row>
    <row r="459" spans="1:9" x14ac:dyDescent="0.25">
      <c r="A459">
        <v>18</v>
      </c>
      <c r="B459" s="5">
        <v>385.98630000000003</v>
      </c>
      <c r="C459" s="4">
        <v>4.16</v>
      </c>
      <c r="D459">
        <v>345</v>
      </c>
      <c r="E459" s="5">
        <f t="shared" si="50"/>
        <v>392.72747499999991</v>
      </c>
      <c r="F459" s="5">
        <f t="shared" si="51"/>
        <v>6.7411749999998847</v>
      </c>
      <c r="G459">
        <f t="shared" si="52"/>
        <v>1.7165020094404869E-2</v>
      </c>
      <c r="H459">
        <f t="shared" si="53"/>
        <v>1.7165020094404868</v>
      </c>
      <c r="I459" t="str">
        <f t="shared" si="54"/>
        <v>Pass</v>
      </c>
    </row>
    <row r="460" spans="1:9" x14ac:dyDescent="0.25">
      <c r="A460">
        <v>19</v>
      </c>
      <c r="B460" s="5">
        <v>377.17270000000002</v>
      </c>
      <c r="C460" s="4">
        <v>4.07</v>
      </c>
      <c r="D460">
        <v>345</v>
      </c>
      <c r="E460" s="5">
        <f t="shared" si="50"/>
        <v>392.72747499999991</v>
      </c>
      <c r="F460" s="5">
        <f t="shared" si="51"/>
        <v>15.554774999999893</v>
      </c>
      <c r="G460">
        <f t="shared" si="52"/>
        <v>3.9607045572759826E-2</v>
      </c>
      <c r="H460">
        <f t="shared" si="53"/>
        <v>3.9607045572759825</v>
      </c>
      <c r="I460" t="str">
        <f t="shared" si="54"/>
        <v>Pass</v>
      </c>
    </row>
    <row r="461" spans="1:9" x14ac:dyDescent="0.25">
      <c r="A461">
        <v>20</v>
      </c>
      <c r="B461" s="5">
        <v>392.76229999999998</v>
      </c>
      <c r="C461" s="4">
        <v>4.24</v>
      </c>
      <c r="D461">
        <v>345</v>
      </c>
      <c r="E461" s="5">
        <f t="shared" si="50"/>
        <v>392.72747499999991</v>
      </c>
      <c r="F461" s="5">
        <f t="shared" si="51"/>
        <v>-3.482500000006894E-2</v>
      </c>
      <c r="G461">
        <f t="shared" si="52"/>
        <v>-8.8674722847106497E-5</v>
      </c>
      <c r="H461">
        <f t="shared" si="53"/>
        <v>-8.8674722847106504E-3</v>
      </c>
      <c r="I461" t="str">
        <f t="shared" si="54"/>
        <v>Pass</v>
      </c>
    </row>
    <row r="462" spans="1:9" x14ac:dyDescent="0.25">
      <c r="A462">
        <v>1</v>
      </c>
      <c r="B462" s="5">
        <v>379.39010000000002</v>
      </c>
      <c r="C462" s="4">
        <v>4.09</v>
      </c>
      <c r="D462">
        <v>360</v>
      </c>
      <c r="E462" s="5">
        <f>AVERAGE($B$462:$B$481)</f>
        <v>393.43977000000007</v>
      </c>
      <c r="F462" s="5">
        <f t="shared" si="51"/>
        <v>14.049670000000049</v>
      </c>
      <c r="G462">
        <f t="shared" si="52"/>
        <v>3.5709836857621295E-2</v>
      </c>
      <c r="H462">
        <f t="shared" si="53"/>
        <v>3.5709836857621293</v>
      </c>
      <c r="I462" t="str">
        <f t="shared" si="54"/>
        <v>Pass</v>
      </c>
    </row>
    <row r="463" spans="1:9" x14ac:dyDescent="0.25">
      <c r="A463">
        <v>2</v>
      </c>
      <c r="B463" s="5">
        <v>378.78680000000003</v>
      </c>
      <c r="C463" s="4">
        <v>4.09</v>
      </c>
      <c r="D463">
        <v>360</v>
      </c>
      <c r="E463" s="5">
        <f t="shared" ref="E463:E481" si="55">AVERAGE($B$462:$B$481)</f>
        <v>393.43977000000007</v>
      </c>
      <c r="F463" s="5">
        <f t="shared" si="51"/>
        <v>14.652970000000039</v>
      </c>
      <c r="G463">
        <f t="shared" si="52"/>
        <v>3.7243235476678009E-2</v>
      </c>
      <c r="H463">
        <f t="shared" si="53"/>
        <v>3.7243235476678009</v>
      </c>
      <c r="I463" t="str">
        <f t="shared" si="54"/>
        <v>Pass</v>
      </c>
    </row>
    <row r="464" spans="1:9" x14ac:dyDescent="0.25">
      <c r="A464">
        <v>3</v>
      </c>
      <c r="B464" s="5">
        <v>401.59890000000001</v>
      </c>
      <c r="C464" s="4">
        <v>4.33</v>
      </c>
      <c r="D464">
        <v>360</v>
      </c>
      <c r="E464" s="5">
        <f t="shared" si="55"/>
        <v>393.43977000000007</v>
      </c>
      <c r="F464" s="5">
        <f t="shared" si="51"/>
        <v>-8.1591299999999478</v>
      </c>
      <c r="G464">
        <f t="shared" si="52"/>
        <v>-2.0737939125980952E-2</v>
      </c>
      <c r="H464">
        <f t="shared" si="53"/>
        <v>-2.0737939125980951</v>
      </c>
      <c r="I464" t="str">
        <f t="shared" si="54"/>
        <v>Pass</v>
      </c>
    </row>
    <row r="465" spans="1:9" x14ac:dyDescent="0.25">
      <c r="A465">
        <v>4</v>
      </c>
      <c r="B465" s="5">
        <v>414.45850000000002</v>
      </c>
      <c r="C465" s="4">
        <v>4.47</v>
      </c>
      <c r="D465">
        <v>360</v>
      </c>
      <c r="E465" s="5">
        <f t="shared" si="55"/>
        <v>393.43977000000007</v>
      </c>
      <c r="F465" s="5">
        <f t="shared" si="51"/>
        <v>-21.018729999999948</v>
      </c>
      <c r="G465">
        <f t="shared" si="52"/>
        <v>-5.3422992800143065E-2</v>
      </c>
      <c r="H465">
        <f t="shared" si="53"/>
        <v>-5.3422992800143065</v>
      </c>
      <c r="I465" t="str">
        <f t="shared" si="54"/>
        <v>Fail</v>
      </c>
    </row>
    <row r="466" spans="1:9" x14ac:dyDescent="0.25">
      <c r="A466">
        <v>5</v>
      </c>
      <c r="B466" s="5">
        <v>393.63569999999999</v>
      </c>
      <c r="C466" s="4">
        <v>4.25</v>
      </c>
      <c r="D466">
        <v>360</v>
      </c>
      <c r="E466" s="5">
        <f t="shared" si="55"/>
        <v>393.43977000000007</v>
      </c>
      <c r="F466" s="5">
        <f t="shared" si="51"/>
        <v>-0.19592999999991889</v>
      </c>
      <c r="G466">
        <f t="shared" si="52"/>
        <v>-4.9799236106690191E-4</v>
      </c>
      <c r="H466">
        <f t="shared" si="53"/>
        <v>-4.9799236106690188E-2</v>
      </c>
      <c r="I466" t="str">
        <f t="shared" si="54"/>
        <v>Pass</v>
      </c>
    </row>
    <row r="467" spans="1:9" x14ac:dyDescent="0.25">
      <c r="A467">
        <v>6</v>
      </c>
      <c r="B467" s="5">
        <v>376.60120000000001</v>
      </c>
      <c r="C467" s="4">
        <v>4.0599999999999996</v>
      </c>
      <c r="D467">
        <v>360</v>
      </c>
      <c r="E467" s="5">
        <f t="shared" si="55"/>
        <v>393.43977000000007</v>
      </c>
      <c r="F467" s="5">
        <f t="shared" si="51"/>
        <v>16.838570000000061</v>
      </c>
      <c r="G467">
        <f t="shared" si="52"/>
        <v>4.2798342424813993E-2</v>
      </c>
      <c r="H467">
        <f t="shared" si="53"/>
        <v>4.2798342424813995</v>
      </c>
      <c r="I467" t="str">
        <f t="shared" si="54"/>
        <v>Pass</v>
      </c>
    </row>
    <row r="468" spans="1:9" x14ac:dyDescent="0.25">
      <c r="A468">
        <v>7</v>
      </c>
      <c r="B468" s="5">
        <v>402.98860000000002</v>
      </c>
      <c r="C468" s="4">
        <v>4.3499999999999996</v>
      </c>
      <c r="D468">
        <v>360</v>
      </c>
      <c r="E468" s="5">
        <f t="shared" si="55"/>
        <v>393.43977000000007</v>
      </c>
      <c r="F468" s="5">
        <f t="shared" si="51"/>
        <v>-9.5488299999999526</v>
      </c>
      <c r="G468">
        <f t="shared" si="52"/>
        <v>-2.4270118905366254E-2</v>
      </c>
      <c r="H468">
        <f t="shared" si="53"/>
        <v>-2.4270118905366256</v>
      </c>
      <c r="I468" t="str">
        <f t="shared" si="54"/>
        <v>Pass</v>
      </c>
    </row>
    <row r="469" spans="1:9" x14ac:dyDescent="0.25">
      <c r="A469">
        <v>8</v>
      </c>
      <c r="B469" s="5">
        <v>386.87139999999999</v>
      </c>
      <c r="C469" s="4">
        <v>4.17</v>
      </c>
      <c r="D469">
        <v>360</v>
      </c>
      <c r="E469" s="5">
        <f t="shared" si="55"/>
        <v>393.43977000000007</v>
      </c>
      <c r="F469" s="5">
        <f t="shared" si="51"/>
        <v>6.5683700000000727</v>
      </c>
      <c r="G469">
        <f t="shared" si="52"/>
        <v>1.6694728140980948E-2</v>
      </c>
      <c r="H469">
        <f t="shared" si="53"/>
        <v>1.6694728140980948</v>
      </c>
      <c r="I469" t="str">
        <f t="shared" si="54"/>
        <v>Pass</v>
      </c>
    </row>
    <row r="470" spans="1:9" x14ac:dyDescent="0.25">
      <c r="A470">
        <v>9</v>
      </c>
      <c r="B470" s="5">
        <v>413.99029999999999</v>
      </c>
      <c r="C470" s="4">
        <v>4.47</v>
      </c>
      <c r="D470">
        <v>360</v>
      </c>
      <c r="E470" s="5">
        <f t="shared" si="55"/>
        <v>393.43977000000007</v>
      </c>
      <c r="F470" s="5">
        <f t="shared" si="51"/>
        <v>-20.550529999999924</v>
      </c>
      <c r="G470">
        <f t="shared" si="52"/>
        <v>-5.2232975837699175E-2</v>
      </c>
      <c r="H470">
        <f t="shared" si="53"/>
        <v>-5.2232975837699174</v>
      </c>
      <c r="I470" t="str">
        <f t="shared" si="54"/>
        <v>Fail</v>
      </c>
    </row>
    <row r="471" spans="1:9" x14ac:dyDescent="0.25">
      <c r="A471">
        <v>10</v>
      </c>
      <c r="B471" s="5">
        <v>408.02170000000001</v>
      </c>
      <c r="C471" s="4">
        <v>4.4000000000000004</v>
      </c>
      <c r="D471">
        <v>360</v>
      </c>
      <c r="E471" s="5">
        <f t="shared" si="55"/>
        <v>393.43977000000007</v>
      </c>
      <c r="F471" s="5">
        <f t="shared" si="51"/>
        <v>-14.581929999999943</v>
      </c>
      <c r="G471">
        <f t="shared" si="52"/>
        <v>-3.706267416738257E-2</v>
      </c>
      <c r="H471">
        <f t="shared" si="53"/>
        <v>-3.7062674167382568</v>
      </c>
      <c r="I471" t="str">
        <f t="shared" si="54"/>
        <v>Pass</v>
      </c>
    </row>
    <row r="472" spans="1:9" x14ac:dyDescent="0.25">
      <c r="A472">
        <v>11</v>
      </c>
      <c r="B472" s="5">
        <v>384.24579999999997</v>
      </c>
      <c r="C472" s="4">
        <v>4.1500000000000004</v>
      </c>
      <c r="D472">
        <v>360</v>
      </c>
      <c r="E472" s="5">
        <f t="shared" si="55"/>
        <v>393.43977000000007</v>
      </c>
      <c r="F472" s="5">
        <f t="shared" si="51"/>
        <v>9.1939700000000926</v>
      </c>
      <c r="G472">
        <f t="shared" si="52"/>
        <v>2.3368176531823642E-2</v>
      </c>
      <c r="H472">
        <f t="shared" si="53"/>
        <v>2.3368176531823641</v>
      </c>
      <c r="I472" t="str">
        <f t="shared" si="54"/>
        <v>Pass</v>
      </c>
    </row>
    <row r="473" spans="1:9" x14ac:dyDescent="0.25">
      <c r="A473">
        <v>12</v>
      </c>
      <c r="B473" s="5">
        <v>385.00150000000002</v>
      </c>
      <c r="C473" s="4">
        <v>4.1500000000000004</v>
      </c>
      <c r="D473">
        <v>360</v>
      </c>
      <c r="E473" s="5">
        <f t="shared" si="55"/>
        <v>393.43977000000007</v>
      </c>
      <c r="F473" s="5">
        <f t="shared" si="51"/>
        <v>8.4382700000000455</v>
      </c>
      <c r="G473">
        <f t="shared" si="52"/>
        <v>2.1447425103974731E-2</v>
      </c>
      <c r="H473">
        <f t="shared" si="53"/>
        <v>2.1447425103974731</v>
      </c>
      <c r="I473" t="str">
        <f t="shared" si="54"/>
        <v>Pass</v>
      </c>
    </row>
    <row r="474" spans="1:9" x14ac:dyDescent="0.25">
      <c r="A474">
        <v>13</v>
      </c>
      <c r="B474" s="5">
        <v>375.34719999999999</v>
      </c>
      <c r="C474" s="4">
        <v>4.05</v>
      </c>
      <c r="D474">
        <v>360</v>
      </c>
      <c r="E474" s="5">
        <f t="shared" si="55"/>
        <v>393.43977000000007</v>
      </c>
      <c r="F474" s="5">
        <f t="shared" si="51"/>
        <v>18.09257000000008</v>
      </c>
      <c r="G474">
        <f t="shared" si="52"/>
        <v>4.598561553652819E-2</v>
      </c>
      <c r="H474">
        <f t="shared" si="53"/>
        <v>4.5985615536528188</v>
      </c>
      <c r="I474" t="str">
        <f t="shared" si="54"/>
        <v>Pass</v>
      </c>
    </row>
    <row r="475" spans="1:9" x14ac:dyDescent="0.25">
      <c r="A475">
        <v>14</v>
      </c>
      <c r="B475" s="5">
        <v>383.17129999999997</v>
      </c>
      <c r="C475" s="4">
        <v>4.13</v>
      </c>
      <c r="D475">
        <v>360</v>
      </c>
      <c r="E475" s="5">
        <f t="shared" si="55"/>
        <v>393.43977000000007</v>
      </c>
      <c r="F475" s="5">
        <f t="shared" si="51"/>
        <v>10.268470000000093</v>
      </c>
      <c r="G475">
        <f t="shared" si="52"/>
        <v>2.6099217168615393E-2</v>
      </c>
      <c r="H475">
        <f t="shared" si="53"/>
        <v>2.6099217168615394</v>
      </c>
      <c r="I475" t="str">
        <f t="shared" si="54"/>
        <v>Pass</v>
      </c>
    </row>
    <row r="476" spans="1:9" x14ac:dyDescent="0.25">
      <c r="A476">
        <v>15</v>
      </c>
      <c r="B476" s="5">
        <v>414.70960000000002</v>
      </c>
      <c r="C476" s="4">
        <v>4.47</v>
      </c>
      <c r="D476">
        <v>360</v>
      </c>
      <c r="E476" s="5">
        <f t="shared" si="55"/>
        <v>393.43977000000007</v>
      </c>
      <c r="F476" s="5">
        <f t="shared" si="51"/>
        <v>-21.269829999999956</v>
      </c>
      <c r="G476">
        <f t="shared" si="52"/>
        <v>-5.4061209928015039E-2</v>
      </c>
      <c r="H476">
        <f t="shared" si="53"/>
        <v>-5.4061209928015037</v>
      </c>
      <c r="I476" t="str">
        <f t="shared" si="54"/>
        <v>Fail</v>
      </c>
    </row>
    <row r="477" spans="1:9" x14ac:dyDescent="0.25">
      <c r="A477">
        <v>16</v>
      </c>
      <c r="B477" s="5">
        <v>393.40190000000001</v>
      </c>
      <c r="C477" s="4">
        <v>4.24</v>
      </c>
      <c r="D477">
        <v>360</v>
      </c>
      <c r="E477" s="5">
        <f t="shared" si="55"/>
        <v>393.43977000000007</v>
      </c>
      <c r="F477" s="5">
        <f t="shared" si="51"/>
        <v>3.7870000000054915E-2</v>
      </c>
      <c r="G477">
        <f t="shared" si="52"/>
        <v>9.6253614625829278E-5</v>
      </c>
      <c r="H477">
        <f t="shared" si="53"/>
        <v>9.6253614625829275E-3</v>
      </c>
      <c r="I477" t="str">
        <f t="shared" si="54"/>
        <v>Pass</v>
      </c>
    </row>
    <row r="478" spans="1:9" x14ac:dyDescent="0.25">
      <c r="A478">
        <v>17</v>
      </c>
      <c r="B478" s="5">
        <v>378.91210000000001</v>
      </c>
      <c r="C478" s="4">
        <v>4.09</v>
      </c>
      <c r="D478">
        <v>360</v>
      </c>
      <c r="E478" s="5">
        <f t="shared" si="55"/>
        <v>393.43977000000007</v>
      </c>
      <c r="F478" s="5">
        <f t="shared" si="51"/>
        <v>14.527670000000057</v>
      </c>
      <c r="G478">
        <f t="shared" si="52"/>
        <v>3.6924762334016349E-2</v>
      </c>
      <c r="H478">
        <f t="shared" si="53"/>
        <v>3.692476233401635</v>
      </c>
      <c r="I478" t="str">
        <f t="shared" si="54"/>
        <v>Pass</v>
      </c>
    </row>
    <row r="479" spans="1:9" x14ac:dyDescent="0.25">
      <c r="A479">
        <v>18</v>
      </c>
      <c r="B479" s="5">
        <v>401.48039999999997</v>
      </c>
      <c r="C479" s="4">
        <v>4.33</v>
      </c>
      <c r="D479">
        <v>360</v>
      </c>
      <c r="E479" s="5">
        <f t="shared" si="55"/>
        <v>393.43977000000007</v>
      </c>
      <c r="F479" s="5">
        <f t="shared" si="51"/>
        <v>-8.0406299999999078</v>
      </c>
      <c r="G479">
        <f t="shared" si="52"/>
        <v>-2.0436749441979152E-2</v>
      </c>
      <c r="H479">
        <f t="shared" si="53"/>
        <v>-2.0436749441979152</v>
      </c>
      <c r="I479" t="str">
        <f t="shared" si="54"/>
        <v>Pass</v>
      </c>
    </row>
    <row r="480" spans="1:9" x14ac:dyDescent="0.25">
      <c r="A480">
        <v>19</v>
      </c>
      <c r="B480" s="5">
        <v>388.20170000000002</v>
      </c>
      <c r="C480" s="4">
        <v>4.1900000000000004</v>
      </c>
      <c r="D480">
        <v>360</v>
      </c>
      <c r="E480" s="5">
        <f t="shared" si="55"/>
        <v>393.43977000000007</v>
      </c>
      <c r="F480" s="5">
        <f t="shared" si="51"/>
        <v>5.2380700000000502</v>
      </c>
      <c r="G480">
        <f t="shared" si="52"/>
        <v>1.3313524456361006E-2</v>
      </c>
      <c r="H480">
        <f t="shared" si="53"/>
        <v>1.3313524456361006</v>
      </c>
      <c r="I480" t="str">
        <f t="shared" si="54"/>
        <v>Pass</v>
      </c>
    </row>
    <row r="481" spans="1:9" x14ac:dyDescent="0.25">
      <c r="A481">
        <v>20</v>
      </c>
      <c r="B481" s="5">
        <v>407.98070000000001</v>
      </c>
      <c r="C481" s="4">
        <v>4.4000000000000004</v>
      </c>
      <c r="D481">
        <v>360</v>
      </c>
      <c r="E481" s="5">
        <f t="shared" si="55"/>
        <v>393.43977000000007</v>
      </c>
      <c r="F481" s="5">
        <f t="shared" si="51"/>
        <v>-14.540929999999946</v>
      </c>
      <c r="G481">
        <f t="shared" si="52"/>
        <v>-3.6958465078403092E-2</v>
      </c>
      <c r="H481">
        <f t="shared" si="53"/>
        <v>-3.6958465078403093</v>
      </c>
      <c r="I481" t="str">
        <f t="shared" si="54"/>
        <v>Pass</v>
      </c>
    </row>
    <row r="482" spans="1:9" x14ac:dyDescent="0.25">
      <c r="A482">
        <v>1</v>
      </c>
      <c r="B482" s="5">
        <v>388.78870000000001</v>
      </c>
      <c r="C482" s="4">
        <v>4.2</v>
      </c>
      <c r="D482">
        <v>375</v>
      </c>
      <c r="E482" s="5">
        <f>AVERAGE($B$482:$B$501)</f>
        <v>391.09759500000001</v>
      </c>
      <c r="F482" s="5">
        <f t="shared" si="51"/>
        <v>2.3088950000000068</v>
      </c>
      <c r="G482">
        <f t="shared" si="52"/>
        <v>5.9036287349197502E-3</v>
      </c>
      <c r="H482">
        <f t="shared" si="53"/>
        <v>0.59036287349197503</v>
      </c>
      <c r="I482" t="str">
        <f t="shared" si="54"/>
        <v>Pass</v>
      </c>
    </row>
    <row r="483" spans="1:9" x14ac:dyDescent="0.25">
      <c r="A483">
        <v>2</v>
      </c>
      <c r="B483" s="5">
        <v>376.81479999999999</v>
      </c>
      <c r="C483" s="4">
        <v>4.07</v>
      </c>
      <c r="D483">
        <v>375</v>
      </c>
      <c r="E483" s="5">
        <f t="shared" ref="E483:E501" si="56">AVERAGE($B$482:$B$501)</f>
        <v>391.09759500000001</v>
      </c>
      <c r="F483" s="5">
        <f t="shared" si="51"/>
        <v>14.282795000000021</v>
      </c>
      <c r="G483">
        <f t="shared" si="52"/>
        <v>3.6519772002177667E-2</v>
      </c>
      <c r="H483">
        <f t="shared" si="53"/>
        <v>3.6519772002177668</v>
      </c>
      <c r="I483" t="str">
        <f t="shared" si="54"/>
        <v>Pass</v>
      </c>
    </row>
    <row r="484" spans="1:9" x14ac:dyDescent="0.25">
      <c r="A484">
        <v>3</v>
      </c>
      <c r="B484" s="5">
        <v>392.04430000000002</v>
      </c>
      <c r="C484" s="4">
        <v>4.2300000000000004</v>
      </c>
      <c r="D484">
        <v>375</v>
      </c>
      <c r="E484" s="5">
        <f t="shared" si="56"/>
        <v>391.09759500000001</v>
      </c>
      <c r="F484" s="5">
        <f t="shared" si="51"/>
        <v>-0.94670500000000857</v>
      </c>
      <c r="G484">
        <f t="shared" si="52"/>
        <v>-2.4206362097419919E-3</v>
      </c>
      <c r="H484">
        <f t="shared" si="53"/>
        <v>-0.2420636209741992</v>
      </c>
      <c r="I484" t="str">
        <f t="shared" si="54"/>
        <v>Pass</v>
      </c>
    </row>
    <row r="485" spans="1:9" x14ac:dyDescent="0.25">
      <c r="A485">
        <v>4</v>
      </c>
      <c r="B485" s="5">
        <v>406.72379999999998</v>
      </c>
      <c r="C485" s="4">
        <v>4.3899999999999997</v>
      </c>
      <c r="D485">
        <v>375</v>
      </c>
      <c r="E485" s="5">
        <f t="shared" si="56"/>
        <v>391.09759500000001</v>
      </c>
      <c r="F485" s="5">
        <f t="shared" si="51"/>
        <v>-15.62620499999997</v>
      </c>
      <c r="G485">
        <f t="shared" si="52"/>
        <v>-3.9954745822458893E-2</v>
      </c>
      <c r="H485">
        <f t="shared" si="53"/>
        <v>-3.9954745822458895</v>
      </c>
      <c r="I485" t="str">
        <f t="shared" si="54"/>
        <v>Pass</v>
      </c>
    </row>
    <row r="486" spans="1:9" x14ac:dyDescent="0.25">
      <c r="A486">
        <v>5</v>
      </c>
      <c r="B486" s="5">
        <v>385.00540000000001</v>
      </c>
      <c r="C486" s="4">
        <v>4.1500000000000004</v>
      </c>
      <c r="D486">
        <v>375</v>
      </c>
      <c r="E486" s="5">
        <f t="shared" si="56"/>
        <v>391.09759500000001</v>
      </c>
      <c r="F486" s="5">
        <f t="shared" si="51"/>
        <v>6.0921950000000038</v>
      </c>
      <c r="G486">
        <f t="shared" si="52"/>
        <v>1.5577173262852725E-2</v>
      </c>
      <c r="H486">
        <f t="shared" si="53"/>
        <v>1.5577173262852726</v>
      </c>
      <c r="I486" t="str">
        <f t="shared" si="54"/>
        <v>Pass</v>
      </c>
    </row>
    <row r="487" spans="1:9" x14ac:dyDescent="0.25">
      <c r="A487">
        <v>6</v>
      </c>
      <c r="B487" s="5">
        <v>380.25749999999999</v>
      </c>
      <c r="C487" s="4">
        <v>4.0999999999999996</v>
      </c>
      <c r="D487">
        <v>375</v>
      </c>
      <c r="E487" s="5">
        <f t="shared" si="56"/>
        <v>391.09759500000001</v>
      </c>
      <c r="F487" s="5">
        <f t="shared" si="51"/>
        <v>10.840095000000019</v>
      </c>
      <c r="G487">
        <f t="shared" si="52"/>
        <v>2.7717109843132682E-2</v>
      </c>
      <c r="H487">
        <f t="shared" si="53"/>
        <v>2.7717109843132683</v>
      </c>
      <c r="I487" t="str">
        <f t="shared" si="54"/>
        <v>Pass</v>
      </c>
    </row>
    <row r="488" spans="1:9" x14ac:dyDescent="0.25">
      <c r="A488">
        <v>7</v>
      </c>
      <c r="B488" s="5">
        <v>413.45870000000002</v>
      </c>
      <c r="C488" s="4">
        <v>4.46</v>
      </c>
      <c r="D488">
        <v>375</v>
      </c>
      <c r="E488" s="5">
        <f t="shared" si="56"/>
        <v>391.09759500000001</v>
      </c>
      <c r="F488" s="5">
        <f t="shared" si="51"/>
        <v>-22.361105000000009</v>
      </c>
      <c r="G488">
        <f t="shared" si="52"/>
        <v>-5.7175255705676248E-2</v>
      </c>
      <c r="H488">
        <f t="shared" si="53"/>
        <v>-5.7175255705676244</v>
      </c>
      <c r="I488" t="str">
        <f t="shared" si="54"/>
        <v>Fail</v>
      </c>
    </row>
    <row r="489" spans="1:9" x14ac:dyDescent="0.25">
      <c r="A489">
        <v>8</v>
      </c>
      <c r="B489" s="5">
        <v>383.28649999999999</v>
      </c>
      <c r="C489" s="4">
        <v>4.1399999999999997</v>
      </c>
      <c r="D489">
        <v>375</v>
      </c>
      <c r="E489" s="5">
        <f t="shared" si="56"/>
        <v>391.09759500000001</v>
      </c>
      <c r="F489" s="5">
        <f t="shared" si="51"/>
        <v>7.811095000000023</v>
      </c>
      <c r="G489">
        <f t="shared" si="52"/>
        <v>1.9972239921342453E-2</v>
      </c>
      <c r="H489">
        <f t="shared" si="53"/>
        <v>1.9972239921342454</v>
      </c>
      <c r="I489" t="str">
        <f t="shared" si="54"/>
        <v>Pass</v>
      </c>
    </row>
    <row r="490" spans="1:9" x14ac:dyDescent="0.25">
      <c r="A490">
        <v>9</v>
      </c>
      <c r="B490" s="5">
        <v>379.59690000000001</v>
      </c>
      <c r="C490" s="4">
        <v>4.0999999999999996</v>
      </c>
      <c r="D490">
        <v>375</v>
      </c>
      <c r="E490" s="5">
        <f t="shared" si="56"/>
        <v>391.09759500000001</v>
      </c>
      <c r="F490" s="5">
        <f t="shared" si="51"/>
        <v>11.500695000000007</v>
      </c>
      <c r="G490">
        <f t="shared" si="52"/>
        <v>2.9406202306102157E-2</v>
      </c>
      <c r="H490">
        <f t="shared" si="53"/>
        <v>2.9406202306102158</v>
      </c>
      <c r="I490" t="str">
        <f t="shared" si="54"/>
        <v>Pass</v>
      </c>
    </row>
    <row r="491" spans="1:9" x14ac:dyDescent="0.25">
      <c r="A491">
        <v>10</v>
      </c>
      <c r="B491" s="5">
        <v>399.67090000000002</v>
      </c>
      <c r="C491" s="4">
        <v>4.3099999999999996</v>
      </c>
      <c r="D491">
        <v>375</v>
      </c>
      <c r="E491" s="5">
        <f t="shared" si="56"/>
        <v>391.09759500000001</v>
      </c>
      <c r="F491" s="5">
        <f t="shared" si="51"/>
        <v>-8.5733050000000048</v>
      </c>
      <c r="G491">
        <f t="shared" si="52"/>
        <v>-2.1921139658248229E-2</v>
      </c>
      <c r="H491">
        <f t="shared" si="53"/>
        <v>-2.1921139658248228</v>
      </c>
      <c r="I491" t="str">
        <f t="shared" si="54"/>
        <v>Pass</v>
      </c>
    </row>
    <row r="492" spans="1:9" x14ac:dyDescent="0.25">
      <c r="A492">
        <v>11</v>
      </c>
      <c r="B492" s="5">
        <v>382.95310000000001</v>
      </c>
      <c r="C492" s="4">
        <v>4.13</v>
      </c>
      <c r="D492">
        <v>375</v>
      </c>
      <c r="E492" s="5">
        <f t="shared" si="56"/>
        <v>391.09759500000001</v>
      </c>
      <c r="F492" s="5">
        <f t="shared" si="51"/>
        <v>8.1444950000000063</v>
      </c>
      <c r="G492">
        <f t="shared" si="52"/>
        <v>2.0824712563113579E-2</v>
      </c>
      <c r="H492">
        <f t="shared" si="53"/>
        <v>2.0824712563113579</v>
      </c>
      <c r="I492" t="str">
        <f t="shared" si="54"/>
        <v>Pass</v>
      </c>
    </row>
    <row r="493" spans="1:9" x14ac:dyDescent="0.25">
      <c r="A493">
        <v>12</v>
      </c>
      <c r="B493" s="5">
        <v>388.41199999999998</v>
      </c>
      <c r="C493" s="4">
        <v>4.1900000000000004</v>
      </c>
      <c r="D493">
        <v>375</v>
      </c>
      <c r="E493" s="5">
        <f t="shared" si="56"/>
        <v>391.09759500000001</v>
      </c>
      <c r="F493" s="5">
        <f t="shared" si="51"/>
        <v>2.6855950000000348</v>
      </c>
      <c r="G493">
        <f t="shared" si="52"/>
        <v>6.8668154300463918E-3</v>
      </c>
      <c r="H493">
        <f t="shared" si="53"/>
        <v>0.68668154300463913</v>
      </c>
      <c r="I493" t="str">
        <f t="shared" si="54"/>
        <v>Pass</v>
      </c>
    </row>
    <row r="494" spans="1:9" x14ac:dyDescent="0.25">
      <c r="A494">
        <v>13</v>
      </c>
      <c r="B494" s="5">
        <v>396.88830000000002</v>
      </c>
      <c r="C494" s="4">
        <v>4.28</v>
      </c>
      <c r="D494">
        <v>375</v>
      </c>
      <c r="E494" s="5">
        <f t="shared" si="56"/>
        <v>391.09759500000001</v>
      </c>
      <c r="F494" s="5">
        <f t="shared" si="51"/>
        <v>-5.7907050000000027</v>
      </c>
      <c r="G494">
        <f t="shared" si="52"/>
        <v>-1.4806291508900745E-2</v>
      </c>
      <c r="H494">
        <f t="shared" si="53"/>
        <v>-1.4806291508900746</v>
      </c>
      <c r="I494" t="str">
        <f t="shared" si="54"/>
        <v>Pass</v>
      </c>
    </row>
    <row r="495" spans="1:9" x14ac:dyDescent="0.25">
      <c r="A495">
        <v>14</v>
      </c>
      <c r="B495" s="5">
        <v>402.84550000000002</v>
      </c>
      <c r="C495" s="4">
        <v>4.3499999999999996</v>
      </c>
      <c r="D495">
        <v>375</v>
      </c>
      <c r="E495" s="5">
        <f t="shared" si="56"/>
        <v>391.09759500000001</v>
      </c>
      <c r="F495" s="5">
        <f t="shared" si="51"/>
        <v>-11.747905000000003</v>
      </c>
      <c r="G495">
        <f t="shared" si="52"/>
        <v>-3.0038295172845546E-2</v>
      </c>
      <c r="H495">
        <f t="shared" si="53"/>
        <v>-3.0038295172845548</v>
      </c>
      <c r="I495" t="str">
        <f t="shared" si="54"/>
        <v>Pass</v>
      </c>
    </row>
    <row r="496" spans="1:9" x14ac:dyDescent="0.25">
      <c r="A496">
        <v>15</v>
      </c>
      <c r="B496" s="5">
        <v>381.49369999999999</v>
      </c>
      <c r="C496" s="4">
        <v>4.12</v>
      </c>
      <c r="D496">
        <v>375</v>
      </c>
      <c r="E496" s="5">
        <f t="shared" si="56"/>
        <v>391.09759500000001</v>
      </c>
      <c r="F496" s="5">
        <f t="shared" si="51"/>
        <v>9.6038950000000227</v>
      </c>
      <c r="G496">
        <f t="shared" si="52"/>
        <v>2.4556261973434079E-2</v>
      </c>
      <c r="H496">
        <f t="shared" si="53"/>
        <v>2.4556261973434079</v>
      </c>
      <c r="I496" t="str">
        <f t="shared" si="54"/>
        <v>Pass</v>
      </c>
    </row>
    <row r="497" spans="1:9" x14ac:dyDescent="0.25">
      <c r="A497">
        <v>16</v>
      </c>
      <c r="B497" s="5">
        <v>396.53500000000003</v>
      </c>
      <c r="C497" s="4">
        <v>4.28</v>
      </c>
      <c r="D497">
        <v>375</v>
      </c>
      <c r="E497" s="5">
        <f t="shared" si="56"/>
        <v>391.09759500000001</v>
      </c>
      <c r="F497" s="5">
        <f t="shared" si="51"/>
        <v>-5.4374050000000125</v>
      </c>
      <c r="G497">
        <f t="shared" si="52"/>
        <v>-1.3902936426903909E-2</v>
      </c>
      <c r="H497">
        <f t="shared" si="53"/>
        <v>-1.3902936426903909</v>
      </c>
      <c r="I497" t="str">
        <f t="shared" si="54"/>
        <v>Pass</v>
      </c>
    </row>
    <row r="498" spans="1:9" x14ac:dyDescent="0.25">
      <c r="A498">
        <v>17</v>
      </c>
      <c r="B498" s="5">
        <v>397.17939999999999</v>
      </c>
      <c r="C498" s="4">
        <v>4.29</v>
      </c>
      <c r="D498">
        <v>375</v>
      </c>
      <c r="E498" s="5">
        <f t="shared" si="56"/>
        <v>391.09759500000001</v>
      </c>
      <c r="F498" s="5">
        <f t="shared" si="51"/>
        <v>-6.0818049999999744</v>
      </c>
      <c r="G498">
        <f t="shared" si="52"/>
        <v>-1.5550607003860441E-2</v>
      </c>
      <c r="H498">
        <f t="shared" si="53"/>
        <v>-1.5550607003860442</v>
      </c>
      <c r="I498" t="str">
        <f t="shared" si="54"/>
        <v>Pass</v>
      </c>
    </row>
    <row r="499" spans="1:9" x14ac:dyDescent="0.25">
      <c r="A499">
        <v>18</v>
      </c>
      <c r="B499" s="5">
        <v>384.18880000000001</v>
      </c>
      <c r="C499" s="4">
        <v>4.1500000000000004</v>
      </c>
      <c r="D499">
        <v>375</v>
      </c>
      <c r="E499" s="5">
        <f t="shared" si="56"/>
        <v>391.09759500000001</v>
      </c>
      <c r="F499" s="5">
        <f t="shared" si="51"/>
        <v>6.9087949999999978</v>
      </c>
      <c r="G499">
        <f t="shared" si="52"/>
        <v>1.7665143146686949E-2</v>
      </c>
      <c r="H499">
        <f t="shared" si="53"/>
        <v>1.7665143146686948</v>
      </c>
      <c r="I499" t="str">
        <f t="shared" si="54"/>
        <v>Pass</v>
      </c>
    </row>
    <row r="500" spans="1:9" x14ac:dyDescent="0.25">
      <c r="A500">
        <v>19</v>
      </c>
      <c r="B500" s="5">
        <v>383.12220000000002</v>
      </c>
      <c r="C500" s="4">
        <v>4.13</v>
      </c>
      <c r="D500">
        <v>375</v>
      </c>
      <c r="E500" s="5">
        <f t="shared" si="56"/>
        <v>391.09759500000001</v>
      </c>
      <c r="F500" s="5">
        <f t="shared" si="51"/>
        <v>7.9753949999999918</v>
      </c>
      <c r="G500">
        <f t="shared" si="52"/>
        <v>2.0392339666522347E-2</v>
      </c>
      <c r="H500">
        <f t="shared" si="53"/>
        <v>2.0392339666522346</v>
      </c>
      <c r="I500" t="str">
        <f t="shared" si="54"/>
        <v>Pass</v>
      </c>
    </row>
    <row r="501" spans="1:9" x14ac:dyDescent="0.25">
      <c r="A501">
        <v>20</v>
      </c>
      <c r="B501" s="5">
        <v>402.68639999999999</v>
      </c>
      <c r="C501" s="4">
        <v>4.3499999999999996</v>
      </c>
      <c r="D501">
        <v>375</v>
      </c>
      <c r="E501" s="5">
        <f t="shared" si="56"/>
        <v>391.09759500000001</v>
      </c>
      <c r="F501" s="5">
        <f t="shared" si="51"/>
        <v>-11.588804999999979</v>
      </c>
      <c r="G501">
        <f t="shared" si="52"/>
        <v>-2.9631491341694339E-2</v>
      </c>
      <c r="H501">
        <f t="shared" si="53"/>
        <v>-2.9631491341694338</v>
      </c>
      <c r="I501" t="str">
        <f t="shared" si="54"/>
        <v>Pass</v>
      </c>
    </row>
    <row r="502" spans="1:9" x14ac:dyDescent="0.25">
      <c r="A502">
        <v>1</v>
      </c>
      <c r="B502" s="5">
        <v>398.1026</v>
      </c>
      <c r="C502" s="4">
        <v>4.3</v>
      </c>
      <c r="D502">
        <v>390</v>
      </c>
      <c r="E502" s="5">
        <f>AVERAGE($B$502:$B$521)</f>
        <v>396.01260500000006</v>
      </c>
      <c r="F502" s="5">
        <f t="shared" si="51"/>
        <v>-2.0899949999999308</v>
      </c>
      <c r="G502">
        <f t="shared" si="52"/>
        <v>-5.2775971613326055E-3</v>
      </c>
      <c r="H502">
        <f t="shared" si="53"/>
        <v>-0.52775971613326056</v>
      </c>
      <c r="I502" t="str">
        <f t="shared" si="54"/>
        <v>Pass</v>
      </c>
    </row>
    <row r="503" spans="1:9" x14ac:dyDescent="0.25">
      <c r="A503">
        <v>2</v>
      </c>
      <c r="B503" s="5">
        <v>394.41489999999999</v>
      </c>
      <c r="C503" s="4">
        <v>4.26</v>
      </c>
      <c r="D503">
        <v>390</v>
      </c>
      <c r="E503" s="5">
        <f t="shared" ref="E503:E521" si="57">AVERAGE($B$502:$B$521)</f>
        <v>396.01260500000006</v>
      </c>
      <c r="F503" s="5">
        <f t="shared" si="51"/>
        <v>1.5977050000000759</v>
      </c>
      <c r="G503">
        <f t="shared" si="52"/>
        <v>4.034480165094936E-3</v>
      </c>
      <c r="H503">
        <f t="shared" si="53"/>
        <v>0.40344801650949358</v>
      </c>
      <c r="I503" t="str">
        <f t="shared" si="54"/>
        <v>Pass</v>
      </c>
    </row>
    <row r="504" spans="1:9" x14ac:dyDescent="0.25">
      <c r="A504">
        <v>3</v>
      </c>
      <c r="B504" s="5">
        <v>411.69310000000002</v>
      </c>
      <c r="C504" s="4">
        <v>4.4400000000000004</v>
      </c>
      <c r="D504">
        <v>390</v>
      </c>
      <c r="E504" s="5">
        <f t="shared" si="57"/>
        <v>396.01260500000006</v>
      </c>
      <c r="F504" s="5">
        <f t="shared" si="51"/>
        <v>-15.680494999999951</v>
      </c>
      <c r="G504">
        <f t="shared" si="52"/>
        <v>-3.959594922489891E-2</v>
      </c>
      <c r="H504">
        <f t="shared" si="53"/>
        <v>-3.9595949224898912</v>
      </c>
      <c r="I504" t="str">
        <f t="shared" si="54"/>
        <v>Pass</v>
      </c>
    </row>
    <row r="505" spans="1:9" x14ac:dyDescent="0.25">
      <c r="A505">
        <v>4</v>
      </c>
      <c r="B505" s="5">
        <v>410.46600000000001</v>
      </c>
      <c r="C505" s="4">
        <v>4.43</v>
      </c>
      <c r="D505">
        <v>390</v>
      </c>
      <c r="E505" s="5">
        <f t="shared" si="57"/>
        <v>396.01260500000006</v>
      </c>
      <c r="F505" s="5">
        <f t="shared" si="51"/>
        <v>-14.453394999999944</v>
      </c>
      <c r="G505">
        <f t="shared" si="52"/>
        <v>-3.6497310483336612E-2</v>
      </c>
      <c r="H505">
        <f t="shared" si="53"/>
        <v>-3.6497310483336611</v>
      </c>
      <c r="I505" t="str">
        <f t="shared" si="54"/>
        <v>Pass</v>
      </c>
    </row>
    <row r="506" spans="1:9" x14ac:dyDescent="0.25">
      <c r="A506">
        <v>5</v>
      </c>
      <c r="B506" s="5">
        <v>411.55799999999999</v>
      </c>
      <c r="C506" s="4">
        <v>4.4400000000000004</v>
      </c>
      <c r="D506">
        <v>390</v>
      </c>
      <c r="E506" s="5">
        <f t="shared" si="57"/>
        <v>396.01260500000006</v>
      </c>
      <c r="F506" s="5">
        <f t="shared" si="51"/>
        <v>-15.545394999999928</v>
      </c>
      <c r="G506">
        <f t="shared" si="52"/>
        <v>-3.9254798467841509E-2</v>
      </c>
      <c r="H506">
        <f t="shared" si="53"/>
        <v>-3.925479846784151</v>
      </c>
      <c r="I506" t="str">
        <f t="shared" si="54"/>
        <v>Pass</v>
      </c>
    </row>
    <row r="507" spans="1:9" x14ac:dyDescent="0.25">
      <c r="A507">
        <v>6</v>
      </c>
      <c r="B507" s="5">
        <v>385.28620000000001</v>
      </c>
      <c r="C507" s="4">
        <v>4.16</v>
      </c>
      <c r="D507">
        <v>390</v>
      </c>
      <c r="E507" s="5">
        <f t="shared" si="57"/>
        <v>396.01260500000006</v>
      </c>
      <c r="F507" s="5">
        <f t="shared" si="51"/>
        <v>10.726405000000057</v>
      </c>
      <c r="G507">
        <f t="shared" si="52"/>
        <v>2.7086019143254429E-2</v>
      </c>
      <c r="H507">
        <f t="shared" si="53"/>
        <v>2.7086019143254427</v>
      </c>
      <c r="I507" t="str">
        <f t="shared" si="54"/>
        <v>Pass</v>
      </c>
    </row>
    <row r="508" spans="1:9" x14ac:dyDescent="0.25">
      <c r="A508">
        <v>7</v>
      </c>
      <c r="B508" s="5">
        <v>387.43680000000001</v>
      </c>
      <c r="C508" s="4">
        <v>4.18</v>
      </c>
      <c r="D508">
        <v>390</v>
      </c>
      <c r="E508" s="5">
        <f t="shared" si="57"/>
        <v>396.01260500000006</v>
      </c>
      <c r="F508" s="5">
        <f t="shared" si="51"/>
        <v>8.5758050000000594</v>
      </c>
      <c r="G508">
        <f t="shared" si="52"/>
        <v>2.1655383923953778E-2</v>
      </c>
      <c r="H508">
        <f t="shared" si="53"/>
        <v>2.1655383923953777</v>
      </c>
      <c r="I508" t="str">
        <f t="shared" si="54"/>
        <v>Pass</v>
      </c>
    </row>
    <row r="509" spans="1:9" x14ac:dyDescent="0.25">
      <c r="A509">
        <v>8</v>
      </c>
      <c r="B509" s="5">
        <v>391.2482</v>
      </c>
      <c r="C509" s="4">
        <v>4.22</v>
      </c>
      <c r="D509">
        <v>390</v>
      </c>
      <c r="E509" s="5">
        <f t="shared" si="57"/>
        <v>396.01260500000006</v>
      </c>
      <c r="F509" s="5">
        <f t="shared" si="51"/>
        <v>4.7644050000000675</v>
      </c>
      <c r="G509">
        <f t="shared" si="52"/>
        <v>1.2030942802944535E-2</v>
      </c>
      <c r="H509">
        <f t="shared" si="53"/>
        <v>1.2030942802944535</v>
      </c>
      <c r="I509" t="str">
        <f t="shared" si="54"/>
        <v>Pass</v>
      </c>
    </row>
    <row r="510" spans="1:9" x14ac:dyDescent="0.25">
      <c r="A510">
        <v>9</v>
      </c>
      <c r="B510" s="5">
        <v>386.44749999999999</v>
      </c>
      <c r="C510" s="4">
        <v>4.17</v>
      </c>
      <c r="D510">
        <v>390</v>
      </c>
      <c r="E510" s="5">
        <f t="shared" si="57"/>
        <v>396.01260500000006</v>
      </c>
      <c r="F510" s="5">
        <f t="shared" si="51"/>
        <v>9.5651050000000737</v>
      </c>
      <c r="G510">
        <f t="shared" si="52"/>
        <v>2.4153536728963646E-2</v>
      </c>
      <c r="H510">
        <f t="shared" si="53"/>
        <v>2.4153536728963645</v>
      </c>
      <c r="I510" t="str">
        <f t="shared" si="54"/>
        <v>Pass</v>
      </c>
    </row>
    <row r="511" spans="1:9" x14ac:dyDescent="0.25">
      <c r="A511">
        <v>10</v>
      </c>
      <c r="B511" s="5">
        <v>384.82279999999997</v>
      </c>
      <c r="C511" s="4">
        <v>4.1500000000000004</v>
      </c>
      <c r="D511">
        <v>390</v>
      </c>
      <c r="E511" s="5">
        <f t="shared" si="57"/>
        <v>396.01260500000006</v>
      </c>
      <c r="F511" s="5">
        <f t="shared" si="51"/>
        <v>11.189805000000092</v>
      </c>
      <c r="G511">
        <f t="shared" si="52"/>
        <v>2.825618391616623E-2</v>
      </c>
      <c r="H511">
        <f t="shared" si="53"/>
        <v>2.8256183916166231</v>
      </c>
      <c r="I511" t="str">
        <f t="shared" si="54"/>
        <v>Pass</v>
      </c>
    </row>
    <row r="512" spans="1:9" x14ac:dyDescent="0.25">
      <c r="A512">
        <v>11</v>
      </c>
      <c r="B512" s="5">
        <v>391.6103</v>
      </c>
      <c r="C512" s="4">
        <v>4.2300000000000004</v>
      </c>
      <c r="D512">
        <v>390</v>
      </c>
      <c r="E512" s="5">
        <f t="shared" si="57"/>
        <v>396.01260500000006</v>
      </c>
      <c r="F512" s="5">
        <f t="shared" si="51"/>
        <v>4.4023050000000694</v>
      </c>
      <c r="G512">
        <f t="shared" si="52"/>
        <v>1.1116577968522161E-2</v>
      </c>
      <c r="H512">
        <f t="shared" si="53"/>
        <v>1.1116577968522161</v>
      </c>
      <c r="I512" t="str">
        <f t="shared" si="54"/>
        <v>Pass</v>
      </c>
    </row>
    <row r="513" spans="1:9" x14ac:dyDescent="0.25">
      <c r="A513">
        <v>12</v>
      </c>
      <c r="B513" s="5">
        <v>409.33249999999998</v>
      </c>
      <c r="C513" s="4">
        <v>4.42</v>
      </c>
      <c r="D513">
        <v>390</v>
      </c>
      <c r="E513" s="5">
        <f t="shared" si="57"/>
        <v>396.01260500000006</v>
      </c>
      <c r="F513" s="5">
        <f t="shared" si="51"/>
        <v>-13.319894999999917</v>
      </c>
      <c r="G513">
        <f t="shared" si="52"/>
        <v>-3.3635027854731832E-2</v>
      </c>
      <c r="H513">
        <f t="shared" si="53"/>
        <v>-3.3635027854731834</v>
      </c>
      <c r="I513" t="str">
        <f t="shared" si="54"/>
        <v>Pass</v>
      </c>
    </row>
    <row r="514" spans="1:9" x14ac:dyDescent="0.25">
      <c r="A514">
        <v>13</v>
      </c>
      <c r="B514" s="5">
        <v>413.30399999999997</v>
      </c>
      <c r="C514" s="4">
        <v>4.46</v>
      </c>
      <c r="D514">
        <v>390</v>
      </c>
      <c r="E514" s="5">
        <f t="shared" si="57"/>
        <v>396.01260500000006</v>
      </c>
      <c r="F514" s="5">
        <f t="shared" si="51"/>
        <v>-17.291394999999909</v>
      </c>
      <c r="G514">
        <f t="shared" si="52"/>
        <v>-4.3663749036472986E-2</v>
      </c>
      <c r="H514">
        <f t="shared" si="53"/>
        <v>-4.3663749036472987</v>
      </c>
      <c r="I514" t="str">
        <f t="shared" si="54"/>
        <v>Pass</v>
      </c>
    </row>
    <row r="515" spans="1:9" x14ac:dyDescent="0.25">
      <c r="A515">
        <v>14</v>
      </c>
      <c r="B515" s="5">
        <v>383.00650000000002</v>
      </c>
      <c r="C515" s="4">
        <v>4.13</v>
      </c>
      <c r="D515">
        <v>390</v>
      </c>
      <c r="E515" s="5">
        <f t="shared" si="57"/>
        <v>396.01260500000006</v>
      </c>
      <c r="F515" s="5">
        <f t="shared" ref="F515:F578" si="58">E515-B515</f>
        <v>13.006105000000048</v>
      </c>
      <c r="G515">
        <f t="shared" ref="G515:G578" si="59">F515/E515</f>
        <v>3.2842654086730511E-2</v>
      </c>
      <c r="H515">
        <f t="shared" ref="H515:H578" si="60">G515*100</f>
        <v>3.2842654086730509</v>
      </c>
      <c r="I515" t="str">
        <f t="shared" ref="I515:I578" si="61">IF(ABS(H515) &lt;5, "Pass", "Fail")</f>
        <v>Pass</v>
      </c>
    </row>
    <row r="516" spans="1:9" x14ac:dyDescent="0.25">
      <c r="A516">
        <v>15</v>
      </c>
      <c r="B516" s="5">
        <v>403.67309999999998</v>
      </c>
      <c r="C516" s="4">
        <v>4.3600000000000003</v>
      </c>
      <c r="D516">
        <v>390</v>
      </c>
      <c r="E516" s="5">
        <f t="shared" si="57"/>
        <v>396.01260500000006</v>
      </c>
      <c r="F516" s="5">
        <f t="shared" si="58"/>
        <v>-7.6604949999999121</v>
      </c>
      <c r="G516">
        <f t="shared" si="59"/>
        <v>-1.9344068606098816E-2</v>
      </c>
      <c r="H516">
        <f t="shared" si="60"/>
        <v>-1.9344068606098817</v>
      </c>
      <c r="I516" t="str">
        <f t="shared" si="61"/>
        <v>Pass</v>
      </c>
    </row>
    <row r="517" spans="1:9" x14ac:dyDescent="0.25">
      <c r="A517">
        <v>16</v>
      </c>
      <c r="B517" s="5">
        <v>383.45670000000001</v>
      </c>
      <c r="C517" s="4">
        <v>4.1399999999999997</v>
      </c>
      <c r="D517">
        <v>390</v>
      </c>
      <c r="E517" s="5">
        <f t="shared" si="57"/>
        <v>396.01260500000006</v>
      </c>
      <c r="F517" s="5">
        <f t="shared" si="58"/>
        <v>12.555905000000052</v>
      </c>
      <c r="G517">
        <f t="shared" si="59"/>
        <v>3.1705821586158985E-2</v>
      </c>
      <c r="H517">
        <f t="shared" si="60"/>
        <v>3.1705821586158986</v>
      </c>
      <c r="I517" t="str">
        <f t="shared" si="61"/>
        <v>Pass</v>
      </c>
    </row>
    <row r="518" spans="1:9" x14ac:dyDescent="0.25">
      <c r="A518">
        <v>17</v>
      </c>
      <c r="B518" s="5">
        <v>376.2672</v>
      </c>
      <c r="C518" s="4">
        <v>4.0599999999999996</v>
      </c>
      <c r="D518">
        <v>390</v>
      </c>
      <c r="E518" s="5">
        <f t="shared" si="57"/>
        <v>396.01260500000006</v>
      </c>
      <c r="F518" s="5">
        <f t="shared" si="58"/>
        <v>19.745405000000062</v>
      </c>
      <c r="G518">
        <f t="shared" si="59"/>
        <v>4.9860546736889999E-2</v>
      </c>
      <c r="H518">
        <f t="shared" si="60"/>
        <v>4.9860546736889999</v>
      </c>
      <c r="I518" t="str">
        <f t="shared" si="61"/>
        <v>Pass</v>
      </c>
    </row>
    <row r="519" spans="1:9" x14ac:dyDescent="0.25">
      <c r="A519">
        <v>18</v>
      </c>
      <c r="B519" s="5">
        <v>378.0256</v>
      </c>
      <c r="C519" s="4">
        <v>4.08</v>
      </c>
      <c r="D519">
        <v>390</v>
      </c>
      <c r="E519" s="5">
        <f t="shared" si="57"/>
        <v>396.01260500000006</v>
      </c>
      <c r="F519" s="5">
        <f t="shared" si="58"/>
        <v>17.987005000000067</v>
      </c>
      <c r="G519">
        <f t="shared" si="59"/>
        <v>4.5420284033635912E-2</v>
      </c>
      <c r="H519">
        <f t="shared" si="60"/>
        <v>4.5420284033635916</v>
      </c>
      <c r="I519" t="str">
        <f t="shared" si="61"/>
        <v>Pass</v>
      </c>
    </row>
    <row r="520" spans="1:9" x14ac:dyDescent="0.25">
      <c r="A520">
        <v>19</v>
      </c>
      <c r="B520" s="5">
        <v>410.45299999999997</v>
      </c>
      <c r="C520" s="4">
        <v>4.43</v>
      </c>
      <c r="D520">
        <v>390</v>
      </c>
      <c r="E520" s="5">
        <f t="shared" si="57"/>
        <v>396.01260500000006</v>
      </c>
      <c r="F520" s="5">
        <f t="shared" si="58"/>
        <v>-14.44039499999991</v>
      </c>
      <c r="G520">
        <f t="shared" si="59"/>
        <v>-3.6464483245425755E-2</v>
      </c>
      <c r="H520">
        <f t="shared" si="60"/>
        <v>-3.6464483245425754</v>
      </c>
      <c r="I520" t="str">
        <f t="shared" si="61"/>
        <v>Pass</v>
      </c>
    </row>
    <row r="521" spans="1:9" x14ac:dyDescent="0.25">
      <c r="A521">
        <v>20</v>
      </c>
      <c r="B521" s="5">
        <v>409.64710000000002</v>
      </c>
      <c r="C521" s="4">
        <v>4.42</v>
      </c>
      <c r="D521">
        <v>390</v>
      </c>
      <c r="E521" s="5">
        <f t="shared" si="57"/>
        <v>396.01260500000006</v>
      </c>
      <c r="F521" s="5">
        <f t="shared" si="58"/>
        <v>-13.634494999999959</v>
      </c>
      <c r="G521">
        <f t="shared" si="59"/>
        <v>-3.4429447012172647E-2</v>
      </c>
      <c r="H521">
        <f t="shared" si="60"/>
        <v>-3.4429447012172645</v>
      </c>
      <c r="I521" t="str">
        <f t="shared" si="61"/>
        <v>Pass</v>
      </c>
    </row>
    <row r="522" spans="1:9" x14ac:dyDescent="0.25">
      <c r="A522">
        <v>1</v>
      </c>
      <c r="B522" s="5">
        <v>407.41550000000001</v>
      </c>
      <c r="C522" s="4">
        <v>4.4000000000000004</v>
      </c>
      <c r="D522">
        <v>405</v>
      </c>
      <c r="E522" s="5">
        <f>AVERAGE($B$522:$B$541)</f>
        <v>397.19244500000002</v>
      </c>
      <c r="F522" s="5">
        <f t="shared" si="58"/>
        <v>-10.223054999999988</v>
      </c>
      <c r="G522">
        <f t="shared" si="59"/>
        <v>-2.5738291673699856E-2</v>
      </c>
      <c r="H522">
        <f t="shared" si="60"/>
        <v>-2.5738291673699858</v>
      </c>
      <c r="I522" t="str">
        <f t="shared" si="61"/>
        <v>Pass</v>
      </c>
    </row>
    <row r="523" spans="1:9" x14ac:dyDescent="0.25">
      <c r="A523">
        <v>2</v>
      </c>
      <c r="B523" s="5">
        <v>411.39960000000002</v>
      </c>
      <c r="C523" s="4">
        <v>4.4400000000000004</v>
      </c>
      <c r="D523">
        <v>405</v>
      </c>
      <c r="E523" s="5">
        <f t="shared" ref="E523:E540" si="62">AVERAGE($B$522:$B$541)</f>
        <v>397.19244500000002</v>
      </c>
      <c r="F523" s="5">
        <f t="shared" si="58"/>
        <v>-14.207155</v>
      </c>
      <c r="G523">
        <f t="shared" si="59"/>
        <v>-3.5768945705903339E-2</v>
      </c>
      <c r="H523">
        <f t="shared" si="60"/>
        <v>-3.5768945705903339</v>
      </c>
      <c r="I523" t="str">
        <f t="shared" si="61"/>
        <v>Pass</v>
      </c>
    </row>
    <row r="524" spans="1:9" x14ac:dyDescent="0.25">
      <c r="A524">
        <v>3</v>
      </c>
      <c r="B524" s="5">
        <v>410.47969999999998</v>
      </c>
      <c r="C524" s="4">
        <v>4.43</v>
      </c>
      <c r="D524">
        <v>405</v>
      </c>
      <c r="E524" s="5">
        <f t="shared" si="62"/>
        <v>397.19244500000002</v>
      </c>
      <c r="F524" s="5">
        <f t="shared" si="58"/>
        <v>-13.287254999999959</v>
      </c>
      <c r="G524">
        <f t="shared" si="59"/>
        <v>-3.3452939921855662E-2</v>
      </c>
      <c r="H524">
        <f t="shared" si="60"/>
        <v>-3.3452939921855664</v>
      </c>
      <c r="I524" t="str">
        <f t="shared" si="61"/>
        <v>Pass</v>
      </c>
    </row>
    <row r="525" spans="1:9" x14ac:dyDescent="0.25">
      <c r="A525">
        <v>4</v>
      </c>
      <c r="B525" s="5">
        <v>406.59870000000001</v>
      </c>
      <c r="C525" s="4">
        <v>4.3899999999999997</v>
      </c>
      <c r="D525">
        <v>405</v>
      </c>
      <c r="E525" s="5">
        <f t="shared" si="62"/>
        <v>397.19244500000002</v>
      </c>
      <c r="F525" s="5">
        <f t="shared" si="58"/>
        <v>-9.4062549999999874</v>
      </c>
      <c r="G525">
        <f t="shared" si="59"/>
        <v>-2.3681857795658692E-2</v>
      </c>
      <c r="H525">
        <f t="shared" si="60"/>
        <v>-2.3681857795658692</v>
      </c>
      <c r="I525" t="str">
        <f t="shared" si="61"/>
        <v>Pass</v>
      </c>
    </row>
    <row r="526" spans="1:9" x14ac:dyDescent="0.25">
      <c r="A526">
        <v>5</v>
      </c>
      <c r="B526" s="5">
        <v>411.94619999999998</v>
      </c>
      <c r="C526" s="4">
        <v>4.4400000000000004</v>
      </c>
      <c r="D526">
        <v>405</v>
      </c>
      <c r="E526" s="5">
        <f t="shared" si="62"/>
        <v>397.19244500000002</v>
      </c>
      <c r="F526" s="5">
        <f t="shared" si="58"/>
        <v>-14.753754999999956</v>
      </c>
      <c r="G526">
        <f t="shared" si="59"/>
        <v>-3.7145104811849967E-2</v>
      </c>
      <c r="H526">
        <f t="shared" si="60"/>
        <v>-3.7145104811849969</v>
      </c>
      <c r="I526" t="str">
        <f t="shared" si="61"/>
        <v>Pass</v>
      </c>
    </row>
    <row r="527" spans="1:9" x14ac:dyDescent="0.25">
      <c r="A527">
        <v>6</v>
      </c>
      <c r="B527" s="5">
        <v>401.8974</v>
      </c>
      <c r="C527" s="4">
        <v>4.34</v>
      </c>
      <c r="D527">
        <v>405</v>
      </c>
      <c r="E527" s="5">
        <f t="shared" si="62"/>
        <v>397.19244500000002</v>
      </c>
      <c r="F527" s="5">
        <f t="shared" si="58"/>
        <v>-4.704954999999984</v>
      </c>
      <c r="G527">
        <f t="shared" si="59"/>
        <v>-1.1845529942041027E-2</v>
      </c>
      <c r="H527">
        <f t="shared" si="60"/>
        <v>-1.1845529942041026</v>
      </c>
      <c r="I527" t="str">
        <f t="shared" si="61"/>
        <v>Pass</v>
      </c>
    </row>
    <row r="528" spans="1:9" x14ac:dyDescent="0.25">
      <c r="A528">
        <v>7</v>
      </c>
      <c r="B528" s="5">
        <v>381.6619</v>
      </c>
      <c r="C528" s="4">
        <v>4.12</v>
      </c>
      <c r="D528">
        <v>405</v>
      </c>
      <c r="E528" s="5">
        <f t="shared" si="62"/>
        <v>397.19244500000002</v>
      </c>
      <c r="F528" s="5">
        <f t="shared" si="58"/>
        <v>15.530545000000018</v>
      </c>
      <c r="G528">
        <f t="shared" si="59"/>
        <v>3.9100806663127784E-2</v>
      </c>
      <c r="H528">
        <f t="shared" si="60"/>
        <v>3.9100806663127785</v>
      </c>
      <c r="I528" t="str">
        <f t="shared" si="61"/>
        <v>Pass</v>
      </c>
    </row>
    <row r="529" spans="1:9" x14ac:dyDescent="0.25">
      <c r="A529">
        <v>8</v>
      </c>
      <c r="B529" s="5">
        <v>398.25080000000003</v>
      </c>
      <c r="C529" s="4">
        <v>4.3</v>
      </c>
      <c r="D529">
        <v>405</v>
      </c>
      <c r="E529" s="5">
        <f t="shared" si="62"/>
        <v>397.19244500000002</v>
      </c>
      <c r="F529" s="5">
        <f t="shared" si="58"/>
        <v>-1.0583550000000059</v>
      </c>
      <c r="G529">
        <f t="shared" si="59"/>
        <v>-2.66458995714283E-3</v>
      </c>
      <c r="H529">
        <f t="shared" si="60"/>
        <v>-0.266458995714283</v>
      </c>
      <c r="I529" t="str">
        <f t="shared" si="61"/>
        <v>Pass</v>
      </c>
    </row>
    <row r="530" spans="1:9" x14ac:dyDescent="0.25">
      <c r="A530">
        <v>9</v>
      </c>
      <c r="B530" s="5">
        <v>388.00940000000003</v>
      </c>
      <c r="C530" s="4">
        <v>4.1900000000000004</v>
      </c>
      <c r="D530">
        <v>405</v>
      </c>
      <c r="E530" s="5">
        <f t="shared" si="62"/>
        <v>397.19244500000002</v>
      </c>
      <c r="F530" s="5">
        <f t="shared" si="58"/>
        <v>9.1830449999999928</v>
      </c>
      <c r="G530">
        <f t="shared" si="59"/>
        <v>2.3119888395661686E-2</v>
      </c>
      <c r="H530">
        <f t="shared" si="60"/>
        <v>2.3119888395661685</v>
      </c>
      <c r="I530" t="str">
        <f t="shared" si="61"/>
        <v>Pass</v>
      </c>
    </row>
    <row r="531" spans="1:9" x14ac:dyDescent="0.25">
      <c r="A531">
        <v>10</v>
      </c>
      <c r="B531" s="5">
        <v>400.83420000000001</v>
      </c>
      <c r="C531" s="4">
        <v>4.33</v>
      </c>
      <c r="D531">
        <v>405</v>
      </c>
      <c r="E531" s="5">
        <f t="shared" si="62"/>
        <v>397.19244500000002</v>
      </c>
      <c r="F531" s="5">
        <f t="shared" si="58"/>
        <v>-3.6417549999999892</v>
      </c>
      <c r="G531">
        <f t="shared" si="59"/>
        <v>-9.1687418676857993E-3</v>
      </c>
      <c r="H531">
        <f t="shared" si="60"/>
        <v>-0.9168741867685799</v>
      </c>
      <c r="I531" t="str">
        <f t="shared" si="61"/>
        <v>Pass</v>
      </c>
    </row>
    <row r="532" spans="1:9" x14ac:dyDescent="0.25">
      <c r="A532">
        <v>11</v>
      </c>
      <c r="B532" s="5">
        <v>405.66399999999999</v>
      </c>
      <c r="C532" s="4">
        <v>4.38</v>
      </c>
      <c r="D532">
        <v>405</v>
      </c>
      <c r="E532" s="5">
        <f t="shared" si="62"/>
        <v>397.19244500000002</v>
      </c>
      <c r="F532" s="5">
        <f t="shared" si="58"/>
        <v>-8.4715549999999666</v>
      </c>
      <c r="G532">
        <f t="shared" si="59"/>
        <v>-2.1328590477092197E-2</v>
      </c>
      <c r="H532">
        <f t="shared" si="60"/>
        <v>-2.1328590477092195</v>
      </c>
      <c r="I532" t="str">
        <f t="shared" si="61"/>
        <v>Pass</v>
      </c>
    </row>
    <row r="533" spans="1:9" x14ac:dyDescent="0.25">
      <c r="A533">
        <v>12</v>
      </c>
      <c r="B533" s="5">
        <v>400.6198</v>
      </c>
      <c r="C533" s="4">
        <v>4.32</v>
      </c>
      <c r="D533">
        <v>405</v>
      </c>
      <c r="E533" s="5">
        <f t="shared" si="62"/>
        <v>397.19244500000002</v>
      </c>
      <c r="F533" s="5">
        <f t="shared" si="58"/>
        <v>-3.4273549999999773</v>
      </c>
      <c r="G533">
        <f t="shared" si="59"/>
        <v>-8.628953151412478E-3</v>
      </c>
      <c r="H533">
        <f t="shared" si="60"/>
        <v>-0.86289531514124784</v>
      </c>
      <c r="I533" t="str">
        <f t="shared" si="61"/>
        <v>Pass</v>
      </c>
    </row>
    <row r="534" spans="1:9" x14ac:dyDescent="0.25">
      <c r="A534">
        <v>13</v>
      </c>
      <c r="B534" s="5">
        <v>406.55340000000001</v>
      </c>
      <c r="C534" s="4">
        <v>4.3899999999999997</v>
      </c>
      <c r="D534">
        <v>405</v>
      </c>
      <c r="E534" s="5">
        <f t="shared" si="62"/>
        <v>397.19244500000002</v>
      </c>
      <c r="F534" s="5">
        <f t="shared" si="58"/>
        <v>-9.3609549999999899</v>
      </c>
      <c r="G534">
        <f t="shared" si="59"/>
        <v>-2.3567807287975955E-2</v>
      </c>
      <c r="H534">
        <f t="shared" si="60"/>
        <v>-2.3567807287975957</v>
      </c>
      <c r="I534" t="str">
        <f t="shared" si="61"/>
        <v>Pass</v>
      </c>
    </row>
    <row r="535" spans="1:9" x14ac:dyDescent="0.25">
      <c r="A535">
        <v>14</v>
      </c>
      <c r="B535" s="5">
        <v>378.74540000000002</v>
      </c>
      <c r="C535" s="4">
        <v>4.09</v>
      </c>
      <c r="D535">
        <v>405</v>
      </c>
      <c r="E535" s="5">
        <f t="shared" si="62"/>
        <v>397.19244500000002</v>
      </c>
      <c r="F535" s="5">
        <f t="shared" si="58"/>
        <v>18.447045000000003</v>
      </c>
      <c r="G535">
        <f t="shared" si="59"/>
        <v>4.6443594867470357E-2</v>
      </c>
      <c r="H535">
        <f t="shared" si="60"/>
        <v>4.6443594867470361</v>
      </c>
      <c r="I535" t="str">
        <f t="shared" si="61"/>
        <v>Pass</v>
      </c>
    </row>
    <row r="536" spans="1:9" x14ac:dyDescent="0.25">
      <c r="A536">
        <v>15</v>
      </c>
      <c r="B536" s="5">
        <v>409.94479999999999</v>
      </c>
      <c r="C536" s="4">
        <v>4.42</v>
      </c>
      <c r="D536">
        <v>405</v>
      </c>
      <c r="E536" s="5">
        <f t="shared" si="62"/>
        <v>397.19244500000002</v>
      </c>
      <c r="F536" s="5">
        <f t="shared" si="58"/>
        <v>-12.752354999999966</v>
      </c>
      <c r="G536">
        <f t="shared" si="59"/>
        <v>-3.2106237569548848E-2</v>
      </c>
      <c r="H536">
        <f t="shared" si="60"/>
        <v>-3.210623756954885</v>
      </c>
      <c r="I536" t="str">
        <f t="shared" si="61"/>
        <v>Pass</v>
      </c>
    </row>
    <row r="537" spans="1:9" x14ac:dyDescent="0.25">
      <c r="A537">
        <v>16</v>
      </c>
      <c r="B537" s="5">
        <v>376.1429</v>
      </c>
      <c r="C537" s="4">
        <v>4.0599999999999996</v>
      </c>
      <c r="D537">
        <v>405</v>
      </c>
      <c r="E537" s="5">
        <f t="shared" si="62"/>
        <v>397.19244500000002</v>
      </c>
      <c r="F537" s="5">
        <f t="shared" si="58"/>
        <v>21.049545000000023</v>
      </c>
      <c r="G537">
        <f t="shared" si="59"/>
        <v>5.2995834298912768E-2</v>
      </c>
      <c r="H537">
        <f t="shared" si="60"/>
        <v>5.2995834298912765</v>
      </c>
      <c r="I537" t="str">
        <f t="shared" si="61"/>
        <v>Fail</v>
      </c>
    </row>
    <row r="538" spans="1:9" x14ac:dyDescent="0.25">
      <c r="A538">
        <v>17</v>
      </c>
      <c r="B538" s="5">
        <v>393.34879999999998</v>
      </c>
      <c r="C538" s="4">
        <v>4.24</v>
      </c>
      <c r="D538">
        <v>405</v>
      </c>
      <c r="E538" s="5">
        <f t="shared" si="62"/>
        <v>397.19244500000002</v>
      </c>
      <c r="F538" s="5">
        <f t="shared" si="58"/>
        <v>3.8436450000000377</v>
      </c>
      <c r="G538">
        <f t="shared" si="59"/>
        <v>9.6770345166057661E-3</v>
      </c>
      <c r="H538">
        <f t="shared" si="60"/>
        <v>0.96770345166057659</v>
      </c>
      <c r="I538" t="str">
        <f t="shared" si="61"/>
        <v>Pass</v>
      </c>
    </row>
    <row r="539" spans="1:9" x14ac:dyDescent="0.25">
      <c r="A539">
        <v>18</v>
      </c>
      <c r="B539" s="5">
        <v>384.46350000000001</v>
      </c>
      <c r="C539" s="4">
        <v>4.1500000000000004</v>
      </c>
      <c r="D539">
        <v>405</v>
      </c>
      <c r="E539" s="5">
        <f t="shared" si="62"/>
        <v>397.19244500000002</v>
      </c>
      <c r="F539" s="5">
        <f t="shared" si="58"/>
        <v>12.72894500000001</v>
      </c>
      <c r="G539">
        <f t="shared" si="59"/>
        <v>3.2047298885556623E-2</v>
      </c>
      <c r="H539">
        <f t="shared" si="60"/>
        <v>3.2047298885556623</v>
      </c>
      <c r="I539" t="str">
        <f t="shared" si="61"/>
        <v>Pass</v>
      </c>
    </row>
    <row r="540" spans="1:9" x14ac:dyDescent="0.25">
      <c r="A540">
        <v>19</v>
      </c>
      <c r="B540" s="5">
        <v>379.03250000000003</v>
      </c>
      <c r="C540" s="4">
        <v>4.09</v>
      </c>
      <c r="D540">
        <v>405</v>
      </c>
      <c r="E540" s="5">
        <f t="shared" si="62"/>
        <v>397.19244500000002</v>
      </c>
      <c r="F540" s="5">
        <f t="shared" si="58"/>
        <v>18.159944999999993</v>
      </c>
      <c r="G540">
        <f t="shared" si="59"/>
        <v>4.5720771451229374E-2</v>
      </c>
      <c r="H540">
        <f t="shared" si="60"/>
        <v>4.5720771451229369</v>
      </c>
      <c r="I540" t="str">
        <f t="shared" si="61"/>
        <v>Pass</v>
      </c>
    </row>
    <row r="541" spans="1:9" x14ac:dyDescent="0.25">
      <c r="A541">
        <v>20</v>
      </c>
      <c r="B541" s="5">
        <v>390.84039999999999</v>
      </c>
      <c r="C541" s="4">
        <v>4.22</v>
      </c>
      <c r="D541">
        <v>405</v>
      </c>
      <c r="E541" s="5">
        <f>AVERAGE($B$522:$B$541)</f>
        <v>397.19244500000002</v>
      </c>
      <c r="F541" s="5">
        <f t="shared" si="58"/>
        <v>6.3520450000000324</v>
      </c>
      <c r="G541">
        <f t="shared" si="59"/>
        <v>1.5992361083303163E-2</v>
      </c>
      <c r="H541">
        <f t="shared" si="60"/>
        <v>1.5992361083303164</v>
      </c>
      <c r="I541" t="str">
        <f t="shared" si="61"/>
        <v>Pass</v>
      </c>
    </row>
    <row r="542" spans="1:9" x14ac:dyDescent="0.25">
      <c r="A542">
        <v>1</v>
      </c>
      <c r="B542" s="5">
        <v>376.25659999999999</v>
      </c>
      <c r="C542" s="4">
        <v>4.0599999999999996</v>
      </c>
      <c r="D542">
        <v>420</v>
      </c>
      <c r="E542" s="5">
        <f>AVERAGE($B$542:$B$561)</f>
        <v>393.15053999999998</v>
      </c>
      <c r="F542" s="5">
        <f t="shared" si="58"/>
        <v>16.893939999999986</v>
      </c>
      <c r="G542">
        <f t="shared" si="59"/>
        <v>4.2970664621241488E-2</v>
      </c>
      <c r="H542">
        <f t="shared" si="60"/>
        <v>4.2970664621241488</v>
      </c>
      <c r="I542" t="str">
        <f t="shared" si="61"/>
        <v>Pass</v>
      </c>
    </row>
    <row r="543" spans="1:9" x14ac:dyDescent="0.25">
      <c r="A543">
        <v>2</v>
      </c>
      <c r="B543" s="5">
        <v>382.11399999999998</v>
      </c>
      <c r="C543" s="4">
        <v>4.12</v>
      </c>
      <c r="D543">
        <v>420</v>
      </c>
      <c r="E543" s="5">
        <f t="shared" ref="E543:E561" si="63">AVERAGE($B$542:$B$561)</f>
        <v>393.15053999999998</v>
      </c>
      <c r="F543" s="5">
        <f t="shared" si="58"/>
        <v>11.036540000000002</v>
      </c>
      <c r="G543">
        <f t="shared" si="59"/>
        <v>2.8072045888579991E-2</v>
      </c>
      <c r="H543">
        <f t="shared" si="60"/>
        <v>2.8072045888579993</v>
      </c>
      <c r="I543" t="str">
        <f t="shared" si="61"/>
        <v>Pass</v>
      </c>
    </row>
    <row r="544" spans="1:9" x14ac:dyDescent="0.25">
      <c r="A544">
        <v>3</v>
      </c>
      <c r="B544" s="5">
        <v>400.60109999999997</v>
      </c>
      <c r="C544" s="4">
        <v>4.32</v>
      </c>
      <c r="D544">
        <v>420</v>
      </c>
      <c r="E544" s="5">
        <f t="shared" si="63"/>
        <v>393.15053999999998</v>
      </c>
      <c r="F544" s="5">
        <f t="shared" si="58"/>
        <v>-7.4505599999999959</v>
      </c>
      <c r="G544">
        <f t="shared" si="59"/>
        <v>-1.8950908728244394E-2</v>
      </c>
      <c r="H544">
        <f t="shared" si="60"/>
        <v>-1.8950908728244393</v>
      </c>
      <c r="I544" t="str">
        <f t="shared" si="61"/>
        <v>Pass</v>
      </c>
    </row>
    <row r="545" spans="1:9" x14ac:dyDescent="0.25">
      <c r="A545">
        <v>4</v>
      </c>
      <c r="B545" s="5">
        <v>385.82490000000001</v>
      </c>
      <c r="C545" s="4">
        <v>4.16</v>
      </c>
      <c r="D545">
        <v>420</v>
      </c>
      <c r="E545" s="5">
        <f t="shared" si="63"/>
        <v>393.15053999999998</v>
      </c>
      <c r="F545" s="5">
        <f t="shared" si="58"/>
        <v>7.3256399999999644</v>
      </c>
      <c r="G545">
        <f t="shared" si="59"/>
        <v>1.8633167844561437E-2</v>
      </c>
      <c r="H545">
        <f t="shared" si="60"/>
        <v>1.8633167844561438</v>
      </c>
      <c r="I545" t="str">
        <f t="shared" si="61"/>
        <v>Pass</v>
      </c>
    </row>
    <row r="546" spans="1:9" x14ac:dyDescent="0.25">
      <c r="A546">
        <v>5</v>
      </c>
      <c r="B546" s="5">
        <v>405.91</v>
      </c>
      <c r="C546" s="4">
        <v>4.38</v>
      </c>
      <c r="D546">
        <v>420</v>
      </c>
      <c r="E546" s="5">
        <f t="shared" si="63"/>
        <v>393.15053999999998</v>
      </c>
      <c r="F546" s="5">
        <f t="shared" si="58"/>
        <v>-12.759460000000047</v>
      </c>
      <c r="G546">
        <f t="shared" si="59"/>
        <v>-3.2454387573777839E-2</v>
      </c>
      <c r="H546">
        <f t="shared" si="60"/>
        <v>-3.2454387573777841</v>
      </c>
      <c r="I546" t="str">
        <f t="shared" si="61"/>
        <v>Pass</v>
      </c>
    </row>
    <row r="547" spans="1:9" x14ac:dyDescent="0.25">
      <c r="A547">
        <v>6</v>
      </c>
      <c r="B547" s="5">
        <v>412.55849999999998</v>
      </c>
      <c r="C547" s="4">
        <v>4.45</v>
      </c>
      <c r="D547">
        <v>420</v>
      </c>
      <c r="E547" s="5">
        <f t="shared" si="63"/>
        <v>393.15053999999998</v>
      </c>
      <c r="F547" s="5">
        <f t="shared" si="58"/>
        <v>-19.407960000000003</v>
      </c>
      <c r="G547">
        <f t="shared" si="59"/>
        <v>-4.936521262313414E-2</v>
      </c>
      <c r="H547">
        <f t="shared" si="60"/>
        <v>-4.9365212623134136</v>
      </c>
      <c r="I547" t="str">
        <f t="shared" si="61"/>
        <v>Pass</v>
      </c>
    </row>
    <row r="548" spans="1:9" x14ac:dyDescent="0.25">
      <c r="A548">
        <v>7</v>
      </c>
      <c r="B548" s="5">
        <v>402.44369999999998</v>
      </c>
      <c r="C548" s="4">
        <v>4.34</v>
      </c>
      <c r="D548">
        <v>420</v>
      </c>
      <c r="E548" s="5">
        <f t="shared" si="63"/>
        <v>393.15053999999998</v>
      </c>
      <c r="F548" s="5">
        <f t="shared" si="58"/>
        <v>-9.2931600000000003</v>
      </c>
      <c r="G548">
        <f t="shared" si="59"/>
        <v>-2.3637663069215168E-2</v>
      </c>
      <c r="H548">
        <f t="shared" si="60"/>
        <v>-2.3637663069215167</v>
      </c>
      <c r="I548" t="str">
        <f t="shared" si="61"/>
        <v>Pass</v>
      </c>
    </row>
    <row r="549" spans="1:9" x14ac:dyDescent="0.25">
      <c r="A549">
        <v>8</v>
      </c>
      <c r="B549" s="5">
        <v>375.64510000000001</v>
      </c>
      <c r="C549" s="4">
        <v>4.05</v>
      </c>
      <c r="D549">
        <v>420</v>
      </c>
      <c r="E549" s="5">
        <f t="shared" si="63"/>
        <v>393.15053999999998</v>
      </c>
      <c r="F549" s="5">
        <f t="shared" si="58"/>
        <v>17.505439999999965</v>
      </c>
      <c r="G549">
        <f t="shared" si="59"/>
        <v>4.4526048469881195E-2</v>
      </c>
      <c r="H549">
        <f t="shared" si="60"/>
        <v>4.4526048469881196</v>
      </c>
      <c r="I549" t="str">
        <f t="shared" si="61"/>
        <v>Pass</v>
      </c>
    </row>
    <row r="550" spans="1:9" x14ac:dyDescent="0.25">
      <c r="A550">
        <v>9</v>
      </c>
      <c r="B550" s="5">
        <v>406.48450000000003</v>
      </c>
      <c r="C550" s="4">
        <v>4.3899999999999997</v>
      </c>
      <c r="D550">
        <v>420</v>
      </c>
      <c r="E550" s="5">
        <f t="shared" si="63"/>
        <v>393.15053999999998</v>
      </c>
      <c r="F550" s="5">
        <f t="shared" si="58"/>
        <v>-13.333960000000047</v>
      </c>
      <c r="G550">
        <f t="shared" si="59"/>
        <v>-3.3915659889466383E-2</v>
      </c>
      <c r="H550">
        <f t="shared" si="60"/>
        <v>-3.3915659889466383</v>
      </c>
      <c r="I550" t="str">
        <f t="shared" si="61"/>
        <v>Pass</v>
      </c>
    </row>
    <row r="551" spans="1:9" x14ac:dyDescent="0.25">
      <c r="A551">
        <v>10</v>
      </c>
      <c r="B551" s="5">
        <v>401.47890000000001</v>
      </c>
      <c r="C551" s="4">
        <v>4.33</v>
      </c>
      <c r="D551">
        <v>420</v>
      </c>
      <c r="E551" s="5">
        <f t="shared" si="63"/>
        <v>393.15053999999998</v>
      </c>
      <c r="F551" s="5">
        <f t="shared" si="58"/>
        <v>-8.328360000000032</v>
      </c>
      <c r="G551">
        <f t="shared" si="59"/>
        <v>-2.1183641258638568E-2</v>
      </c>
      <c r="H551">
        <f t="shared" si="60"/>
        <v>-2.1183641258638568</v>
      </c>
      <c r="I551" t="str">
        <f t="shared" si="61"/>
        <v>Pass</v>
      </c>
    </row>
    <row r="552" spans="1:9" x14ac:dyDescent="0.25">
      <c r="A552">
        <v>11</v>
      </c>
      <c r="B552" s="5">
        <v>384.59370000000001</v>
      </c>
      <c r="C552" s="4">
        <v>4.1500000000000004</v>
      </c>
      <c r="D552">
        <v>420</v>
      </c>
      <c r="E552" s="5">
        <f t="shared" si="63"/>
        <v>393.15053999999998</v>
      </c>
      <c r="F552" s="5">
        <f t="shared" si="58"/>
        <v>8.5568399999999656</v>
      </c>
      <c r="G552">
        <f t="shared" si="59"/>
        <v>2.1764792692386906E-2</v>
      </c>
      <c r="H552">
        <f t="shared" si="60"/>
        <v>2.1764792692386905</v>
      </c>
      <c r="I552" t="str">
        <f t="shared" si="61"/>
        <v>Pass</v>
      </c>
    </row>
    <row r="553" spans="1:9" x14ac:dyDescent="0.25">
      <c r="A553">
        <v>12</v>
      </c>
      <c r="B553" s="5">
        <v>385.0061</v>
      </c>
      <c r="C553" s="4">
        <v>4.1500000000000004</v>
      </c>
      <c r="D553">
        <v>420</v>
      </c>
      <c r="E553" s="5">
        <f t="shared" si="63"/>
        <v>393.15053999999998</v>
      </c>
      <c r="F553" s="5">
        <f t="shared" si="58"/>
        <v>8.1444399999999746</v>
      </c>
      <c r="G553">
        <f t="shared" si="59"/>
        <v>2.0715830633222517E-2</v>
      </c>
      <c r="H553">
        <f t="shared" si="60"/>
        <v>2.0715830633222518</v>
      </c>
      <c r="I553" t="str">
        <f t="shared" si="61"/>
        <v>Pass</v>
      </c>
    </row>
    <row r="554" spans="1:9" x14ac:dyDescent="0.25">
      <c r="A554">
        <v>13</v>
      </c>
      <c r="B554" s="5">
        <v>402.57470000000001</v>
      </c>
      <c r="C554" s="4">
        <v>4.34</v>
      </c>
      <c r="D554">
        <v>420</v>
      </c>
      <c r="E554" s="5">
        <f t="shared" si="63"/>
        <v>393.15053999999998</v>
      </c>
      <c r="F554" s="5">
        <f t="shared" si="58"/>
        <v>-9.424160000000029</v>
      </c>
      <c r="G554">
        <f t="shared" si="59"/>
        <v>-2.3970868766961452E-2</v>
      </c>
      <c r="H554">
        <f t="shared" si="60"/>
        <v>-2.3970868766961453</v>
      </c>
      <c r="I554" t="str">
        <f t="shared" si="61"/>
        <v>Pass</v>
      </c>
    </row>
    <row r="555" spans="1:9" x14ac:dyDescent="0.25">
      <c r="A555">
        <v>14</v>
      </c>
      <c r="B555" s="5">
        <v>396.52300000000002</v>
      </c>
      <c r="C555" s="4">
        <v>4.28</v>
      </c>
      <c r="D555">
        <v>420</v>
      </c>
      <c r="E555" s="5">
        <f t="shared" si="63"/>
        <v>393.15053999999998</v>
      </c>
      <c r="F555" s="5">
        <f t="shared" si="58"/>
        <v>-3.3724600000000464</v>
      </c>
      <c r="G555">
        <f t="shared" si="59"/>
        <v>-8.5780373085588193E-3</v>
      </c>
      <c r="H555">
        <f t="shared" si="60"/>
        <v>-0.85780373085588191</v>
      </c>
      <c r="I555" t="str">
        <f t="shared" si="61"/>
        <v>Pass</v>
      </c>
    </row>
    <row r="556" spans="1:9" x14ac:dyDescent="0.25">
      <c r="A556">
        <v>15</v>
      </c>
      <c r="B556" s="5">
        <v>378.22879999999998</v>
      </c>
      <c r="C556" s="4">
        <v>4.08</v>
      </c>
      <c r="D556">
        <v>420</v>
      </c>
      <c r="E556" s="5">
        <f t="shared" si="63"/>
        <v>393.15053999999998</v>
      </c>
      <c r="F556" s="5">
        <f t="shared" si="58"/>
        <v>14.92174</v>
      </c>
      <c r="G556">
        <f t="shared" si="59"/>
        <v>3.7954265559447024E-2</v>
      </c>
      <c r="H556">
        <f t="shared" si="60"/>
        <v>3.7954265559447022</v>
      </c>
      <c r="I556" t="str">
        <f t="shared" si="61"/>
        <v>Pass</v>
      </c>
    </row>
    <row r="557" spans="1:9" x14ac:dyDescent="0.25">
      <c r="A557">
        <v>16</v>
      </c>
      <c r="B557" s="5">
        <v>397.86970000000002</v>
      </c>
      <c r="C557" s="4">
        <v>4.29</v>
      </c>
      <c r="D557">
        <v>420</v>
      </c>
      <c r="E557" s="5">
        <f t="shared" si="63"/>
        <v>393.15053999999998</v>
      </c>
      <c r="F557" s="5">
        <f t="shared" si="58"/>
        <v>-4.7191600000000449</v>
      </c>
      <c r="G557">
        <f t="shared" si="59"/>
        <v>-1.2003442752488767E-2</v>
      </c>
      <c r="H557">
        <f t="shared" si="60"/>
        <v>-1.2003442752488767</v>
      </c>
      <c r="I557" t="str">
        <f t="shared" si="61"/>
        <v>Pass</v>
      </c>
    </row>
    <row r="558" spans="1:9" x14ac:dyDescent="0.25">
      <c r="A558">
        <v>17</v>
      </c>
      <c r="B558" s="5">
        <v>389.25790000000001</v>
      </c>
      <c r="C558" s="4">
        <v>4.2</v>
      </c>
      <c r="D558">
        <v>420</v>
      </c>
      <c r="E558" s="5">
        <f t="shared" si="63"/>
        <v>393.15053999999998</v>
      </c>
      <c r="F558" s="5">
        <f t="shared" si="58"/>
        <v>3.8926399999999717</v>
      </c>
      <c r="G558">
        <f t="shared" si="59"/>
        <v>9.9011437196549999E-3</v>
      </c>
      <c r="H558">
        <f t="shared" si="60"/>
        <v>0.99011437196550001</v>
      </c>
      <c r="I558" t="str">
        <f t="shared" si="61"/>
        <v>Pass</v>
      </c>
    </row>
    <row r="559" spans="1:9" x14ac:dyDescent="0.25">
      <c r="A559">
        <v>18</v>
      </c>
      <c r="B559" s="5">
        <v>378.23680000000002</v>
      </c>
      <c r="C559" s="4">
        <v>4.08</v>
      </c>
      <c r="D559">
        <v>420</v>
      </c>
      <c r="E559" s="5">
        <f t="shared" si="63"/>
        <v>393.15053999999998</v>
      </c>
      <c r="F559" s="5">
        <f t="shared" si="58"/>
        <v>14.913739999999962</v>
      </c>
      <c r="G559">
        <f t="shared" si="59"/>
        <v>3.7933917119889908E-2</v>
      </c>
      <c r="H559">
        <f t="shared" si="60"/>
        <v>3.7933917119889906</v>
      </c>
      <c r="I559" t="str">
        <f t="shared" si="61"/>
        <v>Pass</v>
      </c>
    </row>
    <row r="560" spans="1:9" x14ac:dyDescent="0.25">
      <c r="A560">
        <v>19</v>
      </c>
      <c r="B560" s="5">
        <v>412.15899999999999</v>
      </c>
      <c r="C560" s="4">
        <v>4.45</v>
      </c>
      <c r="D560">
        <v>420</v>
      </c>
      <c r="E560" s="5">
        <f t="shared" si="63"/>
        <v>393.15053999999998</v>
      </c>
      <c r="F560" s="5">
        <f t="shared" si="58"/>
        <v>-19.008460000000014</v>
      </c>
      <c r="G560">
        <f t="shared" si="59"/>
        <v>-4.8349062422755454E-2</v>
      </c>
      <c r="H560">
        <f t="shared" si="60"/>
        <v>-4.8349062422755456</v>
      </c>
      <c r="I560" t="str">
        <f t="shared" si="61"/>
        <v>Pass</v>
      </c>
    </row>
    <row r="561" spans="1:9" x14ac:dyDescent="0.25">
      <c r="A561">
        <v>20</v>
      </c>
      <c r="B561" s="5">
        <v>389.24380000000002</v>
      </c>
      <c r="C561" s="4">
        <v>4.2</v>
      </c>
      <c r="D561">
        <v>420</v>
      </c>
      <c r="E561" s="5">
        <f t="shared" si="63"/>
        <v>393.15053999999998</v>
      </c>
      <c r="F561" s="5">
        <f t="shared" si="58"/>
        <v>3.9067399999999566</v>
      </c>
      <c r="G561">
        <f t="shared" si="59"/>
        <v>9.9370078443742106E-3</v>
      </c>
      <c r="H561">
        <f t="shared" si="60"/>
        <v>0.99370078443742105</v>
      </c>
      <c r="I561" t="str">
        <f t="shared" si="61"/>
        <v>Pass</v>
      </c>
    </row>
    <row r="562" spans="1:9" x14ac:dyDescent="0.25">
      <c r="A562">
        <v>1</v>
      </c>
      <c r="B562" s="5">
        <v>410.71359999999999</v>
      </c>
      <c r="C562" s="4">
        <v>4.43</v>
      </c>
      <c r="D562">
        <v>435</v>
      </c>
      <c r="E562" s="5">
        <f>AVERAGE($B$562:$B$581)</f>
        <v>392.46876000000003</v>
      </c>
      <c r="F562" s="5">
        <f t="shared" si="58"/>
        <v>-18.244839999999954</v>
      </c>
      <c r="G562">
        <f t="shared" si="59"/>
        <v>-4.6487368829050121E-2</v>
      </c>
      <c r="H562">
        <f t="shared" si="60"/>
        <v>-4.6487368829050117</v>
      </c>
      <c r="I562" t="str">
        <f t="shared" si="61"/>
        <v>Pass</v>
      </c>
    </row>
    <row r="563" spans="1:9" x14ac:dyDescent="0.25">
      <c r="A563">
        <v>2</v>
      </c>
      <c r="B563" s="5">
        <v>410.12979999999999</v>
      </c>
      <c r="C563" s="4">
        <v>4.43</v>
      </c>
      <c r="D563">
        <v>435</v>
      </c>
      <c r="E563" s="5">
        <f t="shared" ref="E563:E581" si="64">AVERAGE($B$562:$B$581)</f>
        <v>392.46876000000003</v>
      </c>
      <c r="F563" s="5">
        <f t="shared" si="58"/>
        <v>-17.661039999999957</v>
      </c>
      <c r="G563">
        <f t="shared" si="59"/>
        <v>-4.4999861899836194E-2</v>
      </c>
      <c r="H563">
        <f t="shared" si="60"/>
        <v>-4.4999861899836198</v>
      </c>
      <c r="I563" t="str">
        <f t="shared" si="61"/>
        <v>Pass</v>
      </c>
    </row>
    <row r="564" spans="1:9" x14ac:dyDescent="0.25">
      <c r="A564">
        <v>3</v>
      </c>
      <c r="B564" s="5">
        <v>399.29059999999998</v>
      </c>
      <c r="C564" s="4">
        <v>4.3099999999999996</v>
      </c>
      <c r="D564">
        <v>435</v>
      </c>
      <c r="E564" s="5">
        <f t="shared" si="64"/>
        <v>392.46876000000003</v>
      </c>
      <c r="F564" s="5">
        <f t="shared" si="58"/>
        <v>-6.8218399999999519</v>
      </c>
      <c r="G564">
        <f t="shared" si="59"/>
        <v>-1.7381867540234162E-2</v>
      </c>
      <c r="H564">
        <f t="shared" si="60"/>
        <v>-1.7381867540234162</v>
      </c>
      <c r="I564" t="str">
        <f t="shared" si="61"/>
        <v>Pass</v>
      </c>
    </row>
    <row r="565" spans="1:9" x14ac:dyDescent="0.25">
      <c r="A565">
        <v>4</v>
      </c>
      <c r="B565" s="5">
        <v>392.33080000000001</v>
      </c>
      <c r="C565" s="4">
        <v>4.2300000000000004</v>
      </c>
      <c r="D565">
        <v>435</v>
      </c>
      <c r="E565" s="5">
        <f t="shared" si="64"/>
        <v>392.46876000000003</v>
      </c>
      <c r="F565" s="5">
        <f t="shared" si="58"/>
        <v>0.13796000000002095</v>
      </c>
      <c r="G565">
        <f t="shared" si="59"/>
        <v>3.5151842403971452E-4</v>
      </c>
      <c r="H565">
        <f t="shared" si="60"/>
        <v>3.5151842403971449E-2</v>
      </c>
      <c r="I565" t="str">
        <f t="shared" si="61"/>
        <v>Pass</v>
      </c>
    </row>
    <row r="566" spans="1:9" x14ac:dyDescent="0.25">
      <c r="A566">
        <v>5</v>
      </c>
      <c r="B566" s="5">
        <v>346.69330000000002</v>
      </c>
      <c r="C566" s="4">
        <v>3.74</v>
      </c>
      <c r="D566">
        <v>435</v>
      </c>
      <c r="E566" s="5">
        <f t="shared" si="64"/>
        <v>392.46876000000003</v>
      </c>
      <c r="F566" s="5">
        <f t="shared" si="58"/>
        <v>45.77546000000001</v>
      </c>
      <c r="G566">
        <f t="shared" si="59"/>
        <v>0.11663465902356153</v>
      </c>
      <c r="H566">
        <f t="shared" si="60"/>
        <v>11.663465902356153</v>
      </c>
      <c r="I566" t="str">
        <f t="shared" si="61"/>
        <v>Fail</v>
      </c>
    </row>
    <row r="567" spans="1:9" x14ac:dyDescent="0.25">
      <c r="A567">
        <v>6</v>
      </c>
      <c r="B567" s="5">
        <v>384.49160000000001</v>
      </c>
      <c r="C567" s="4">
        <v>4.1500000000000004</v>
      </c>
      <c r="D567">
        <v>435</v>
      </c>
      <c r="E567" s="5">
        <f t="shared" si="64"/>
        <v>392.46876000000003</v>
      </c>
      <c r="F567" s="5">
        <f t="shared" si="58"/>
        <v>7.9771600000000262</v>
      </c>
      <c r="G567">
        <f t="shared" si="59"/>
        <v>2.0325592284084027E-2</v>
      </c>
      <c r="H567">
        <f t="shared" si="60"/>
        <v>2.0325592284084029</v>
      </c>
      <c r="I567" t="str">
        <f t="shared" si="61"/>
        <v>Pass</v>
      </c>
    </row>
    <row r="568" spans="1:9" x14ac:dyDescent="0.25">
      <c r="A568">
        <v>7</v>
      </c>
      <c r="B568" s="5">
        <v>389.31270000000001</v>
      </c>
      <c r="C568" s="4">
        <v>4.2</v>
      </c>
      <c r="D568">
        <v>435</v>
      </c>
      <c r="E568" s="5">
        <f t="shared" si="64"/>
        <v>392.46876000000003</v>
      </c>
      <c r="F568" s="5">
        <f t="shared" si="58"/>
        <v>3.156060000000025</v>
      </c>
      <c r="G568">
        <f t="shared" si="59"/>
        <v>8.0415572439447788E-3</v>
      </c>
      <c r="H568">
        <f t="shared" si="60"/>
        <v>0.80415572439447791</v>
      </c>
      <c r="I568" t="str">
        <f t="shared" si="61"/>
        <v>Pass</v>
      </c>
    </row>
    <row r="569" spans="1:9" x14ac:dyDescent="0.25">
      <c r="A569">
        <v>8</v>
      </c>
      <c r="B569" s="5">
        <v>391.50259999999997</v>
      </c>
      <c r="C569" s="4">
        <v>4.22</v>
      </c>
      <c r="D569">
        <v>435</v>
      </c>
      <c r="E569" s="5">
        <f t="shared" si="64"/>
        <v>392.46876000000003</v>
      </c>
      <c r="F569" s="5">
        <f t="shared" si="58"/>
        <v>0.96616000000005897</v>
      </c>
      <c r="G569">
        <f t="shared" si="59"/>
        <v>2.461750076617713E-3</v>
      </c>
      <c r="H569">
        <f t="shared" si="60"/>
        <v>0.24617500766177131</v>
      </c>
      <c r="I569" t="str">
        <f t="shared" si="61"/>
        <v>Pass</v>
      </c>
    </row>
    <row r="570" spans="1:9" x14ac:dyDescent="0.25">
      <c r="A570">
        <v>9</v>
      </c>
      <c r="B570" s="5">
        <v>407.16199999999998</v>
      </c>
      <c r="C570" s="4">
        <v>4.3899999999999997</v>
      </c>
      <c r="D570">
        <v>435</v>
      </c>
      <c r="E570" s="5">
        <f t="shared" si="64"/>
        <v>392.46876000000003</v>
      </c>
      <c r="F570" s="5">
        <f t="shared" si="58"/>
        <v>-14.693239999999946</v>
      </c>
      <c r="G570">
        <f t="shared" si="59"/>
        <v>-3.7437986146973697E-2</v>
      </c>
      <c r="H570">
        <f t="shared" si="60"/>
        <v>-3.7437986146973699</v>
      </c>
      <c r="I570" t="str">
        <f t="shared" si="61"/>
        <v>Pass</v>
      </c>
    </row>
    <row r="571" spans="1:9" x14ac:dyDescent="0.25">
      <c r="A571">
        <v>10</v>
      </c>
      <c r="B571" s="5">
        <v>393.15839999999997</v>
      </c>
      <c r="C571" s="4">
        <v>4.24</v>
      </c>
      <c r="D571">
        <v>435</v>
      </c>
      <c r="E571" s="5">
        <f t="shared" si="64"/>
        <v>392.46876000000003</v>
      </c>
      <c r="F571" s="5">
        <f t="shared" si="58"/>
        <v>-0.6896399999999403</v>
      </c>
      <c r="G571">
        <f t="shared" si="59"/>
        <v>-1.757184444438177E-3</v>
      </c>
      <c r="H571">
        <f t="shared" si="60"/>
        <v>-0.17571844444381771</v>
      </c>
      <c r="I571" t="str">
        <f t="shared" si="61"/>
        <v>Pass</v>
      </c>
    </row>
    <row r="572" spans="1:9" x14ac:dyDescent="0.25">
      <c r="A572">
        <v>11</v>
      </c>
      <c r="B572" s="5">
        <v>384.17039999999997</v>
      </c>
      <c r="C572" s="4">
        <v>4.1500000000000004</v>
      </c>
      <c r="D572">
        <v>435</v>
      </c>
      <c r="E572" s="5">
        <f t="shared" si="64"/>
        <v>392.46876000000003</v>
      </c>
      <c r="F572" s="5">
        <f t="shared" si="58"/>
        <v>8.2983600000000592</v>
      </c>
      <c r="G572">
        <f t="shared" si="59"/>
        <v>2.1144001372236758E-2</v>
      </c>
      <c r="H572">
        <f t="shared" si="60"/>
        <v>2.1144001372236758</v>
      </c>
      <c r="I572" t="str">
        <f t="shared" si="61"/>
        <v>Pass</v>
      </c>
    </row>
    <row r="573" spans="1:9" x14ac:dyDescent="0.25">
      <c r="A573">
        <v>12</v>
      </c>
      <c r="B573" s="5">
        <v>380.25639999999999</v>
      </c>
      <c r="C573" s="4">
        <v>4.0999999999999996</v>
      </c>
      <c r="D573">
        <v>435</v>
      </c>
      <c r="E573" s="5">
        <f t="shared" si="64"/>
        <v>392.46876000000003</v>
      </c>
      <c r="F573" s="5">
        <f t="shared" si="58"/>
        <v>12.212360000000047</v>
      </c>
      <c r="G573">
        <f t="shared" si="59"/>
        <v>3.1116769650659699E-2</v>
      </c>
      <c r="H573">
        <f t="shared" si="60"/>
        <v>3.1116769650659699</v>
      </c>
      <c r="I573" t="str">
        <f t="shared" si="61"/>
        <v>Pass</v>
      </c>
    </row>
    <row r="574" spans="1:9" x14ac:dyDescent="0.25">
      <c r="A574">
        <v>13</v>
      </c>
      <c r="B574" s="5">
        <v>389.32990000000001</v>
      </c>
      <c r="C574" s="4">
        <v>4.2</v>
      </c>
      <c r="D574">
        <v>435</v>
      </c>
      <c r="E574" s="5">
        <f t="shared" si="64"/>
        <v>392.46876000000003</v>
      </c>
      <c r="F574" s="5">
        <f t="shared" si="58"/>
        <v>3.1388600000000224</v>
      </c>
      <c r="G574">
        <f t="shared" si="59"/>
        <v>7.9977320997473081E-3</v>
      </c>
      <c r="H574">
        <f t="shared" si="60"/>
        <v>0.79977320997473078</v>
      </c>
      <c r="I574" t="str">
        <f t="shared" si="61"/>
        <v>Pass</v>
      </c>
    </row>
    <row r="575" spans="1:9" x14ac:dyDescent="0.25">
      <c r="A575">
        <v>14</v>
      </c>
      <c r="B575" s="5">
        <v>381.79829999999998</v>
      </c>
      <c r="C575" s="4">
        <v>4.12</v>
      </c>
      <c r="D575">
        <v>435</v>
      </c>
      <c r="E575" s="5">
        <f t="shared" si="64"/>
        <v>392.46876000000003</v>
      </c>
      <c r="F575" s="5">
        <f t="shared" si="58"/>
        <v>10.670460000000048</v>
      </c>
      <c r="G575">
        <f t="shared" si="59"/>
        <v>2.7188049311237021E-2</v>
      </c>
      <c r="H575">
        <f t="shared" si="60"/>
        <v>2.7188049311237021</v>
      </c>
      <c r="I575" t="str">
        <f t="shared" si="61"/>
        <v>Pass</v>
      </c>
    </row>
    <row r="576" spans="1:9" x14ac:dyDescent="0.25">
      <c r="A576">
        <v>15</v>
      </c>
      <c r="B576" s="5">
        <v>384.71100000000001</v>
      </c>
      <c r="C576" s="4">
        <v>4.1500000000000004</v>
      </c>
      <c r="D576">
        <v>435</v>
      </c>
      <c r="E576" s="5">
        <f t="shared" si="64"/>
        <v>392.46876000000003</v>
      </c>
      <c r="F576" s="5">
        <f t="shared" si="58"/>
        <v>7.7577600000000189</v>
      </c>
      <c r="G576">
        <f t="shared" si="59"/>
        <v>1.9766566898216351E-2</v>
      </c>
      <c r="H576">
        <f t="shared" si="60"/>
        <v>1.9766566898216351</v>
      </c>
      <c r="I576" t="str">
        <f t="shared" si="61"/>
        <v>Pass</v>
      </c>
    </row>
    <row r="577" spans="1:9" x14ac:dyDescent="0.25">
      <c r="A577">
        <v>16</v>
      </c>
      <c r="B577" s="5">
        <v>381.0401</v>
      </c>
      <c r="C577" s="4">
        <v>4.1100000000000003</v>
      </c>
      <c r="D577">
        <v>435</v>
      </c>
      <c r="E577" s="5">
        <f t="shared" si="64"/>
        <v>392.46876000000003</v>
      </c>
      <c r="F577" s="5">
        <f t="shared" si="58"/>
        <v>11.428660000000036</v>
      </c>
      <c r="G577">
        <f t="shared" si="59"/>
        <v>2.9119922818825212E-2</v>
      </c>
      <c r="H577">
        <f t="shared" si="60"/>
        <v>2.911992281882521</v>
      </c>
      <c r="I577" t="str">
        <f t="shared" si="61"/>
        <v>Pass</v>
      </c>
    </row>
    <row r="578" spans="1:9" x14ac:dyDescent="0.25">
      <c r="A578">
        <v>17</v>
      </c>
      <c r="B578" s="5">
        <v>412.37779999999998</v>
      </c>
      <c r="C578" s="4">
        <v>4.45</v>
      </c>
      <c r="D578">
        <v>435</v>
      </c>
      <c r="E578" s="5">
        <f t="shared" si="64"/>
        <v>392.46876000000003</v>
      </c>
      <c r="F578" s="5">
        <f t="shared" si="58"/>
        <v>-19.909039999999948</v>
      </c>
      <c r="G578">
        <f t="shared" si="59"/>
        <v>-5.0727706327504757E-2</v>
      </c>
      <c r="H578">
        <f t="shared" si="60"/>
        <v>-5.0727706327504754</v>
      </c>
      <c r="I578" t="str">
        <f t="shared" si="61"/>
        <v>Fail</v>
      </c>
    </row>
    <row r="579" spans="1:9" x14ac:dyDescent="0.25">
      <c r="A579">
        <v>18</v>
      </c>
      <c r="B579" s="5">
        <v>413.82830000000001</v>
      </c>
      <c r="C579" s="4">
        <v>4.47</v>
      </c>
      <c r="D579">
        <v>435</v>
      </c>
      <c r="E579" s="5">
        <f t="shared" si="64"/>
        <v>392.46876000000003</v>
      </c>
      <c r="F579" s="5">
        <f t="shared" ref="F579:F641" si="65">E579-B579</f>
        <v>-21.359539999999981</v>
      </c>
      <c r="G579">
        <f t="shared" ref="G579:G641" si="66">F579/E579</f>
        <v>-5.4423541889040999E-2</v>
      </c>
      <c r="H579">
        <f t="shared" ref="H579:H641" si="67">G579*100</f>
        <v>-5.4423541889041003</v>
      </c>
      <c r="I579" t="str">
        <f t="shared" ref="I579:I641" si="68">IF(ABS(H579) &lt;5, "Pass", "Fail")</f>
        <v>Fail</v>
      </c>
    </row>
    <row r="580" spans="1:9" x14ac:dyDescent="0.25">
      <c r="A580">
        <v>19</v>
      </c>
      <c r="B580" s="5">
        <v>386.58409999999998</v>
      </c>
      <c r="C580" s="4">
        <v>4.17</v>
      </c>
      <c r="D580">
        <v>435</v>
      </c>
      <c r="E580" s="5">
        <f t="shared" si="64"/>
        <v>392.46876000000003</v>
      </c>
      <c r="F580" s="5">
        <f t="shared" si="65"/>
        <v>5.8846600000000535</v>
      </c>
      <c r="G580">
        <f t="shared" si="66"/>
        <v>1.4993957735642586E-2</v>
      </c>
      <c r="H580">
        <f t="shared" si="67"/>
        <v>1.4993957735642585</v>
      </c>
      <c r="I580" t="str">
        <f t="shared" si="68"/>
        <v>Pass</v>
      </c>
    </row>
    <row r="581" spans="1:9" x14ac:dyDescent="0.25">
      <c r="A581">
        <v>20</v>
      </c>
      <c r="B581" s="5">
        <v>410.49349999999998</v>
      </c>
      <c r="C581" s="4">
        <v>4.43</v>
      </c>
      <c r="D581">
        <v>435</v>
      </c>
      <c r="E581" s="5">
        <f t="shared" si="64"/>
        <v>392.46876000000003</v>
      </c>
      <c r="F581" s="5">
        <f t="shared" si="65"/>
        <v>-18.024739999999952</v>
      </c>
      <c r="G581">
        <f t="shared" si="66"/>
        <v>-4.5926559861732559E-2</v>
      </c>
      <c r="H581">
        <f t="shared" si="67"/>
        <v>-4.5926559861732557</v>
      </c>
      <c r="I581" t="str">
        <f t="shared" si="68"/>
        <v>Pass</v>
      </c>
    </row>
    <row r="582" spans="1:9" x14ac:dyDescent="0.25">
      <c r="A582">
        <v>1</v>
      </c>
      <c r="B582" s="5">
        <v>398.93329999999997</v>
      </c>
      <c r="C582" s="4">
        <v>4.3</v>
      </c>
      <c r="D582">
        <v>450</v>
      </c>
      <c r="E582" s="5">
        <f>AVERAGE($B$582:$B$601)</f>
        <v>394.28289999999998</v>
      </c>
      <c r="F582" s="5">
        <f t="shared" si="65"/>
        <v>-4.6503999999999905</v>
      </c>
      <c r="G582">
        <f t="shared" si="66"/>
        <v>-1.179457693955277E-2</v>
      </c>
      <c r="H582">
        <f t="shared" si="67"/>
        <v>-1.179457693955277</v>
      </c>
      <c r="I582" t="str">
        <f t="shared" si="68"/>
        <v>Pass</v>
      </c>
    </row>
    <row r="583" spans="1:9" x14ac:dyDescent="0.25">
      <c r="A583">
        <v>2</v>
      </c>
      <c r="B583" s="5">
        <v>379.90969999999999</v>
      </c>
      <c r="C583" s="4">
        <v>4.0999999999999996</v>
      </c>
      <c r="D583">
        <v>450</v>
      </c>
      <c r="E583" s="5">
        <f t="shared" ref="E583:E601" si="69">AVERAGE($B$582:$B$601)</f>
        <v>394.28289999999998</v>
      </c>
      <c r="F583" s="5">
        <f t="shared" si="65"/>
        <v>14.373199999999997</v>
      </c>
      <c r="G583">
        <f t="shared" si="66"/>
        <v>3.6454028313173098E-2</v>
      </c>
      <c r="H583">
        <f t="shared" si="67"/>
        <v>3.6454028313173099</v>
      </c>
      <c r="I583" t="str">
        <f t="shared" si="68"/>
        <v>Pass</v>
      </c>
    </row>
    <row r="584" spans="1:9" x14ac:dyDescent="0.25">
      <c r="A584">
        <v>3</v>
      </c>
      <c r="B584" s="5">
        <v>376.68830000000003</v>
      </c>
      <c r="C584" s="4">
        <v>4.0599999999999996</v>
      </c>
      <c r="D584">
        <v>450</v>
      </c>
      <c r="E584" s="5">
        <f t="shared" si="69"/>
        <v>394.28289999999998</v>
      </c>
      <c r="F584" s="5">
        <f t="shared" si="65"/>
        <v>17.594599999999957</v>
      </c>
      <c r="G584">
        <f t="shared" si="66"/>
        <v>4.4624304021300333E-2</v>
      </c>
      <c r="H584">
        <f t="shared" si="67"/>
        <v>4.4624304021300336</v>
      </c>
      <c r="I584" t="str">
        <f t="shared" si="68"/>
        <v>Pass</v>
      </c>
    </row>
    <row r="585" spans="1:9" x14ac:dyDescent="0.25">
      <c r="A585">
        <v>4</v>
      </c>
      <c r="B585" s="5">
        <v>403.74610000000001</v>
      </c>
      <c r="C585" s="4">
        <v>4.3600000000000003</v>
      </c>
      <c r="D585">
        <v>450</v>
      </c>
      <c r="E585" s="5">
        <f t="shared" si="69"/>
        <v>394.28289999999998</v>
      </c>
      <c r="F585" s="5">
        <f t="shared" si="65"/>
        <v>-9.4632000000000289</v>
      </c>
      <c r="G585">
        <f t="shared" si="66"/>
        <v>-2.4001040876994739E-2</v>
      </c>
      <c r="H585">
        <f t="shared" si="67"/>
        <v>-2.4001040876994737</v>
      </c>
      <c r="I585" t="str">
        <f t="shared" si="68"/>
        <v>Pass</v>
      </c>
    </row>
    <row r="586" spans="1:9" x14ac:dyDescent="0.25">
      <c r="A586">
        <v>5</v>
      </c>
      <c r="B586" s="5">
        <v>376.81599999999997</v>
      </c>
      <c r="C586" s="4">
        <v>4.07</v>
      </c>
      <c r="D586">
        <v>450</v>
      </c>
      <c r="E586" s="5">
        <f t="shared" si="69"/>
        <v>394.28289999999998</v>
      </c>
      <c r="F586" s="5">
        <f t="shared" si="65"/>
        <v>17.46690000000001</v>
      </c>
      <c r="G586">
        <f t="shared" si="66"/>
        <v>4.430042489796035E-2</v>
      </c>
      <c r="H586">
        <f t="shared" si="67"/>
        <v>4.4300424897960351</v>
      </c>
      <c r="I586" t="str">
        <f t="shared" si="68"/>
        <v>Pass</v>
      </c>
    </row>
    <row r="587" spans="1:9" x14ac:dyDescent="0.25">
      <c r="A587">
        <v>6</v>
      </c>
      <c r="B587" s="5">
        <v>410.8673</v>
      </c>
      <c r="C587" s="4">
        <v>4.43</v>
      </c>
      <c r="D587">
        <v>450</v>
      </c>
      <c r="E587" s="5">
        <f t="shared" si="69"/>
        <v>394.28289999999998</v>
      </c>
      <c r="F587" s="5">
        <f t="shared" si="65"/>
        <v>-16.584400000000016</v>
      </c>
      <c r="G587">
        <f t="shared" si="66"/>
        <v>-4.2062184284431349E-2</v>
      </c>
      <c r="H587">
        <f t="shared" si="67"/>
        <v>-4.206218428443135</v>
      </c>
      <c r="I587" t="str">
        <f t="shared" si="68"/>
        <v>Pass</v>
      </c>
    </row>
    <row r="588" spans="1:9" x14ac:dyDescent="0.25">
      <c r="A588">
        <v>7</v>
      </c>
      <c r="B588" s="5">
        <v>412.24040000000002</v>
      </c>
      <c r="C588" s="4">
        <v>4.45</v>
      </c>
      <c r="D588">
        <v>450</v>
      </c>
      <c r="E588" s="5">
        <f t="shared" si="69"/>
        <v>394.28289999999998</v>
      </c>
      <c r="F588" s="5">
        <f t="shared" si="65"/>
        <v>-17.957500000000039</v>
      </c>
      <c r="G588">
        <f t="shared" si="66"/>
        <v>-4.5544709141583463E-2</v>
      </c>
      <c r="H588">
        <f t="shared" si="67"/>
        <v>-4.5544709141583466</v>
      </c>
      <c r="I588" t="str">
        <f t="shared" si="68"/>
        <v>Pass</v>
      </c>
    </row>
    <row r="589" spans="1:9" x14ac:dyDescent="0.25">
      <c r="A589">
        <v>8</v>
      </c>
      <c r="B589" s="5">
        <v>375.18020000000001</v>
      </c>
      <c r="C589" s="4">
        <v>4.05</v>
      </c>
      <c r="D589">
        <v>450</v>
      </c>
      <c r="E589" s="5">
        <f t="shared" si="69"/>
        <v>394.28289999999998</v>
      </c>
      <c r="F589" s="5">
        <f t="shared" si="65"/>
        <v>19.10269999999997</v>
      </c>
      <c r="G589">
        <f t="shared" si="66"/>
        <v>4.8449222626697659E-2</v>
      </c>
      <c r="H589">
        <f t="shared" si="67"/>
        <v>4.8449222626697663</v>
      </c>
      <c r="I589" t="str">
        <f t="shared" si="68"/>
        <v>Pass</v>
      </c>
    </row>
    <row r="590" spans="1:9" x14ac:dyDescent="0.25">
      <c r="A590">
        <v>9</v>
      </c>
      <c r="B590" s="5">
        <v>399.69970000000001</v>
      </c>
      <c r="C590" s="4">
        <v>4.3099999999999996</v>
      </c>
      <c r="D590">
        <v>450</v>
      </c>
      <c r="E590" s="5">
        <f t="shared" si="69"/>
        <v>394.28289999999998</v>
      </c>
      <c r="F590" s="5">
        <f t="shared" si="65"/>
        <v>-5.4168000000000234</v>
      </c>
      <c r="G590">
        <f t="shared" si="66"/>
        <v>-1.3738358929590971E-2</v>
      </c>
      <c r="H590">
        <f t="shared" si="67"/>
        <v>-1.373835892959097</v>
      </c>
      <c r="I590" t="str">
        <f t="shared" si="68"/>
        <v>Pass</v>
      </c>
    </row>
    <row r="591" spans="1:9" x14ac:dyDescent="0.25">
      <c r="A591">
        <v>10</v>
      </c>
      <c r="B591" s="5">
        <v>384.11059999999998</v>
      </c>
      <c r="C591" s="4">
        <v>4.1399999999999997</v>
      </c>
      <c r="D591">
        <v>450</v>
      </c>
      <c r="E591" s="5">
        <f t="shared" si="69"/>
        <v>394.28289999999998</v>
      </c>
      <c r="F591" s="5">
        <f t="shared" si="65"/>
        <v>10.172300000000007</v>
      </c>
      <c r="G591">
        <f t="shared" si="66"/>
        <v>2.5799495742777602E-2</v>
      </c>
      <c r="H591">
        <f t="shared" si="67"/>
        <v>2.5799495742777601</v>
      </c>
      <c r="I591" t="str">
        <f t="shared" si="68"/>
        <v>Pass</v>
      </c>
    </row>
    <row r="592" spans="1:9" x14ac:dyDescent="0.25">
      <c r="A592">
        <v>11</v>
      </c>
      <c r="B592" s="5">
        <v>406.8999</v>
      </c>
      <c r="C592" s="4">
        <v>4.3899999999999997</v>
      </c>
      <c r="D592">
        <v>450</v>
      </c>
      <c r="E592" s="5">
        <f t="shared" si="69"/>
        <v>394.28289999999998</v>
      </c>
      <c r="F592" s="5">
        <f t="shared" si="65"/>
        <v>-12.617000000000019</v>
      </c>
      <c r="G592">
        <f t="shared" si="66"/>
        <v>-3.1999866086000736E-2</v>
      </c>
      <c r="H592">
        <f t="shared" si="67"/>
        <v>-3.1999866086000734</v>
      </c>
      <c r="I592" t="str">
        <f t="shared" si="68"/>
        <v>Pass</v>
      </c>
    </row>
    <row r="593" spans="1:9" x14ac:dyDescent="0.25">
      <c r="A593">
        <v>12</v>
      </c>
      <c r="B593" s="5">
        <v>394.10680000000002</v>
      </c>
      <c r="C593" s="4">
        <v>4.25</v>
      </c>
      <c r="D593">
        <v>450</v>
      </c>
      <c r="E593" s="5">
        <f t="shared" si="69"/>
        <v>394.28289999999998</v>
      </c>
      <c r="F593" s="5">
        <f t="shared" si="65"/>
        <v>0.17609999999996262</v>
      </c>
      <c r="G593">
        <f t="shared" si="66"/>
        <v>4.4663362271090789E-4</v>
      </c>
      <c r="H593">
        <f t="shared" si="67"/>
        <v>4.4663362271090787E-2</v>
      </c>
      <c r="I593" t="str">
        <f t="shared" si="68"/>
        <v>Pass</v>
      </c>
    </row>
    <row r="594" spans="1:9" x14ac:dyDescent="0.25">
      <c r="A594">
        <v>13</v>
      </c>
      <c r="B594" s="5">
        <v>405.45499999999998</v>
      </c>
      <c r="C594" s="4">
        <v>4.37</v>
      </c>
      <c r="D594">
        <v>450</v>
      </c>
      <c r="E594" s="5">
        <f t="shared" si="69"/>
        <v>394.28289999999998</v>
      </c>
      <c r="F594" s="5">
        <f t="shared" si="65"/>
        <v>-11.1721</v>
      </c>
      <c r="G594">
        <f t="shared" si="66"/>
        <v>-2.8335238479781904E-2</v>
      </c>
      <c r="H594">
        <f t="shared" si="67"/>
        <v>-2.8335238479781903</v>
      </c>
      <c r="I594" t="str">
        <f t="shared" si="68"/>
        <v>Pass</v>
      </c>
    </row>
    <row r="595" spans="1:9" x14ac:dyDescent="0.25">
      <c r="A595">
        <v>14</v>
      </c>
      <c r="B595" s="5">
        <v>380.20319999999998</v>
      </c>
      <c r="C595" s="4">
        <v>4.0999999999999996</v>
      </c>
      <c r="D595">
        <v>450</v>
      </c>
      <c r="E595" s="5">
        <f t="shared" si="69"/>
        <v>394.28289999999998</v>
      </c>
      <c r="F595" s="5">
        <f t="shared" si="65"/>
        <v>14.079700000000003</v>
      </c>
      <c r="G595">
        <f t="shared" si="66"/>
        <v>3.5709638941988107E-2</v>
      </c>
      <c r="H595">
        <f t="shared" si="67"/>
        <v>3.5709638941988109</v>
      </c>
      <c r="I595" t="str">
        <f t="shared" si="68"/>
        <v>Pass</v>
      </c>
    </row>
    <row r="596" spans="1:9" x14ac:dyDescent="0.25">
      <c r="A596">
        <v>15</v>
      </c>
      <c r="B596" s="5">
        <v>379.8159</v>
      </c>
      <c r="C596" s="4">
        <v>4.0999999999999996</v>
      </c>
      <c r="D596">
        <v>450</v>
      </c>
      <c r="E596" s="5">
        <f t="shared" si="69"/>
        <v>394.28289999999998</v>
      </c>
      <c r="F596" s="5">
        <f t="shared" si="65"/>
        <v>14.466999999999985</v>
      </c>
      <c r="G596">
        <f t="shared" si="66"/>
        <v>3.6691928561953829E-2</v>
      </c>
      <c r="H596">
        <f t="shared" si="67"/>
        <v>3.6691928561953828</v>
      </c>
      <c r="I596" t="str">
        <f t="shared" si="68"/>
        <v>Pass</v>
      </c>
    </row>
    <row r="597" spans="1:9" x14ac:dyDescent="0.25">
      <c r="A597">
        <v>16</v>
      </c>
      <c r="B597" s="5">
        <v>405.20740000000001</v>
      </c>
      <c r="C597" s="4">
        <v>4.37</v>
      </c>
      <c r="D597">
        <v>450</v>
      </c>
      <c r="E597" s="5">
        <f t="shared" si="69"/>
        <v>394.28289999999998</v>
      </c>
      <c r="F597" s="5">
        <f t="shared" si="65"/>
        <v>-10.924500000000023</v>
      </c>
      <c r="G597">
        <f t="shared" si="66"/>
        <v>-2.7707262983000337E-2</v>
      </c>
      <c r="H597">
        <f t="shared" si="67"/>
        <v>-2.7707262983000338</v>
      </c>
      <c r="I597" t="str">
        <f t="shared" si="68"/>
        <v>Pass</v>
      </c>
    </row>
    <row r="598" spans="1:9" x14ac:dyDescent="0.25">
      <c r="A598">
        <v>17</v>
      </c>
      <c r="B598" s="5">
        <v>387.6773</v>
      </c>
      <c r="C598" s="4">
        <v>4.18</v>
      </c>
      <c r="D598">
        <v>450</v>
      </c>
      <c r="E598" s="5">
        <f t="shared" si="69"/>
        <v>394.28289999999998</v>
      </c>
      <c r="F598" s="5">
        <f t="shared" si="65"/>
        <v>6.6055999999999813</v>
      </c>
      <c r="G598">
        <f t="shared" si="66"/>
        <v>1.6753452914138506E-2</v>
      </c>
      <c r="H598">
        <f t="shared" si="67"/>
        <v>1.6753452914138507</v>
      </c>
      <c r="I598" t="str">
        <f t="shared" si="68"/>
        <v>Pass</v>
      </c>
    </row>
    <row r="599" spans="1:9" x14ac:dyDescent="0.25">
      <c r="A599">
        <v>18</v>
      </c>
      <c r="B599" s="5">
        <v>403.08350000000002</v>
      </c>
      <c r="C599" s="4">
        <v>4.3499999999999996</v>
      </c>
      <c r="D599">
        <v>450</v>
      </c>
      <c r="E599" s="5">
        <f t="shared" si="69"/>
        <v>394.28289999999998</v>
      </c>
      <c r="F599" s="5">
        <f t="shared" si="65"/>
        <v>-8.8006000000000313</v>
      </c>
      <c r="G599">
        <f t="shared" si="66"/>
        <v>-2.2320521635607406E-2</v>
      </c>
      <c r="H599">
        <f t="shared" si="67"/>
        <v>-2.2320521635607404</v>
      </c>
      <c r="I599" t="str">
        <f t="shared" si="68"/>
        <v>Pass</v>
      </c>
    </row>
    <row r="600" spans="1:9" x14ac:dyDescent="0.25">
      <c r="A600">
        <v>19</v>
      </c>
      <c r="B600" s="5">
        <v>404.30520000000001</v>
      </c>
      <c r="C600" s="4">
        <v>4.3600000000000003</v>
      </c>
      <c r="D600">
        <v>450</v>
      </c>
      <c r="E600" s="5">
        <f t="shared" si="69"/>
        <v>394.28289999999998</v>
      </c>
      <c r="F600" s="5">
        <f t="shared" si="65"/>
        <v>-10.02230000000003</v>
      </c>
      <c r="G600">
        <f t="shared" si="66"/>
        <v>-2.5419058244727403E-2</v>
      </c>
      <c r="H600">
        <f t="shared" si="67"/>
        <v>-2.5419058244727402</v>
      </c>
      <c r="I600" t="str">
        <f t="shared" si="68"/>
        <v>Pass</v>
      </c>
    </row>
    <row r="601" spans="1:9" x14ac:dyDescent="0.25">
      <c r="A601">
        <v>20</v>
      </c>
      <c r="B601" s="5">
        <v>400.7122</v>
      </c>
      <c r="C601" s="4">
        <v>4.32</v>
      </c>
      <c r="D601">
        <v>450</v>
      </c>
      <c r="E601" s="5">
        <f t="shared" si="69"/>
        <v>394.28289999999998</v>
      </c>
      <c r="F601" s="5">
        <f t="shared" si="65"/>
        <v>-6.429300000000012</v>
      </c>
      <c r="G601">
        <f t="shared" si="66"/>
        <v>-1.6306312041430182E-2</v>
      </c>
      <c r="H601">
        <f t="shared" si="67"/>
        <v>-1.6306312041430182</v>
      </c>
      <c r="I601" t="str">
        <f t="shared" si="68"/>
        <v>Pass</v>
      </c>
    </row>
    <row r="602" spans="1:9" x14ac:dyDescent="0.25">
      <c r="A602">
        <v>1</v>
      </c>
      <c r="B602" s="5">
        <v>397.31189999999998</v>
      </c>
      <c r="C602" s="4">
        <v>4.29</v>
      </c>
      <c r="D602">
        <v>465</v>
      </c>
      <c r="E602" s="5">
        <f>AVERAGE($B$602:$B$621)</f>
        <v>394.15067000000005</v>
      </c>
      <c r="F602" s="5">
        <f t="shared" si="65"/>
        <v>-3.1612299999999323</v>
      </c>
      <c r="G602">
        <f t="shared" si="66"/>
        <v>-8.0203593209671117E-3</v>
      </c>
      <c r="H602">
        <f t="shared" si="67"/>
        <v>-0.8020359320967112</v>
      </c>
      <c r="I602" t="str">
        <f t="shared" si="68"/>
        <v>Pass</v>
      </c>
    </row>
    <row r="603" spans="1:9" x14ac:dyDescent="0.25">
      <c r="A603">
        <v>2</v>
      </c>
      <c r="B603" s="5">
        <v>388.64789999999999</v>
      </c>
      <c r="C603" s="4">
        <v>4.1900000000000004</v>
      </c>
      <c r="D603">
        <v>465</v>
      </c>
      <c r="E603" s="5">
        <f t="shared" ref="E603:E621" si="70">AVERAGE($B$602:$B$621)</f>
        <v>394.15067000000005</v>
      </c>
      <c r="F603" s="5">
        <f t="shared" si="65"/>
        <v>5.502770000000055</v>
      </c>
      <c r="G603">
        <f t="shared" si="66"/>
        <v>1.3961082445959193E-2</v>
      </c>
      <c r="H603">
        <f t="shared" si="67"/>
        <v>1.3961082445959192</v>
      </c>
      <c r="I603" t="str">
        <f t="shared" si="68"/>
        <v>Pass</v>
      </c>
    </row>
    <row r="604" spans="1:9" x14ac:dyDescent="0.25">
      <c r="A604">
        <v>3</v>
      </c>
      <c r="B604" s="5">
        <v>410.67020000000002</v>
      </c>
      <c r="C604" s="4">
        <v>4.43</v>
      </c>
      <c r="D604">
        <v>465</v>
      </c>
      <c r="E604" s="5">
        <f t="shared" si="70"/>
        <v>394.15067000000005</v>
      </c>
      <c r="F604" s="5">
        <f t="shared" si="65"/>
        <v>-16.519529999999975</v>
      </c>
      <c r="G604">
        <f t="shared" si="66"/>
        <v>-4.1911713609417367E-2</v>
      </c>
      <c r="H604">
        <f t="shared" si="67"/>
        <v>-4.1911713609417367</v>
      </c>
      <c r="I604" t="str">
        <f t="shared" si="68"/>
        <v>Pass</v>
      </c>
    </row>
    <row r="605" spans="1:9" x14ac:dyDescent="0.25">
      <c r="A605">
        <v>4</v>
      </c>
      <c r="B605" s="5">
        <v>404.75259999999997</v>
      </c>
      <c r="C605" s="4">
        <v>4.37</v>
      </c>
      <c r="D605">
        <v>465</v>
      </c>
      <c r="E605" s="5">
        <f t="shared" si="70"/>
        <v>394.15067000000005</v>
      </c>
      <c r="F605" s="5">
        <f t="shared" si="65"/>
        <v>-10.601929999999925</v>
      </c>
      <c r="G605">
        <f t="shared" si="66"/>
        <v>-2.6898165617731725E-2</v>
      </c>
      <c r="H605">
        <f t="shared" si="67"/>
        <v>-2.6898165617731724</v>
      </c>
      <c r="I605" t="str">
        <f t="shared" si="68"/>
        <v>Pass</v>
      </c>
    </row>
    <row r="606" spans="1:9" x14ac:dyDescent="0.25">
      <c r="A606">
        <v>5</v>
      </c>
      <c r="B606" s="5">
        <v>411.27820000000003</v>
      </c>
      <c r="C606" s="4">
        <v>4.4400000000000004</v>
      </c>
      <c r="D606">
        <v>465</v>
      </c>
      <c r="E606" s="5">
        <f t="shared" si="70"/>
        <v>394.15067000000005</v>
      </c>
      <c r="F606" s="5">
        <f t="shared" si="65"/>
        <v>-17.127529999999979</v>
      </c>
      <c r="G606">
        <f t="shared" si="66"/>
        <v>-4.3454270926394666E-2</v>
      </c>
      <c r="H606">
        <f t="shared" si="67"/>
        <v>-4.3454270926394667</v>
      </c>
      <c r="I606" t="str">
        <f t="shared" si="68"/>
        <v>Pass</v>
      </c>
    </row>
    <row r="607" spans="1:9" x14ac:dyDescent="0.25">
      <c r="A607">
        <v>6</v>
      </c>
      <c r="B607" s="5">
        <v>383.70769999999999</v>
      </c>
      <c r="C607" s="4">
        <v>4.1399999999999997</v>
      </c>
      <c r="D607">
        <v>465</v>
      </c>
      <c r="E607" s="5">
        <f t="shared" si="70"/>
        <v>394.15067000000005</v>
      </c>
      <c r="F607" s="5">
        <f t="shared" si="65"/>
        <v>10.442970000000059</v>
      </c>
      <c r="G607">
        <f t="shared" si="66"/>
        <v>2.6494868066569716E-2</v>
      </c>
      <c r="H607">
        <f t="shared" si="67"/>
        <v>2.6494868066569714</v>
      </c>
      <c r="I607" t="str">
        <f t="shared" si="68"/>
        <v>Pass</v>
      </c>
    </row>
    <row r="608" spans="1:9" x14ac:dyDescent="0.25">
      <c r="A608">
        <v>7</v>
      </c>
      <c r="B608" s="5">
        <v>412.37560000000002</v>
      </c>
      <c r="C608" s="4">
        <v>4.45</v>
      </c>
      <c r="D608">
        <v>465</v>
      </c>
      <c r="E608" s="5">
        <f t="shared" si="70"/>
        <v>394.15067000000005</v>
      </c>
      <c r="F608" s="5">
        <f t="shared" si="65"/>
        <v>-18.224929999999972</v>
      </c>
      <c r="G608">
        <f t="shared" si="66"/>
        <v>-4.6238485399504634E-2</v>
      </c>
      <c r="H608">
        <f t="shared" si="67"/>
        <v>-4.6238485399504636</v>
      </c>
      <c r="I608" t="str">
        <f t="shared" si="68"/>
        <v>Pass</v>
      </c>
    </row>
    <row r="609" spans="1:9" x14ac:dyDescent="0.25">
      <c r="A609">
        <v>8</v>
      </c>
      <c r="B609" s="5">
        <v>388.16739999999999</v>
      </c>
      <c r="C609" s="4">
        <v>4.1900000000000004</v>
      </c>
      <c r="D609">
        <v>465</v>
      </c>
      <c r="E609" s="5">
        <f t="shared" si="70"/>
        <v>394.15067000000005</v>
      </c>
      <c r="F609" s="5">
        <f t="shared" si="65"/>
        <v>5.9832700000000614</v>
      </c>
      <c r="G609">
        <f t="shared" si="66"/>
        <v>1.5180159404524317E-2</v>
      </c>
      <c r="H609">
        <f t="shared" si="67"/>
        <v>1.5180159404524318</v>
      </c>
      <c r="I609" t="str">
        <f t="shared" si="68"/>
        <v>Pass</v>
      </c>
    </row>
    <row r="610" spans="1:9" x14ac:dyDescent="0.25">
      <c r="A610">
        <v>9</v>
      </c>
      <c r="B610" s="5">
        <v>402.12869999999998</v>
      </c>
      <c r="C610" s="4">
        <v>4.34</v>
      </c>
      <c r="D610">
        <v>465</v>
      </c>
      <c r="E610" s="5">
        <f t="shared" si="70"/>
        <v>394.15067000000005</v>
      </c>
      <c r="F610" s="5">
        <f t="shared" si="65"/>
        <v>-7.9780299999999329</v>
      </c>
      <c r="G610">
        <f t="shared" si="66"/>
        <v>-2.0241066696651645E-2</v>
      </c>
      <c r="H610">
        <f t="shared" si="67"/>
        <v>-2.0241066696651644</v>
      </c>
      <c r="I610" t="str">
        <f t="shared" si="68"/>
        <v>Pass</v>
      </c>
    </row>
    <row r="611" spans="1:9" x14ac:dyDescent="0.25">
      <c r="A611">
        <v>10</v>
      </c>
      <c r="B611" s="5">
        <v>381.83330000000001</v>
      </c>
      <c r="C611" s="4">
        <v>4.12</v>
      </c>
      <c r="D611">
        <v>465</v>
      </c>
      <c r="E611" s="5">
        <f t="shared" si="70"/>
        <v>394.15067000000005</v>
      </c>
      <c r="F611" s="5">
        <f t="shared" si="65"/>
        <v>12.317370000000039</v>
      </c>
      <c r="G611">
        <f t="shared" si="66"/>
        <v>3.125040990035622E-2</v>
      </c>
      <c r="H611">
        <f t="shared" si="67"/>
        <v>3.1250409900356222</v>
      </c>
      <c r="I611" t="str">
        <f t="shared" si="68"/>
        <v>Pass</v>
      </c>
    </row>
    <row r="612" spans="1:9" x14ac:dyDescent="0.25">
      <c r="A612">
        <v>11</v>
      </c>
      <c r="B612" s="5">
        <v>391.39429999999999</v>
      </c>
      <c r="C612" s="4">
        <v>4.22</v>
      </c>
      <c r="D612">
        <v>465</v>
      </c>
      <c r="E612" s="5">
        <f t="shared" si="70"/>
        <v>394.15067000000005</v>
      </c>
      <c r="F612" s="5">
        <f t="shared" si="65"/>
        <v>2.7563700000000608</v>
      </c>
      <c r="G612">
        <f t="shared" si="66"/>
        <v>6.9931886707183845E-3</v>
      </c>
      <c r="H612">
        <f t="shared" si="67"/>
        <v>0.69931886707183843</v>
      </c>
      <c r="I612" t="str">
        <f t="shared" si="68"/>
        <v>Pass</v>
      </c>
    </row>
    <row r="613" spans="1:9" x14ac:dyDescent="0.25">
      <c r="A613">
        <v>12</v>
      </c>
      <c r="B613" s="5">
        <v>387.72649999999999</v>
      </c>
      <c r="C613" s="4">
        <v>4.18</v>
      </c>
      <c r="D613">
        <v>465</v>
      </c>
      <c r="E613" s="5">
        <f t="shared" si="70"/>
        <v>394.15067000000005</v>
      </c>
      <c r="F613" s="5">
        <f t="shared" si="65"/>
        <v>6.4241700000000606</v>
      </c>
      <c r="G613">
        <f t="shared" si="66"/>
        <v>1.6298767169417878E-2</v>
      </c>
      <c r="H613">
        <f t="shared" si="67"/>
        <v>1.6298767169417878</v>
      </c>
      <c r="I613" t="str">
        <f t="shared" si="68"/>
        <v>Pass</v>
      </c>
    </row>
    <row r="614" spans="1:9" x14ac:dyDescent="0.25">
      <c r="A614">
        <v>13</v>
      </c>
      <c r="B614" s="5">
        <v>376.25369999999998</v>
      </c>
      <c r="C614" s="4">
        <v>4.0599999999999996</v>
      </c>
      <c r="D614">
        <v>465</v>
      </c>
      <c r="E614" s="5">
        <f t="shared" si="70"/>
        <v>394.15067000000005</v>
      </c>
      <c r="F614" s="5">
        <f t="shared" si="65"/>
        <v>17.896970000000067</v>
      </c>
      <c r="G614">
        <f t="shared" si="66"/>
        <v>4.5406417804643245E-2</v>
      </c>
      <c r="H614">
        <f t="shared" si="67"/>
        <v>4.5406417804643242</v>
      </c>
      <c r="I614" t="str">
        <f t="shared" si="68"/>
        <v>Pass</v>
      </c>
    </row>
    <row r="615" spans="1:9" x14ac:dyDescent="0.25">
      <c r="A615">
        <v>14</v>
      </c>
      <c r="B615" s="5">
        <v>405.5428</v>
      </c>
      <c r="C615" s="4">
        <v>4.38</v>
      </c>
      <c r="D615">
        <v>465</v>
      </c>
      <c r="E615" s="5">
        <f t="shared" si="70"/>
        <v>394.15067000000005</v>
      </c>
      <c r="F615" s="5">
        <f t="shared" si="65"/>
        <v>-11.392129999999952</v>
      </c>
      <c r="G615">
        <f t="shared" si="66"/>
        <v>-2.8902982709632208E-2</v>
      </c>
      <c r="H615">
        <f t="shared" si="67"/>
        <v>-2.8902982709632208</v>
      </c>
      <c r="I615" t="str">
        <f t="shared" si="68"/>
        <v>Pass</v>
      </c>
    </row>
    <row r="616" spans="1:9" x14ac:dyDescent="0.25">
      <c r="A616">
        <v>15</v>
      </c>
      <c r="B616" s="5">
        <v>403.70740000000001</v>
      </c>
      <c r="C616" s="4">
        <v>4.3600000000000003</v>
      </c>
      <c r="D616">
        <v>465</v>
      </c>
      <c r="E616" s="5">
        <f t="shared" si="70"/>
        <v>394.15067000000005</v>
      </c>
      <c r="F616" s="5">
        <f t="shared" si="65"/>
        <v>-9.5567299999999591</v>
      </c>
      <c r="G616">
        <f t="shared" si="66"/>
        <v>-2.4246387809007043E-2</v>
      </c>
      <c r="H616">
        <f t="shared" si="67"/>
        <v>-2.4246387809007044</v>
      </c>
      <c r="I616" t="str">
        <f t="shared" si="68"/>
        <v>Pass</v>
      </c>
    </row>
    <row r="617" spans="1:9" x14ac:dyDescent="0.25">
      <c r="A617">
        <v>16</v>
      </c>
      <c r="B617" s="5">
        <v>376.00990000000002</v>
      </c>
      <c r="C617" s="4">
        <v>4.0599999999999996</v>
      </c>
      <c r="D617">
        <v>465</v>
      </c>
      <c r="E617" s="5">
        <f t="shared" si="70"/>
        <v>394.15067000000005</v>
      </c>
      <c r="F617" s="5">
        <f t="shared" si="65"/>
        <v>18.140770000000032</v>
      </c>
      <c r="G617">
        <f t="shared" si="66"/>
        <v>4.6024962991944245E-2</v>
      </c>
      <c r="H617">
        <f t="shared" si="67"/>
        <v>4.6024962991944243</v>
      </c>
      <c r="I617" t="str">
        <f t="shared" si="68"/>
        <v>Pass</v>
      </c>
    </row>
    <row r="618" spans="1:9" x14ac:dyDescent="0.25">
      <c r="A618">
        <v>17</v>
      </c>
      <c r="B618" s="5">
        <v>388.74880000000002</v>
      </c>
      <c r="C618" s="4">
        <v>4.1900000000000004</v>
      </c>
      <c r="D618">
        <v>465</v>
      </c>
      <c r="E618" s="5">
        <f t="shared" si="70"/>
        <v>394.15067000000005</v>
      </c>
      <c r="F618" s="5">
        <f t="shared" si="65"/>
        <v>5.4018700000000308</v>
      </c>
      <c r="G618">
        <f t="shared" si="66"/>
        <v>1.370508897016471E-2</v>
      </c>
      <c r="H618">
        <f t="shared" si="67"/>
        <v>1.3705088970164709</v>
      </c>
      <c r="I618" t="str">
        <f t="shared" si="68"/>
        <v>Pass</v>
      </c>
    </row>
    <row r="619" spans="1:9" x14ac:dyDescent="0.25">
      <c r="A619">
        <v>18</v>
      </c>
      <c r="B619" s="5">
        <v>398.39030000000002</v>
      </c>
      <c r="C619" s="4">
        <v>4.3</v>
      </c>
      <c r="D619">
        <v>465</v>
      </c>
      <c r="E619" s="5">
        <f t="shared" si="70"/>
        <v>394.15067000000005</v>
      </c>
      <c r="F619" s="5">
        <f t="shared" si="65"/>
        <v>-4.2396299999999769</v>
      </c>
      <c r="G619">
        <f t="shared" si="66"/>
        <v>-1.0756368877921675E-2</v>
      </c>
      <c r="H619">
        <f t="shared" si="67"/>
        <v>-1.0756368877921676</v>
      </c>
      <c r="I619" t="str">
        <f t="shared" si="68"/>
        <v>Pass</v>
      </c>
    </row>
    <row r="620" spans="1:9" x14ac:dyDescent="0.25">
      <c r="A620">
        <v>19</v>
      </c>
      <c r="B620" s="5">
        <v>382.48309999999998</v>
      </c>
      <c r="C620" s="4">
        <v>4.13</v>
      </c>
      <c r="D620">
        <v>465</v>
      </c>
      <c r="E620" s="5">
        <f t="shared" si="70"/>
        <v>394.15067000000005</v>
      </c>
      <c r="F620" s="5">
        <f t="shared" si="65"/>
        <v>11.667570000000069</v>
      </c>
      <c r="G620">
        <f t="shared" si="66"/>
        <v>2.9601801767836822E-2</v>
      </c>
      <c r="H620">
        <f t="shared" si="67"/>
        <v>2.9601801767836822</v>
      </c>
      <c r="I620" t="str">
        <f t="shared" si="68"/>
        <v>Pass</v>
      </c>
    </row>
    <row r="621" spans="1:9" x14ac:dyDescent="0.25">
      <c r="A621">
        <v>20</v>
      </c>
      <c r="B621" s="5">
        <v>391.88310000000001</v>
      </c>
      <c r="C621" s="4">
        <v>4.2300000000000004</v>
      </c>
      <c r="D621">
        <v>465</v>
      </c>
      <c r="E621" s="5">
        <f t="shared" si="70"/>
        <v>394.15067000000005</v>
      </c>
      <c r="F621" s="5">
        <f t="shared" si="65"/>
        <v>2.2675700000000347</v>
      </c>
      <c r="G621">
        <f t="shared" si="66"/>
        <v>5.7530537750957889E-3</v>
      </c>
      <c r="H621">
        <f t="shared" si="67"/>
        <v>0.57530537750957889</v>
      </c>
      <c r="I621" t="str">
        <f t="shared" si="68"/>
        <v>Pass</v>
      </c>
    </row>
    <row r="622" spans="1:9" x14ac:dyDescent="0.25">
      <c r="A622">
        <v>1</v>
      </c>
      <c r="B622" s="5">
        <v>407.41969999999998</v>
      </c>
      <c r="C622" s="4">
        <v>4.4000000000000004</v>
      </c>
      <c r="D622">
        <v>480</v>
      </c>
      <c r="E622" s="5">
        <f>AVERAGE($B$622:$B$641)</f>
        <v>394.74518999999998</v>
      </c>
      <c r="F622" s="5">
        <f t="shared" si="65"/>
        <v>-12.674509999999998</v>
      </c>
      <c r="G622">
        <f t="shared" si="66"/>
        <v>-3.210807964499833E-2</v>
      </c>
      <c r="H622">
        <f t="shared" si="67"/>
        <v>-3.2108079644998329</v>
      </c>
      <c r="I622" t="str">
        <f t="shared" si="68"/>
        <v>Pass</v>
      </c>
    </row>
    <row r="623" spans="1:9" x14ac:dyDescent="0.25">
      <c r="A623">
        <v>2</v>
      </c>
      <c r="B623" s="5">
        <v>393.46800000000002</v>
      </c>
      <c r="C623" s="4">
        <v>4.25</v>
      </c>
      <c r="D623">
        <v>480</v>
      </c>
      <c r="E623" s="5">
        <f t="shared" ref="E623:E641" si="71">AVERAGE($B$622:$B$641)</f>
        <v>394.74518999999998</v>
      </c>
      <c r="F623" s="5">
        <f t="shared" si="65"/>
        <v>1.2771899999999619</v>
      </c>
      <c r="G623">
        <f t="shared" si="66"/>
        <v>3.2354795760778285E-3</v>
      </c>
      <c r="H623">
        <f t="shared" si="67"/>
        <v>0.32354795760778288</v>
      </c>
      <c r="I623" t="str">
        <f t="shared" si="68"/>
        <v>Pass</v>
      </c>
    </row>
    <row r="624" spans="1:9" x14ac:dyDescent="0.25">
      <c r="A624">
        <v>3</v>
      </c>
      <c r="B624" s="5">
        <v>379.74610000000001</v>
      </c>
      <c r="C624" s="4">
        <v>4.0999999999999996</v>
      </c>
      <c r="D624">
        <v>480</v>
      </c>
      <c r="E624" s="5">
        <f t="shared" si="71"/>
        <v>394.74518999999998</v>
      </c>
      <c r="F624" s="5">
        <f t="shared" si="65"/>
        <v>14.999089999999967</v>
      </c>
      <c r="G624">
        <f t="shared" si="66"/>
        <v>3.7996891108413422E-2</v>
      </c>
      <c r="H624">
        <f t="shared" si="67"/>
        <v>3.7996891108413422</v>
      </c>
      <c r="I624" t="str">
        <f t="shared" si="68"/>
        <v>Pass</v>
      </c>
    </row>
    <row r="625" spans="1:9" x14ac:dyDescent="0.25">
      <c r="A625">
        <v>4</v>
      </c>
      <c r="B625" s="5">
        <v>386.6816</v>
      </c>
      <c r="C625" s="4">
        <v>4.17</v>
      </c>
      <c r="D625">
        <v>480</v>
      </c>
      <c r="E625" s="5">
        <f t="shared" si="71"/>
        <v>394.74518999999998</v>
      </c>
      <c r="F625" s="5">
        <f t="shared" si="65"/>
        <v>8.0635899999999765</v>
      </c>
      <c r="G625">
        <f t="shared" si="66"/>
        <v>2.0427329336172473E-2</v>
      </c>
      <c r="H625">
        <f t="shared" si="67"/>
        <v>2.0427329336172475</v>
      </c>
      <c r="I625" t="str">
        <f t="shared" si="68"/>
        <v>Pass</v>
      </c>
    </row>
    <row r="626" spans="1:9" x14ac:dyDescent="0.25">
      <c r="A626">
        <v>5</v>
      </c>
      <c r="B626" s="5">
        <v>413.25380000000001</v>
      </c>
      <c r="C626" s="4">
        <v>4.46</v>
      </c>
      <c r="D626">
        <v>480</v>
      </c>
      <c r="E626" s="5">
        <f t="shared" si="71"/>
        <v>394.74518999999998</v>
      </c>
      <c r="F626" s="5">
        <f t="shared" si="65"/>
        <v>-18.508610000000033</v>
      </c>
      <c r="G626">
        <f t="shared" si="66"/>
        <v>-4.6887487090089774E-2</v>
      </c>
      <c r="H626">
        <f t="shared" si="67"/>
        <v>-4.6887487090089772</v>
      </c>
      <c r="I626" t="str">
        <f t="shared" si="68"/>
        <v>Pass</v>
      </c>
    </row>
    <row r="627" spans="1:9" x14ac:dyDescent="0.25">
      <c r="A627">
        <v>6</v>
      </c>
      <c r="B627" s="5">
        <v>398.65019999999998</v>
      </c>
      <c r="C627" s="4">
        <v>4.3</v>
      </c>
      <c r="D627">
        <v>480</v>
      </c>
      <c r="E627" s="5">
        <f t="shared" si="71"/>
        <v>394.74518999999998</v>
      </c>
      <c r="F627" s="5">
        <f t="shared" si="65"/>
        <v>-3.9050100000000043</v>
      </c>
      <c r="G627">
        <f t="shared" si="66"/>
        <v>-9.892482793773888E-3</v>
      </c>
      <c r="H627">
        <f t="shared" si="67"/>
        <v>-0.9892482793773888</v>
      </c>
      <c r="I627" t="str">
        <f t="shared" si="68"/>
        <v>Pass</v>
      </c>
    </row>
    <row r="628" spans="1:9" x14ac:dyDescent="0.25">
      <c r="A628">
        <v>7</v>
      </c>
      <c r="B628" s="5">
        <v>395.80669999999998</v>
      </c>
      <c r="C628" s="4">
        <v>4.2699999999999996</v>
      </c>
      <c r="D628">
        <v>480</v>
      </c>
      <c r="E628" s="5">
        <f t="shared" si="71"/>
        <v>394.74518999999998</v>
      </c>
      <c r="F628" s="5">
        <f t="shared" si="65"/>
        <v>-1.0615099999999984</v>
      </c>
      <c r="G628">
        <f t="shared" si="66"/>
        <v>-2.6891017975418483E-3</v>
      </c>
      <c r="H628">
        <f t="shared" si="67"/>
        <v>-0.26891017975418485</v>
      </c>
      <c r="I628" t="str">
        <f t="shared" si="68"/>
        <v>Pass</v>
      </c>
    </row>
    <row r="629" spans="1:9" x14ac:dyDescent="0.25">
      <c r="A629">
        <v>8</v>
      </c>
      <c r="B629" s="5">
        <v>386.8433</v>
      </c>
      <c r="C629" s="4">
        <v>4.17</v>
      </c>
      <c r="D629">
        <v>480</v>
      </c>
      <c r="E629" s="5">
        <f t="shared" si="71"/>
        <v>394.74518999999998</v>
      </c>
      <c r="F629" s="5">
        <f t="shared" si="65"/>
        <v>7.9018899999999803</v>
      </c>
      <c r="G629">
        <f t="shared" si="66"/>
        <v>2.0017697999056002E-2</v>
      </c>
      <c r="H629">
        <f t="shared" si="67"/>
        <v>2.0017697999056003</v>
      </c>
      <c r="I629" t="str">
        <f t="shared" si="68"/>
        <v>Pass</v>
      </c>
    </row>
    <row r="630" spans="1:9" x14ac:dyDescent="0.25">
      <c r="A630">
        <v>9</v>
      </c>
      <c r="B630" s="5">
        <v>405.74709999999999</v>
      </c>
      <c r="C630" s="4">
        <v>4.38</v>
      </c>
      <c r="D630">
        <v>480</v>
      </c>
      <c r="E630" s="5">
        <f t="shared" si="71"/>
        <v>394.74518999999998</v>
      </c>
      <c r="F630" s="5">
        <f t="shared" si="65"/>
        <v>-11.001910000000009</v>
      </c>
      <c r="G630">
        <f t="shared" si="66"/>
        <v>-2.7870915919203498E-2</v>
      </c>
      <c r="H630">
        <f t="shared" si="67"/>
        <v>-2.7870915919203498</v>
      </c>
      <c r="I630" t="str">
        <f t="shared" si="68"/>
        <v>Pass</v>
      </c>
    </row>
    <row r="631" spans="1:9" x14ac:dyDescent="0.25">
      <c r="A631">
        <v>10</v>
      </c>
      <c r="B631" s="5">
        <v>376.19979999999998</v>
      </c>
      <c r="C631" s="4">
        <v>4.0599999999999996</v>
      </c>
      <c r="D631">
        <v>480</v>
      </c>
      <c r="E631" s="5">
        <f t="shared" si="71"/>
        <v>394.74518999999998</v>
      </c>
      <c r="F631" s="5">
        <f t="shared" si="65"/>
        <v>18.545389999999998</v>
      </c>
      <c r="G631">
        <f t="shared" si="66"/>
        <v>4.6980661119645307E-2</v>
      </c>
      <c r="H631">
        <f t="shared" si="67"/>
        <v>4.6980661119645308</v>
      </c>
      <c r="I631" t="str">
        <f t="shared" si="68"/>
        <v>Pass</v>
      </c>
    </row>
    <row r="632" spans="1:9" x14ac:dyDescent="0.25">
      <c r="A632">
        <v>11</v>
      </c>
      <c r="B632" s="5">
        <v>383.96460000000002</v>
      </c>
      <c r="C632" s="4">
        <v>4.1399999999999997</v>
      </c>
      <c r="D632">
        <v>480</v>
      </c>
      <c r="E632" s="5">
        <f t="shared" si="71"/>
        <v>394.74518999999998</v>
      </c>
      <c r="F632" s="5">
        <f t="shared" si="65"/>
        <v>10.780589999999961</v>
      </c>
      <c r="G632">
        <f t="shared" si="66"/>
        <v>2.7310250442823539E-2</v>
      </c>
      <c r="H632">
        <f t="shared" si="67"/>
        <v>2.731025044282354</v>
      </c>
      <c r="I632" t="str">
        <f t="shared" si="68"/>
        <v>Pass</v>
      </c>
    </row>
    <row r="633" spans="1:9" x14ac:dyDescent="0.25">
      <c r="A633">
        <v>12</v>
      </c>
      <c r="B633" s="5">
        <v>389.74259999999998</v>
      </c>
      <c r="C633" s="4">
        <v>4.21</v>
      </c>
      <c r="D633">
        <v>480</v>
      </c>
      <c r="E633" s="5">
        <f t="shared" si="71"/>
        <v>394.74518999999998</v>
      </c>
      <c r="F633" s="5">
        <f t="shared" si="65"/>
        <v>5.0025899999999979</v>
      </c>
      <c r="G633">
        <f t="shared" si="66"/>
        <v>1.2672959992242079E-2</v>
      </c>
      <c r="H633">
        <f t="shared" si="67"/>
        <v>1.2672959992242079</v>
      </c>
      <c r="I633" t="str">
        <f t="shared" si="68"/>
        <v>Pass</v>
      </c>
    </row>
    <row r="634" spans="1:9" x14ac:dyDescent="0.25">
      <c r="A634">
        <v>13</v>
      </c>
      <c r="B634" s="5">
        <v>395.5727</v>
      </c>
      <c r="C634" s="4">
        <v>4.2699999999999996</v>
      </c>
      <c r="D634">
        <v>480</v>
      </c>
      <c r="E634" s="5">
        <f t="shared" si="71"/>
        <v>394.74518999999998</v>
      </c>
      <c r="F634" s="5">
        <f t="shared" si="65"/>
        <v>-0.82751000000001795</v>
      </c>
      <c r="G634">
        <f t="shared" si="66"/>
        <v>-2.0963143338111807E-3</v>
      </c>
      <c r="H634">
        <f t="shared" si="67"/>
        <v>-0.20963143338111806</v>
      </c>
      <c r="I634" t="str">
        <f t="shared" si="68"/>
        <v>Pass</v>
      </c>
    </row>
    <row r="635" spans="1:9" x14ac:dyDescent="0.25">
      <c r="A635">
        <v>14</v>
      </c>
      <c r="B635" s="5">
        <v>379.37799999999999</v>
      </c>
      <c r="C635" s="4">
        <v>4.09</v>
      </c>
      <c r="D635">
        <v>480</v>
      </c>
      <c r="E635" s="5">
        <f t="shared" si="71"/>
        <v>394.74518999999998</v>
      </c>
      <c r="F635" s="5">
        <f t="shared" si="65"/>
        <v>15.367189999999994</v>
      </c>
      <c r="G635">
        <f t="shared" si="66"/>
        <v>3.8929391387897583E-2</v>
      </c>
      <c r="H635">
        <f t="shared" si="67"/>
        <v>3.8929391387897585</v>
      </c>
      <c r="I635" t="str">
        <f t="shared" si="68"/>
        <v>Pass</v>
      </c>
    </row>
    <row r="636" spans="1:9" x14ac:dyDescent="0.25">
      <c r="A636">
        <v>15</v>
      </c>
      <c r="B636" s="5">
        <v>408.55220000000003</v>
      </c>
      <c r="C636" s="4">
        <v>4.41</v>
      </c>
      <c r="D636">
        <v>480</v>
      </c>
      <c r="E636" s="5">
        <f t="shared" si="71"/>
        <v>394.74518999999998</v>
      </c>
      <c r="F636" s="5">
        <f t="shared" si="65"/>
        <v>-13.807010000000048</v>
      </c>
      <c r="G636">
        <f t="shared" si="66"/>
        <v>-3.4977018972669555E-2</v>
      </c>
      <c r="H636">
        <f t="shared" si="67"/>
        <v>-3.4977018972669556</v>
      </c>
      <c r="I636" t="str">
        <f t="shared" si="68"/>
        <v>Pass</v>
      </c>
    </row>
    <row r="637" spans="1:9" x14ac:dyDescent="0.25">
      <c r="A637">
        <v>16</v>
      </c>
      <c r="B637" s="5">
        <v>410.05349999999999</v>
      </c>
      <c r="C637" s="4">
        <v>4.42</v>
      </c>
      <c r="D637">
        <v>480</v>
      </c>
      <c r="E637" s="5">
        <f t="shared" si="71"/>
        <v>394.74518999999998</v>
      </c>
      <c r="F637" s="5">
        <f t="shared" si="65"/>
        <v>-15.308310000000006</v>
      </c>
      <c r="G637">
        <f t="shared" si="66"/>
        <v>-3.878023187565631E-2</v>
      </c>
      <c r="H637">
        <f t="shared" si="67"/>
        <v>-3.8780231875656308</v>
      </c>
      <c r="I637" t="str">
        <f t="shared" si="68"/>
        <v>Pass</v>
      </c>
    </row>
    <row r="638" spans="1:9" x14ac:dyDescent="0.25">
      <c r="A638">
        <v>17</v>
      </c>
      <c r="B638" s="5">
        <v>393.95519999999999</v>
      </c>
      <c r="C638" s="4">
        <v>4.25</v>
      </c>
      <c r="D638">
        <v>480</v>
      </c>
      <c r="E638" s="5">
        <f t="shared" si="71"/>
        <v>394.74518999999998</v>
      </c>
      <c r="F638" s="5">
        <f t="shared" si="65"/>
        <v>0.78998999999998887</v>
      </c>
      <c r="G638">
        <f t="shared" si="66"/>
        <v>2.0012656772334298E-3</v>
      </c>
      <c r="H638">
        <f t="shared" si="67"/>
        <v>0.20012656772334297</v>
      </c>
      <c r="I638" t="str">
        <f t="shared" si="68"/>
        <v>Pass</v>
      </c>
    </row>
    <row r="639" spans="1:9" x14ac:dyDescent="0.25">
      <c r="A639">
        <v>18</v>
      </c>
      <c r="B639" s="5">
        <v>399.74939999999998</v>
      </c>
      <c r="C639" s="4">
        <v>4.3099999999999996</v>
      </c>
      <c r="D639">
        <v>480</v>
      </c>
      <c r="E639" s="5">
        <f t="shared" si="71"/>
        <v>394.74518999999998</v>
      </c>
      <c r="F639" s="5">
        <f t="shared" si="65"/>
        <v>-5.0042100000000005</v>
      </c>
      <c r="G639">
        <f t="shared" si="66"/>
        <v>-1.2677063905452529E-2</v>
      </c>
      <c r="H639">
        <f t="shared" si="67"/>
        <v>-1.267706390545253</v>
      </c>
      <c r="I639" t="str">
        <f t="shared" si="68"/>
        <v>Pass</v>
      </c>
    </row>
    <row r="640" spans="1:9" x14ac:dyDescent="0.25">
      <c r="A640">
        <v>19</v>
      </c>
      <c r="B640" s="5">
        <v>388.09269999999998</v>
      </c>
      <c r="C640" s="4">
        <v>4.1900000000000004</v>
      </c>
      <c r="D640">
        <v>480</v>
      </c>
      <c r="E640" s="5">
        <f t="shared" si="71"/>
        <v>394.74518999999998</v>
      </c>
      <c r="F640" s="5">
        <f t="shared" si="65"/>
        <v>6.6524900000000002</v>
      </c>
      <c r="G640">
        <f t="shared" si="66"/>
        <v>1.6852618267495546E-2</v>
      </c>
      <c r="H640">
        <f t="shared" si="67"/>
        <v>1.6852618267495547</v>
      </c>
      <c r="I640" t="str">
        <f t="shared" si="68"/>
        <v>Pass</v>
      </c>
    </row>
    <row r="641" spans="1:9" x14ac:dyDescent="0.25">
      <c r="A641">
        <v>20</v>
      </c>
      <c r="B641" s="5">
        <v>402.02659999999997</v>
      </c>
      <c r="C641" s="4">
        <v>4.34</v>
      </c>
      <c r="D641">
        <v>480</v>
      </c>
      <c r="E641" s="5">
        <f t="shared" si="71"/>
        <v>394.74518999999998</v>
      </c>
      <c r="F641" s="5">
        <f t="shared" si="65"/>
        <v>-7.2814099999999939</v>
      </c>
      <c r="G641">
        <f t="shared" si="66"/>
        <v>-1.8445848573861012E-2</v>
      </c>
      <c r="H641">
        <f t="shared" si="67"/>
        <v>-1.8445848573861012</v>
      </c>
      <c r="I641" t="str">
        <f t="shared" si="68"/>
        <v>Pass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9579-150F-4161-9B8D-56E74926A5DD}">
  <dimension ref="A1:C33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s="2" t="s">
        <v>84</v>
      </c>
      <c r="B1" s="7" t="s">
        <v>82</v>
      </c>
      <c r="C1" s="7" t="s">
        <v>83</v>
      </c>
    </row>
    <row r="2" spans="1:3" x14ac:dyDescent="0.25">
      <c r="A2">
        <v>15</v>
      </c>
      <c r="B2">
        <v>26</v>
      </c>
      <c r="C2">
        <v>59.2</v>
      </c>
    </row>
    <row r="3" spans="1:3" x14ac:dyDescent="0.25">
      <c r="A3">
        <v>30</v>
      </c>
      <c r="B3">
        <v>26</v>
      </c>
      <c r="C3">
        <v>59.1</v>
      </c>
    </row>
    <row r="4" spans="1:3" x14ac:dyDescent="0.25">
      <c r="A4">
        <v>45</v>
      </c>
      <c r="B4">
        <v>26.1</v>
      </c>
      <c r="C4">
        <v>59</v>
      </c>
    </row>
    <row r="5" spans="1:3" x14ac:dyDescent="0.25">
      <c r="A5">
        <v>60</v>
      </c>
      <c r="B5">
        <v>26.1</v>
      </c>
      <c r="C5">
        <v>58.9</v>
      </c>
    </row>
    <row r="6" spans="1:3" x14ac:dyDescent="0.25">
      <c r="A6">
        <v>75</v>
      </c>
      <c r="B6">
        <v>26.1</v>
      </c>
      <c r="C6">
        <v>58.9</v>
      </c>
    </row>
    <row r="7" spans="1:3" x14ac:dyDescent="0.25">
      <c r="A7">
        <v>90</v>
      </c>
      <c r="B7">
        <v>26.2</v>
      </c>
      <c r="C7">
        <v>58.8</v>
      </c>
    </row>
    <row r="8" spans="1:3" x14ac:dyDescent="0.25">
      <c r="A8">
        <v>105</v>
      </c>
      <c r="B8">
        <v>26.2</v>
      </c>
      <c r="C8">
        <v>58.7</v>
      </c>
    </row>
    <row r="9" spans="1:3" x14ac:dyDescent="0.25">
      <c r="A9">
        <v>120</v>
      </c>
      <c r="B9">
        <v>26.3</v>
      </c>
      <c r="C9">
        <v>58.6</v>
      </c>
    </row>
    <row r="10" spans="1:3" x14ac:dyDescent="0.25">
      <c r="A10">
        <v>135</v>
      </c>
      <c r="B10">
        <v>26.3</v>
      </c>
      <c r="C10">
        <v>58.5</v>
      </c>
    </row>
    <row r="11" spans="1:3" x14ac:dyDescent="0.25">
      <c r="A11">
        <v>150</v>
      </c>
      <c r="B11">
        <v>26.3</v>
      </c>
      <c r="C11">
        <v>58.4</v>
      </c>
    </row>
    <row r="12" spans="1:3" x14ac:dyDescent="0.25">
      <c r="A12">
        <v>165</v>
      </c>
      <c r="B12">
        <v>26.4</v>
      </c>
      <c r="C12">
        <v>58.4</v>
      </c>
    </row>
    <row r="13" spans="1:3" x14ac:dyDescent="0.25">
      <c r="A13">
        <v>180</v>
      </c>
      <c r="B13">
        <v>26.4</v>
      </c>
      <c r="C13">
        <v>58.3</v>
      </c>
    </row>
    <row r="14" spans="1:3" x14ac:dyDescent="0.25">
      <c r="A14">
        <v>195</v>
      </c>
      <c r="B14">
        <v>26.5</v>
      </c>
      <c r="C14">
        <v>58.2</v>
      </c>
    </row>
    <row r="15" spans="1:3" x14ac:dyDescent="0.25">
      <c r="A15">
        <v>210</v>
      </c>
      <c r="B15">
        <v>26.5</v>
      </c>
      <c r="C15">
        <v>58.1</v>
      </c>
    </row>
    <row r="16" spans="1:3" x14ac:dyDescent="0.25">
      <c r="A16">
        <v>225</v>
      </c>
      <c r="B16">
        <v>26.5</v>
      </c>
      <c r="C16">
        <v>58</v>
      </c>
    </row>
    <row r="17" spans="1:3" x14ac:dyDescent="0.25">
      <c r="A17">
        <v>240</v>
      </c>
      <c r="B17">
        <v>26.6</v>
      </c>
      <c r="C17">
        <v>58</v>
      </c>
    </row>
    <row r="18" spans="1:3" x14ac:dyDescent="0.25">
      <c r="A18">
        <v>255</v>
      </c>
      <c r="B18">
        <v>26.6</v>
      </c>
      <c r="C18">
        <v>57.9</v>
      </c>
    </row>
    <row r="19" spans="1:3" x14ac:dyDescent="0.25">
      <c r="A19">
        <v>270</v>
      </c>
      <c r="B19">
        <v>26.7</v>
      </c>
      <c r="C19">
        <v>57.8</v>
      </c>
    </row>
    <row r="20" spans="1:3" x14ac:dyDescent="0.25">
      <c r="A20">
        <v>285</v>
      </c>
      <c r="B20">
        <v>26.7</v>
      </c>
      <c r="C20">
        <v>57.7</v>
      </c>
    </row>
    <row r="21" spans="1:3" x14ac:dyDescent="0.25">
      <c r="A21">
        <v>300</v>
      </c>
      <c r="B21">
        <v>26.7</v>
      </c>
      <c r="C21">
        <v>57.6</v>
      </c>
    </row>
    <row r="22" spans="1:3" x14ac:dyDescent="0.25">
      <c r="A22">
        <v>315</v>
      </c>
      <c r="B22">
        <v>26.8</v>
      </c>
      <c r="C22">
        <v>57.5</v>
      </c>
    </row>
    <row r="23" spans="1:3" x14ac:dyDescent="0.25">
      <c r="A23">
        <v>330</v>
      </c>
      <c r="B23">
        <v>26.8</v>
      </c>
      <c r="C23">
        <v>57.5</v>
      </c>
    </row>
    <row r="24" spans="1:3" x14ac:dyDescent="0.25">
      <c r="A24">
        <v>345</v>
      </c>
      <c r="B24">
        <v>26.9</v>
      </c>
      <c r="C24">
        <v>57.4</v>
      </c>
    </row>
    <row r="25" spans="1:3" x14ac:dyDescent="0.25">
      <c r="A25">
        <v>360</v>
      </c>
      <c r="B25">
        <v>26.9</v>
      </c>
      <c r="C25">
        <v>57.3</v>
      </c>
    </row>
    <row r="26" spans="1:3" x14ac:dyDescent="0.25">
      <c r="A26">
        <v>375</v>
      </c>
      <c r="B26">
        <v>26.9</v>
      </c>
      <c r="C26">
        <v>57.2</v>
      </c>
    </row>
    <row r="27" spans="1:3" x14ac:dyDescent="0.25">
      <c r="A27">
        <v>390</v>
      </c>
      <c r="B27">
        <v>27</v>
      </c>
      <c r="C27">
        <v>57.1</v>
      </c>
    </row>
    <row r="28" spans="1:3" x14ac:dyDescent="0.25">
      <c r="A28">
        <v>405</v>
      </c>
      <c r="B28">
        <v>27</v>
      </c>
      <c r="C28">
        <v>57.1</v>
      </c>
    </row>
    <row r="29" spans="1:3" x14ac:dyDescent="0.25">
      <c r="A29">
        <v>420</v>
      </c>
      <c r="B29">
        <v>27.1</v>
      </c>
      <c r="C29">
        <v>57</v>
      </c>
    </row>
    <row r="30" spans="1:3" x14ac:dyDescent="0.25">
      <c r="A30">
        <v>435</v>
      </c>
      <c r="B30">
        <v>27.1</v>
      </c>
      <c r="C30">
        <v>56.9</v>
      </c>
    </row>
    <row r="31" spans="1:3" x14ac:dyDescent="0.25">
      <c r="A31">
        <v>450</v>
      </c>
      <c r="B31">
        <v>27.1</v>
      </c>
      <c r="C31">
        <v>56.8</v>
      </c>
    </row>
    <row r="32" spans="1:3" x14ac:dyDescent="0.25">
      <c r="A32">
        <v>465</v>
      </c>
      <c r="B32">
        <v>27.2</v>
      </c>
      <c r="C32">
        <v>56.7</v>
      </c>
    </row>
    <row r="33" spans="1:3" x14ac:dyDescent="0.25">
      <c r="A33">
        <v>480</v>
      </c>
      <c r="B33">
        <v>27.2</v>
      </c>
      <c r="C33">
        <v>56.6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9168-8D4C-49F5-942B-8D7C84D71AFB}">
  <dimension ref="A1:D34"/>
  <sheetViews>
    <sheetView workbookViewId="0">
      <selection activeCell="F21" sqref="F21"/>
    </sheetView>
  </sheetViews>
  <sheetFormatPr defaultRowHeight="15" x14ac:dyDescent="0.25"/>
  <cols>
    <col min="2" max="2" width="15.85546875" bestFit="1" customWidth="1"/>
    <col min="3" max="3" width="14.5703125" bestFit="1" customWidth="1"/>
    <col min="4" max="4" width="16.140625" bestFit="1" customWidth="1"/>
  </cols>
  <sheetData>
    <row r="1" spans="1:4" x14ac:dyDescent="0.25">
      <c r="A1" s="2" t="s">
        <v>84</v>
      </c>
      <c r="B1" s="8" t="s">
        <v>90</v>
      </c>
      <c r="C1" s="8" t="s">
        <v>91</v>
      </c>
      <c r="D1" s="8" t="s">
        <v>92</v>
      </c>
    </row>
    <row r="2" spans="1:4" x14ac:dyDescent="0.25">
      <c r="A2">
        <v>15</v>
      </c>
      <c r="B2">
        <f>COUNTIFS('height&amp;weight'!$D$2:$D$641,'Uniformity Test'!A2,'height&amp;weight'!$I$2:$I$641,"Fail")</f>
        <v>2</v>
      </c>
      <c r="C2">
        <f>COUNTIFS('height&amp;weight'!$D$2:$D$641, 'Uniformity Test'!A2, 'height&amp;weight'!$H$2:$H$641, "&gt;=10")</f>
        <v>0</v>
      </c>
      <c r="D2" t="str">
        <f>IF(OR(B2&gt;2, C2&gt;0), "Fail", "Pass")</f>
        <v>Pass</v>
      </c>
    </row>
    <row r="3" spans="1:4" x14ac:dyDescent="0.25">
      <c r="A3">
        <v>30</v>
      </c>
      <c r="B3">
        <f>COUNTIFS('height&amp;weight'!$D$2:$D$641,'Uniformity Test'!A3,'height&amp;weight'!$I$2:$I$641,"Fail")</f>
        <v>0</v>
      </c>
      <c r="C3">
        <f>COUNTIFS('height&amp;weight'!$D$2:$D$641, 'Uniformity Test'!A3, 'height&amp;weight'!$H$2:$H$641, "&gt;=10")</f>
        <v>0</v>
      </c>
      <c r="D3" t="str">
        <f t="shared" ref="D3:D33" si="0">IF(OR(B3&gt;2, C3&gt;0), "Fail", "Pass")</f>
        <v>Pass</v>
      </c>
    </row>
    <row r="4" spans="1:4" x14ac:dyDescent="0.25">
      <c r="A4">
        <v>45</v>
      </c>
      <c r="B4">
        <f>COUNTIFS('height&amp;weight'!$D$2:$D$641,'Uniformity Test'!A4,'height&amp;weight'!$I$2:$I$641,"Fail")</f>
        <v>2</v>
      </c>
      <c r="C4">
        <f>COUNTIFS('height&amp;weight'!$D$2:$D$641, 'Uniformity Test'!A4, 'height&amp;weight'!$H$2:$H$641, "&gt;=10")</f>
        <v>0</v>
      </c>
      <c r="D4" t="str">
        <f t="shared" si="0"/>
        <v>Pass</v>
      </c>
    </row>
    <row r="5" spans="1:4" x14ac:dyDescent="0.25">
      <c r="A5">
        <v>60</v>
      </c>
      <c r="B5">
        <f>COUNTIFS('height&amp;weight'!$D$2:$D$641,'Uniformity Test'!A5,'height&amp;weight'!$I$2:$I$641,"Fail")</f>
        <v>1</v>
      </c>
      <c r="C5">
        <f>COUNTIFS('height&amp;weight'!$D$2:$D$641, 'Uniformity Test'!A5, 'height&amp;weight'!$H$2:$H$641, "&gt;=10")</f>
        <v>0</v>
      </c>
      <c r="D5" t="str">
        <f t="shared" si="0"/>
        <v>Pass</v>
      </c>
    </row>
    <row r="6" spans="1:4" x14ac:dyDescent="0.25">
      <c r="A6">
        <v>75</v>
      </c>
      <c r="B6">
        <f>COUNTIFS('height&amp;weight'!$D$2:$D$641,'Uniformity Test'!A6,'height&amp;weight'!$I$2:$I$641,"Fail")</f>
        <v>0</v>
      </c>
      <c r="C6">
        <f>COUNTIFS('height&amp;weight'!$D$2:$D$641, 'Uniformity Test'!A6, 'height&amp;weight'!$H$2:$H$641, "&gt;=10")</f>
        <v>0</v>
      </c>
      <c r="D6" t="str">
        <f t="shared" si="0"/>
        <v>Pass</v>
      </c>
    </row>
    <row r="7" spans="1:4" x14ac:dyDescent="0.25">
      <c r="A7">
        <v>90</v>
      </c>
      <c r="B7">
        <f>COUNTIFS('height&amp;weight'!$D$2:$D$641,'Uniformity Test'!A7,'height&amp;weight'!$I$2:$I$641,"Fail")</f>
        <v>0</v>
      </c>
      <c r="C7">
        <f>COUNTIFS('height&amp;weight'!$D$2:$D$641, 'Uniformity Test'!A7, 'height&amp;weight'!$H$2:$H$641, "&gt;=10")</f>
        <v>0</v>
      </c>
      <c r="D7" t="str">
        <f t="shared" si="0"/>
        <v>Pass</v>
      </c>
    </row>
    <row r="8" spans="1:4" x14ac:dyDescent="0.25">
      <c r="A8">
        <v>105</v>
      </c>
      <c r="B8">
        <f>COUNTIFS('height&amp;weight'!$D$2:$D$641,'Uniformity Test'!A8,'height&amp;weight'!$I$2:$I$641,"Fail")</f>
        <v>0</v>
      </c>
      <c r="C8">
        <f>COUNTIFS('height&amp;weight'!$D$2:$D$641, 'Uniformity Test'!A8, 'height&amp;weight'!$H$2:$H$641, "&gt;=10")</f>
        <v>0</v>
      </c>
      <c r="D8" t="str">
        <f t="shared" si="0"/>
        <v>Pass</v>
      </c>
    </row>
    <row r="9" spans="1:4" x14ac:dyDescent="0.25">
      <c r="A9">
        <v>120</v>
      </c>
      <c r="B9">
        <f>COUNTIFS('height&amp;weight'!$D$2:$D$641,'Uniformity Test'!A9,'height&amp;weight'!$I$2:$I$641,"Fail")</f>
        <v>1</v>
      </c>
      <c r="C9">
        <f>COUNTIFS('height&amp;weight'!$D$2:$D$641, 'Uniformity Test'!A9, 'height&amp;weight'!$H$2:$H$641, "&gt;=10")</f>
        <v>0</v>
      </c>
      <c r="D9" t="str">
        <f t="shared" si="0"/>
        <v>Pass</v>
      </c>
    </row>
    <row r="10" spans="1:4" x14ac:dyDescent="0.25">
      <c r="A10">
        <v>135</v>
      </c>
      <c r="B10">
        <f>COUNTIFS('height&amp;weight'!$D$2:$D$641,'Uniformity Test'!A10,'height&amp;weight'!$I$2:$I$641,"Fail")</f>
        <v>1</v>
      </c>
      <c r="C10">
        <f>COUNTIFS('height&amp;weight'!$D$2:$D$641, 'Uniformity Test'!A10, 'height&amp;weight'!$H$2:$H$641, "&gt;=10")</f>
        <v>0</v>
      </c>
      <c r="D10" t="str">
        <f t="shared" si="0"/>
        <v>Pass</v>
      </c>
    </row>
    <row r="11" spans="1:4" x14ac:dyDescent="0.25">
      <c r="A11">
        <v>150</v>
      </c>
      <c r="B11">
        <f>COUNTIFS('height&amp;weight'!$D$2:$D$641,'Uniformity Test'!A11,'height&amp;weight'!$I$2:$I$641,"Fail")</f>
        <v>1</v>
      </c>
      <c r="C11">
        <f>COUNTIFS('height&amp;weight'!$D$2:$D$641, 'Uniformity Test'!A11, 'height&amp;weight'!$H$2:$H$641, "&gt;=10")</f>
        <v>0</v>
      </c>
      <c r="D11" t="str">
        <f t="shared" si="0"/>
        <v>Pass</v>
      </c>
    </row>
    <row r="12" spans="1:4" x14ac:dyDescent="0.25">
      <c r="A12">
        <v>165</v>
      </c>
      <c r="B12">
        <f>COUNTIFS('height&amp;weight'!$D$2:$D$641,'Uniformity Test'!A12,'height&amp;weight'!$I$2:$I$641,"Fail")</f>
        <v>2</v>
      </c>
      <c r="C12">
        <f>COUNTIFS('height&amp;weight'!$D$2:$D$641, 'Uniformity Test'!A12, 'height&amp;weight'!$H$2:$H$641, "&gt;=10")</f>
        <v>0</v>
      </c>
      <c r="D12" t="str">
        <f t="shared" si="0"/>
        <v>Pass</v>
      </c>
    </row>
    <row r="13" spans="1:4" x14ac:dyDescent="0.25">
      <c r="A13">
        <v>180</v>
      </c>
      <c r="B13">
        <f>COUNTIFS('height&amp;weight'!$D$2:$D$641,'Uniformity Test'!A13,'height&amp;weight'!$I$2:$I$641,"Fail")</f>
        <v>0</v>
      </c>
      <c r="C13">
        <f>COUNTIFS('height&amp;weight'!$D$2:$D$641, 'Uniformity Test'!A13, 'height&amp;weight'!$H$2:$H$641, "&gt;=10")</f>
        <v>0</v>
      </c>
      <c r="D13" t="str">
        <f t="shared" si="0"/>
        <v>Pass</v>
      </c>
    </row>
    <row r="14" spans="1:4" x14ac:dyDescent="0.25">
      <c r="A14">
        <v>195</v>
      </c>
      <c r="B14">
        <f>COUNTIFS('height&amp;weight'!$D$2:$D$641,'Uniformity Test'!A14,'height&amp;weight'!$I$2:$I$641,"Fail")</f>
        <v>2</v>
      </c>
      <c r="C14">
        <f>COUNTIFS('height&amp;weight'!$D$2:$D$641, 'Uniformity Test'!A14, 'height&amp;weight'!$H$2:$H$641, "&gt;=10")</f>
        <v>0</v>
      </c>
      <c r="D14" t="str">
        <f t="shared" si="0"/>
        <v>Pass</v>
      </c>
    </row>
    <row r="15" spans="1:4" x14ac:dyDescent="0.25">
      <c r="A15">
        <v>210</v>
      </c>
      <c r="B15">
        <f>COUNTIFS('height&amp;weight'!$D$2:$D$641,'Uniformity Test'!A15,'height&amp;weight'!$I$2:$I$641,"Fail")</f>
        <v>0</v>
      </c>
      <c r="C15">
        <f>COUNTIFS('height&amp;weight'!$D$2:$D$641, 'Uniformity Test'!A15, 'height&amp;weight'!$H$2:$H$641, "&gt;=10")</f>
        <v>0</v>
      </c>
      <c r="D15" t="str">
        <f t="shared" si="0"/>
        <v>Pass</v>
      </c>
    </row>
    <row r="16" spans="1:4" x14ac:dyDescent="0.25">
      <c r="A16">
        <v>225</v>
      </c>
      <c r="B16">
        <f>COUNTIFS('height&amp;weight'!$D$2:$D$641,'Uniformity Test'!A16,'height&amp;weight'!$I$2:$I$641,"Fail")</f>
        <v>2</v>
      </c>
      <c r="C16">
        <f>COUNTIFS('height&amp;weight'!$D$2:$D$641, 'Uniformity Test'!A16, 'height&amp;weight'!$H$2:$H$641, "&gt;=10")</f>
        <v>0</v>
      </c>
      <c r="D16" t="str">
        <f t="shared" si="0"/>
        <v>Pass</v>
      </c>
    </row>
    <row r="17" spans="1:4" x14ac:dyDescent="0.25">
      <c r="A17">
        <v>240</v>
      </c>
      <c r="B17">
        <f>COUNTIFS('height&amp;weight'!$D$2:$D$641,'Uniformity Test'!A17,'height&amp;weight'!$I$2:$I$641,"Fail")</f>
        <v>0</v>
      </c>
      <c r="C17">
        <f>COUNTIFS('height&amp;weight'!$D$2:$D$641, 'Uniformity Test'!A17, 'height&amp;weight'!$H$2:$H$641, "&gt;=10")</f>
        <v>0</v>
      </c>
      <c r="D17" t="str">
        <f t="shared" si="0"/>
        <v>Pass</v>
      </c>
    </row>
    <row r="18" spans="1:4" x14ac:dyDescent="0.25">
      <c r="A18">
        <v>255</v>
      </c>
      <c r="B18">
        <f>COUNTIFS('height&amp;weight'!$D$2:$D$641,'Uniformity Test'!A18,'height&amp;weight'!$I$2:$I$641,"Fail")</f>
        <v>3</v>
      </c>
      <c r="C18">
        <f>COUNTIFS('height&amp;weight'!$D$2:$D$641, 'Uniformity Test'!A18, 'height&amp;weight'!$H$2:$H$641, "&gt;=10")</f>
        <v>0</v>
      </c>
      <c r="D18" s="9" t="str">
        <f t="shared" si="0"/>
        <v>Fail</v>
      </c>
    </row>
    <row r="19" spans="1:4" x14ac:dyDescent="0.25">
      <c r="A19">
        <v>270</v>
      </c>
      <c r="B19">
        <f>COUNTIFS('height&amp;weight'!$D$2:$D$641,'Uniformity Test'!A19,'height&amp;weight'!$I$2:$I$641,"Fail")</f>
        <v>2</v>
      </c>
      <c r="C19">
        <f>COUNTIFS('height&amp;weight'!$D$2:$D$641, 'Uniformity Test'!A19, 'height&amp;weight'!$H$2:$H$641, "&gt;=10")</f>
        <v>0</v>
      </c>
      <c r="D19" t="str">
        <f t="shared" si="0"/>
        <v>Pass</v>
      </c>
    </row>
    <row r="20" spans="1:4" x14ac:dyDescent="0.25">
      <c r="A20">
        <v>285</v>
      </c>
      <c r="B20">
        <f>COUNTIFS('height&amp;weight'!$D$2:$D$641,'Uniformity Test'!A20,'height&amp;weight'!$I$2:$I$641,"Fail")</f>
        <v>0</v>
      </c>
      <c r="C20">
        <f>COUNTIFS('height&amp;weight'!$D$2:$D$641, 'Uniformity Test'!A20, 'height&amp;weight'!$H$2:$H$641, "&gt;=10")</f>
        <v>0</v>
      </c>
      <c r="D20" t="str">
        <f t="shared" si="0"/>
        <v>Pass</v>
      </c>
    </row>
    <row r="21" spans="1:4" x14ac:dyDescent="0.25">
      <c r="A21">
        <v>300</v>
      </c>
      <c r="B21">
        <f>COUNTIFS('height&amp;weight'!$D$2:$D$641,'Uniformity Test'!A21,'height&amp;weight'!$I$2:$I$641,"Fail")</f>
        <v>1</v>
      </c>
      <c r="C21">
        <f>COUNTIFS('height&amp;weight'!$D$2:$D$641, 'Uniformity Test'!A21, 'height&amp;weight'!$H$2:$H$641, "&gt;=10")</f>
        <v>0</v>
      </c>
      <c r="D21" t="str">
        <f t="shared" si="0"/>
        <v>Pass</v>
      </c>
    </row>
    <row r="22" spans="1:4" x14ac:dyDescent="0.25">
      <c r="A22">
        <v>315</v>
      </c>
      <c r="B22">
        <f>COUNTIFS('height&amp;weight'!$D$2:$D$641,'Uniformity Test'!A22,'height&amp;weight'!$I$2:$I$641,"Fail")</f>
        <v>1</v>
      </c>
      <c r="C22">
        <f>COUNTIFS('height&amp;weight'!$D$2:$D$641, 'Uniformity Test'!A22, 'height&amp;weight'!$H$2:$H$641, "&gt;=10")</f>
        <v>0</v>
      </c>
      <c r="D22" t="str">
        <f t="shared" si="0"/>
        <v>Pass</v>
      </c>
    </row>
    <row r="23" spans="1:4" x14ac:dyDescent="0.25">
      <c r="A23">
        <v>330</v>
      </c>
      <c r="B23">
        <f>COUNTIFS('height&amp;weight'!$D$2:$D$641,'Uniformity Test'!A23,'height&amp;weight'!$I$2:$I$641,"Fail")</f>
        <v>0</v>
      </c>
      <c r="C23">
        <f>COUNTIFS('height&amp;weight'!$D$2:$D$641, 'Uniformity Test'!A23, 'height&amp;weight'!$H$2:$H$641, "&gt;=10")</f>
        <v>0</v>
      </c>
      <c r="D23" t="str">
        <f t="shared" si="0"/>
        <v>Pass</v>
      </c>
    </row>
    <row r="24" spans="1:4" x14ac:dyDescent="0.25">
      <c r="A24">
        <v>345</v>
      </c>
      <c r="B24">
        <f>COUNTIFS('height&amp;weight'!$D$2:$D$641,'Uniformity Test'!A24,'height&amp;weight'!$I$2:$I$641,"Fail")</f>
        <v>0</v>
      </c>
      <c r="C24">
        <f>COUNTIFS('height&amp;weight'!$D$2:$D$641, 'Uniformity Test'!A24, 'height&amp;weight'!$H$2:$H$641, "&gt;=10")</f>
        <v>0</v>
      </c>
      <c r="D24" t="str">
        <f t="shared" si="0"/>
        <v>Pass</v>
      </c>
    </row>
    <row r="25" spans="1:4" x14ac:dyDescent="0.25">
      <c r="A25">
        <v>360</v>
      </c>
      <c r="B25">
        <f>COUNTIFS('height&amp;weight'!$D$2:$D$641,'Uniformity Test'!A25,'height&amp;weight'!$I$2:$I$641,"Fail")</f>
        <v>3</v>
      </c>
      <c r="C25">
        <f>COUNTIFS('height&amp;weight'!$D$2:$D$641, 'Uniformity Test'!A25, 'height&amp;weight'!$H$2:$H$641, "&gt;=10")</f>
        <v>0</v>
      </c>
      <c r="D25" s="9" t="str">
        <f t="shared" si="0"/>
        <v>Fail</v>
      </c>
    </row>
    <row r="26" spans="1:4" x14ac:dyDescent="0.25">
      <c r="A26">
        <v>375</v>
      </c>
      <c r="B26">
        <f>COUNTIFS('height&amp;weight'!$D$2:$D$641,'Uniformity Test'!A26,'height&amp;weight'!$I$2:$I$641,"Fail")</f>
        <v>1</v>
      </c>
      <c r="C26">
        <f>COUNTIFS('height&amp;weight'!$D$2:$D$641, 'Uniformity Test'!A26, 'height&amp;weight'!$H$2:$H$641, "&gt;=10")</f>
        <v>0</v>
      </c>
      <c r="D26" t="str">
        <f t="shared" si="0"/>
        <v>Pass</v>
      </c>
    </row>
    <row r="27" spans="1:4" x14ac:dyDescent="0.25">
      <c r="A27">
        <v>390</v>
      </c>
      <c r="B27">
        <f>COUNTIFS('height&amp;weight'!$D$2:$D$641,'Uniformity Test'!A27,'height&amp;weight'!$I$2:$I$641,"Fail")</f>
        <v>0</v>
      </c>
      <c r="C27">
        <f>COUNTIFS('height&amp;weight'!$D$2:$D$641, 'Uniformity Test'!A27, 'height&amp;weight'!$H$2:$H$641, "&gt;=10")</f>
        <v>0</v>
      </c>
      <c r="D27" t="str">
        <f t="shared" si="0"/>
        <v>Pass</v>
      </c>
    </row>
    <row r="28" spans="1:4" x14ac:dyDescent="0.25">
      <c r="A28">
        <v>405</v>
      </c>
      <c r="B28">
        <f>COUNTIFS('height&amp;weight'!$D$2:$D$641,'Uniformity Test'!A28,'height&amp;weight'!$I$2:$I$641,"Fail")</f>
        <v>1</v>
      </c>
      <c r="C28">
        <f>COUNTIFS('height&amp;weight'!$D$2:$D$641, 'Uniformity Test'!A28, 'height&amp;weight'!$H$2:$H$641, "&gt;=10")</f>
        <v>0</v>
      </c>
      <c r="D28" t="str">
        <f t="shared" si="0"/>
        <v>Pass</v>
      </c>
    </row>
    <row r="29" spans="1:4" x14ac:dyDescent="0.25">
      <c r="A29">
        <v>420</v>
      </c>
      <c r="B29">
        <f>COUNTIFS('height&amp;weight'!$D$2:$D$641,'Uniformity Test'!A29,'height&amp;weight'!$I$2:$I$641,"Fail")</f>
        <v>0</v>
      </c>
      <c r="C29">
        <f>COUNTIFS('height&amp;weight'!$D$2:$D$641, 'Uniformity Test'!A29, 'height&amp;weight'!$H$2:$H$641, "&gt;=10")</f>
        <v>0</v>
      </c>
      <c r="D29" t="str">
        <f t="shared" si="0"/>
        <v>Pass</v>
      </c>
    </row>
    <row r="30" spans="1:4" x14ac:dyDescent="0.25">
      <c r="A30">
        <v>435</v>
      </c>
      <c r="B30">
        <f>COUNTIFS('height&amp;weight'!$D$2:$D$641,'Uniformity Test'!A30,'height&amp;weight'!$I$2:$I$641,"Fail")</f>
        <v>3</v>
      </c>
      <c r="C30">
        <f>COUNTIFS('height&amp;weight'!$D$2:$D$641, 'Uniformity Test'!A30, 'height&amp;weight'!$H$2:$H$641, "&gt;=10")</f>
        <v>1</v>
      </c>
      <c r="D30" s="9" t="str">
        <f t="shared" si="0"/>
        <v>Fail</v>
      </c>
    </row>
    <row r="31" spans="1:4" x14ac:dyDescent="0.25">
      <c r="A31">
        <v>450</v>
      </c>
      <c r="B31">
        <f>COUNTIFS('height&amp;weight'!$D$2:$D$641,'Uniformity Test'!A31,'height&amp;weight'!$I$2:$I$641,"Fail")</f>
        <v>0</v>
      </c>
      <c r="C31">
        <f>COUNTIFS('height&amp;weight'!$D$2:$D$641, 'Uniformity Test'!A31, 'height&amp;weight'!$H$2:$H$641, "&gt;=10")</f>
        <v>0</v>
      </c>
      <c r="D31" t="str">
        <f t="shared" si="0"/>
        <v>Pass</v>
      </c>
    </row>
    <row r="32" spans="1:4" x14ac:dyDescent="0.25">
      <c r="A32">
        <v>465</v>
      </c>
      <c r="B32">
        <f>COUNTIFS('height&amp;weight'!$D$2:$D$641,'Uniformity Test'!A32,'height&amp;weight'!$I$2:$I$641,"Fail")</f>
        <v>0</v>
      </c>
      <c r="C32">
        <f>COUNTIFS('height&amp;weight'!$D$2:$D$641, 'Uniformity Test'!A32, 'height&amp;weight'!$H$2:$H$641, "&gt;=10")</f>
        <v>0</v>
      </c>
      <c r="D32" t="str">
        <f t="shared" si="0"/>
        <v>Pass</v>
      </c>
    </row>
    <row r="33" spans="1:4" x14ac:dyDescent="0.25">
      <c r="A33">
        <v>480</v>
      </c>
      <c r="B33">
        <f>COUNTIFS('height&amp;weight'!$D$2:$D$641,'Uniformity Test'!A33,'height&amp;weight'!$I$2:$I$641,"Fail")</f>
        <v>0</v>
      </c>
      <c r="C33">
        <f>COUNTIFS('height&amp;weight'!$D$2:$D$641, 'Uniformity Test'!A33, 'height&amp;weight'!$H$2:$H$641, "&gt;=10")</f>
        <v>0</v>
      </c>
      <c r="D33" t="str">
        <f t="shared" si="0"/>
        <v>Pass</v>
      </c>
    </row>
    <row r="34" spans="1:4" x14ac:dyDescent="0.25">
      <c r="C3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5E50-345E-49BA-AD16-665698BED518}">
  <dimension ref="A1:H2"/>
  <sheetViews>
    <sheetView workbookViewId="0">
      <selection activeCell="G12" sqref="G12"/>
    </sheetView>
  </sheetViews>
  <sheetFormatPr defaultRowHeight="15" x14ac:dyDescent="0.25"/>
  <cols>
    <col min="1" max="1" width="14.85546875" bestFit="1" customWidth="1"/>
    <col min="2" max="2" width="24.7109375" bestFit="1" customWidth="1"/>
    <col min="3" max="3" width="14" bestFit="1" customWidth="1"/>
    <col min="4" max="4" width="24" bestFit="1" customWidth="1"/>
    <col min="5" max="5" width="27.7109375" bestFit="1" customWidth="1"/>
    <col min="6" max="6" width="18" bestFit="1" customWidth="1"/>
    <col min="7" max="7" width="17" bestFit="1" customWidth="1"/>
    <col min="8" max="8" width="19" bestFit="1" customWidth="1"/>
  </cols>
  <sheetData>
    <row r="1" spans="1:8" x14ac:dyDescent="0.25">
      <c r="A1" s="8" t="str" cm="1">
        <f t="array" ref="A1:H1">TRANSPOSE(DataSet30!A1:A8)</f>
        <v>Granulation:</v>
      </c>
      <c r="B1" s="8" t="str">
        <v>Compressibility Index (%):</v>
      </c>
      <c r="C1" s="8" t="str">
        <v>Hausner ratio:</v>
      </c>
      <c r="D1" s="8" t="str">
        <v>Granules size range (μm):</v>
      </c>
      <c r="E1" s="8" t="str">
        <v>Duration of tabletting (hour):</v>
      </c>
      <c r="F1" s="8" t="str">
        <v>In-process control:</v>
      </c>
      <c r="G1" s="8" t="str">
        <v>Name of product:</v>
      </c>
      <c r="H1" s="8" t="str">
        <v>Company:</v>
      </c>
    </row>
    <row r="2" spans="1:8" x14ac:dyDescent="0.25">
      <c r="A2" t="str" cm="1">
        <f t="array" ref="A2:H2">TRANSPOSE(DataSet30!C1:C8)</f>
        <v>Dry granulation</v>
      </c>
      <c r="B2">
        <v>25</v>
      </c>
      <c r="C2">
        <v>1.34</v>
      </c>
      <c r="D2" t="str">
        <v>600 to 1180</v>
      </c>
      <c r="E2">
        <v>8</v>
      </c>
      <c r="F2" t="str">
        <v>every 15 minutes</v>
      </c>
      <c r="G2" t="str">
        <v>Maxeo tablets</v>
      </c>
      <c r="H2" t="str">
        <v>Kanban Pharma Ltd.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1d64ef-98f5-4391-847e-a959d2bb78e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A227491A4604FA55B1AB41FDB54F8" ma:contentTypeVersion="12" ma:contentTypeDescription="Create a new document." ma:contentTypeScope="" ma:versionID="9a06efb0db2c8267d82b1960412d5c6c">
  <xsd:schema xmlns:xsd="http://www.w3.org/2001/XMLSchema" xmlns:xs="http://www.w3.org/2001/XMLSchema" xmlns:p="http://schemas.microsoft.com/office/2006/metadata/properties" xmlns:ns3="4a1d64ef-98f5-4391-847e-a959d2bb78ee" xmlns:ns4="73b97fe4-9d9a-44be-9377-8d957b2bccf0" targetNamespace="http://schemas.microsoft.com/office/2006/metadata/properties" ma:root="true" ma:fieldsID="9acf9b238fac1832ad62eebbf6d77701" ns3:_="" ns4:_="">
    <xsd:import namespace="4a1d64ef-98f5-4391-847e-a959d2bb78ee"/>
    <xsd:import namespace="73b97fe4-9d9a-44be-9377-8d957b2bcc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d64ef-98f5-4391-847e-a959d2bb7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97fe4-9d9a-44be-9377-8d957b2bcc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26034B-4A09-45F3-ABF6-1DE6ED2815F7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3b97fe4-9d9a-44be-9377-8d957b2bccf0"/>
    <ds:schemaRef ds:uri="4a1d64ef-98f5-4391-847e-a959d2bb78e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4D85E0A-19FD-4081-B662-AD3B1EA0D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d64ef-98f5-4391-847e-a959d2bb78ee"/>
    <ds:schemaRef ds:uri="73b97fe4-9d9a-44be-9377-8d957b2bcc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43C554-F858-49D9-B5CC-50013C5929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DataSet30</vt:lpstr>
      <vt:lpstr>height&amp;weight</vt:lpstr>
      <vt:lpstr>environment</vt:lpstr>
      <vt:lpstr>Uniformity Test</vt:lpstr>
      <vt:lpstr>metadata</vt:lpstr>
    </vt:vector>
  </TitlesOfParts>
  <Manager/>
  <Company>Temasek Polytechnic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Irsan LIM (TP)</dc:creator>
  <cp:keywords/>
  <dc:description/>
  <cp:lastModifiedBy>JAVEN LAI LE YU</cp:lastModifiedBy>
  <cp:revision/>
  <dcterms:created xsi:type="dcterms:W3CDTF">2023-11-26T10:43:27Z</dcterms:created>
  <dcterms:modified xsi:type="dcterms:W3CDTF">2024-01-07T05:24:31Z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2023-11-26T11:00:13Z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08b61c1b-1bfb-4e97-b5cb-cbd023d8c7f1</vt:lpwstr>
  </property>
  <property fmtid="{D5CDD505-2E9C-101B-9397-08002B2CF9AE}" pid="8" name="MSIP_Label_d528611d-fe69-484f-b56b-0db8a0d79612_ContentBits">
    <vt:lpwstr>0</vt:lpwstr>
  </property>
  <property fmtid="{D5CDD505-2E9C-101B-9397-08002B2CF9AE}" pid="9" name="ContentTypeId">
    <vt:lpwstr>0x010100D19A227491A4604FA55B1AB41FDB54F8</vt:lpwstr>
  </property>
</Properties>
</file>