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40" windowHeight="8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<sst xmlns="http://schemas.openxmlformats.org/spreadsheetml/2006/main" count="21" uniqueCount="19">
  <si>
    <t>Fout = F_CPU/(2*N*(1+OCRnx)</t>
  </si>
  <si>
    <t>Fout</t>
  </si>
  <si>
    <t>OCRnx</t>
  </si>
  <si>
    <t>F_CPU</t>
  </si>
  <si>
    <t>N (prescaler)</t>
  </si>
  <si>
    <t>Fmax</t>
  </si>
  <si>
    <t>Fmin</t>
  </si>
  <si>
    <t>NOTA</t>
  </si>
  <si>
    <t>Frecuencia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</si>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</sst>
</file>

<file path=xl/styles.xml><?xml version="1.0" encoding="utf-8"?>
<styleSheet xmlns="http://schemas.openxmlformats.org/spreadsheetml/2006/main">
  <numFmts count="5">
    <numFmt numFmtId="176" formatCode="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topLeftCell="D1" workbookViewId="0">
      <selection activeCell="F22" sqref="F22:F31"/>
    </sheetView>
  </sheetViews>
  <sheetFormatPr defaultColWidth="8.8" defaultRowHeight="12.75" outlineLevelCol="7"/>
  <cols>
    <col min="2" max="2" width="11.5" customWidth="1"/>
    <col min="3" max="3" width="11.1" customWidth="1"/>
    <col min="4" max="4" width="13.6"/>
    <col min="5" max="6" width="12.5"/>
    <col min="7" max="7" width="10.8" customWidth="1"/>
  </cols>
  <sheetData>
    <row r="1" ht="10" customHeight="1"/>
    <row r="2" ht="10" customHeight="1"/>
    <row r="3" ht="10" customHeight="1" spans="1:8">
      <c r="A3" t="s">
        <v>0</v>
      </c>
      <c r="G3" t="s">
        <v>1</v>
      </c>
      <c r="H3" t="s">
        <v>2</v>
      </c>
    </row>
    <row r="4" ht="10" customHeight="1" spans="7:8">
      <c r="G4">
        <v>246</v>
      </c>
      <c r="H4">
        <v>26</v>
      </c>
    </row>
    <row r="6" spans="2:8">
      <c r="B6" t="s">
        <v>3</v>
      </c>
      <c r="C6" t="s">
        <v>4</v>
      </c>
      <c r="D6" t="s">
        <v>5</v>
      </c>
      <c r="E6" t="s">
        <v>6</v>
      </c>
      <c r="G6" t="s">
        <v>2</v>
      </c>
      <c r="H6" t="s">
        <v>1</v>
      </c>
    </row>
    <row r="7" spans="2:8">
      <c r="B7">
        <v>16000000</v>
      </c>
      <c r="C7">
        <v>1024</v>
      </c>
      <c r="D7">
        <f>B7/(2*C7)</f>
        <v>7812.5</v>
      </c>
      <c r="E7">
        <f>B7/(2*C7*65536)</f>
        <v>0.119209289550781</v>
      </c>
      <c r="G7" s="1">
        <f>B7/(2*C7*$G$4)-1</f>
        <v>30.7581300813008</v>
      </c>
      <c r="H7">
        <f>B7/(2*C7*(1+$H$4))</f>
        <v>289.351851851852</v>
      </c>
    </row>
    <row r="8" spans="2:8">
      <c r="B8">
        <v>16000000</v>
      </c>
      <c r="C8">
        <v>512</v>
      </c>
      <c r="D8">
        <f t="shared" ref="D8:D17" si="0">B8/(2*C8)</f>
        <v>15625</v>
      </c>
      <c r="E8">
        <f t="shared" ref="E8:E17" si="1">B8/(2*C8*65536)</f>
        <v>0.238418579101562</v>
      </c>
      <c r="G8" s="1">
        <f t="shared" ref="G8:G17" si="2">B8/(2*C8*$G$4)-1</f>
        <v>62.5162601626016</v>
      </c>
      <c r="H8">
        <f t="shared" ref="H8:H17" si="3">B8/(2*C8*(1+$H$4))</f>
        <v>578.703703703704</v>
      </c>
    </row>
    <row r="9" spans="2:8">
      <c r="B9">
        <v>16000000</v>
      </c>
      <c r="C9">
        <v>256</v>
      </c>
      <c r="D9">
        <f t="shared" si="0"/>
        <v>31250</v>
      </c>
      <c r="E9">
        <f t="shared" si="1"/>
        <v>0.476837158203125</v>
      </c>
      <c r="G9" s="1">
        <f t="shared" si="2"/>
        <v>126.032520325203</v>
      </c>
      <c r="H9">
        <f t="shared" si="3"/>
        <v>1157.40740740741</v>
      </c>
    </row>
    <row r="10" spans="2:8">
      <c r="B10">
        <v>16000000</v>
      </c>
      <c r="C10">
        <v>128</v>
      </c>
      <c r="D10">
        <f t="shared" si="0"/>
        <v>62500</v>
      </c>
      <c r="E10">
        <f t="shared" si="1"/>
        <v>0.95367431640625</v>
      </c>
      <c r="G10" s="1">
        <f t="shared" si="2"/>
        <v>253.065040650407</v>
      </c>
      <c r="H10">
        <f t="shared" si="3"/>
        <v>2314.81481481481</v>
      </c>
    </row>
    <row r="11" spans="2:8">
      <c r="B11">
        <v>16000000</v>
      </c>
      <c r="C11">
        <v>64</v>
      </c>
      <c r="D11">
        <f t="shared" si="0"/>
        <v>125000</v>
      </c>
      <c r="E11">
        <f t="shared" si="1"/>
        <v>1.9073486328125</v>
      </c>
      <c r="G11" s="1">
        <f t="shared" si="2"/>
        <v>507.130081300813</v>
      </c>
      <c r="H11">
        <f t="shared" si="3"/>
        <v>4629.62962962963</v>
      </c>
    </row>
    <row r="12" spans="2:8">
      <c r="B12">
        <v>16000000</v>
      </c>
      <c r="C12">
        <v>32</v>
      </c>
      <c r="D12">
        <f t="shared" si="0"/>
        <v>250000</v>
      </c>
      <c r="E12">
        <f t="shared" si="1"/>
        <v>3.814697265625</v>
      </c>
      <c r="G12" s="1">
        <f t="shared" si="2"/>
        <v>1015.26016260163</v>
      </c>
      <c r="H12">
        <f t="shared" si="3"/>
        <v>9259.25925925926</v>
      </c>
    </row>
    <row r="13" spans="2:8">
      <c r="B13">
        <v>16000000</v>
      </c>
      <c r="C13">
        <v>16</v>
      </c>
      <c r="D13">
        <f t="shared" si="0"/>
        <v>500000</v>
      </c>
      <c r="E13">
        <f t="shared" si="1"/>
        <v>7.62939453125</v>
      </c>
      <c r="G13" s="1">
        <f t="shared" si="2"/>
        <v>2031.52032520325</v>
      </c>
      <c r="H13">
        <f t="shared" si="3"/>
        <v>18518.5185185185</v>
      </c>
    </row>
    <row r="14" spans="2:8">
      <c r="B14">
        <v>16000000</v>
      </c>
      <c r="C14">
        <v>8</v>
      </c>
      <c r="D14">
        <f t="shared" si="0"/>
        <v>1000000</v>
      </c>
      <c r="E14">
        <f t="shared" si="1"/>
        <v>15.2587890625</v>
      </c>
      <c r="G14" s="1">
        <f t="shared" si="2"/>
        <v>4064.0406504065</v>
      </c>
      <c r="H14">
        <f t="shared" si="3"/>
        <v>37037.037037037</v>
      </c>
    </row>
    <row r="15" spans="2:8">
      <c r="B15">
        <v>16000000</v>
      </c>
      <c r="C15">
        <v>4</v>
      </c>
      <c r="D15">
        <f t="shared" si="0"/>
        <v>2000000</v>
      </c>
      <c r="E15">
        <f t="shared" si="1"/>
        <v>30.517578125</v>
      </c>
      <c r="G15" s="1">
        <f t="shared" si="2"/>
        <v>8129.08130081301</v>
      </c>
      <c r="H15">
        <f t="shared" si="3"/>
        <v>74074.0740740741</v>
      </c>
    </row>
    <row r="16" spans="2:8">
      <c r="B16">
        <v>16000000</v>
      </c>
      <c r="C16">
        <v>2</v>
      </c>
      <c r="D16">
        <f t="shared" si="0"/>
        <v>4000000</v>
      </c>
      <c r="E16">
        <f t="shared" si="1"/>
        <v>61.03515625</v>
      </c>
      <c r="G16" s="1">
        <f t="shared" si="2"/>
        <v>16259.162601626</v>
      </c>
      <c r="H16">
        <f t="shared" si="3"/>
        <v>148148.148148148</v>
      </c>
    </row>
    <row r="17" spans="2:8">
      <c r="B17">
        <v>16000000</v>
      </c>
      <c r="C17">
        <v>1</v>
      </c>
      <c r="D17">
        <f t="shared" si="0"/>
        <v>8000000</v>
      </c>
      <c r="E17">
        <f t="shared" si="1"/>
        <v>122.0703125</v>
      </c>
      <c r="G17" s="1">
        <f t="shared" si="2"/>
        <v>32519.325203252</v>
      </c>
      <c r="H17">
        <f t="shared" si="3"/>
        <v>296296.296296296</v>
      </c>
    </row>
    <row r="21" spans="1:8">
      <c r="A21" t="s">
        <v>7</v>
      </c>
      <c r="B21" t="s">
        <v>8</v>
      </c>
      <c r="C21">
        <v>1024</v>
      </c>
      <c r="D21">
        <v>512</v>
      </c>
      <c r="E21">
        <v>256</v>
      </c>
      <c r="F21">
        <v>128</v>
      </c>
      <c r="G21">
        <v>64</v>
      </c>
      <c r="H21">
        <v>32</v>
      </c>
    </row>
    <row r="22" spans="1:6">
      <c r="A22" t="s">
        <v>9</v>
      </c>
      <c r="B22">
        <v>246</v>
      </c>
      <c r="C22">
        <f>B7/(2*$C$21*B22)-1</f>
        <v>30.7581300813008</v>
      </c>
      <c r="D22">
        <f>B7/(2*$D$21*B22)-1</f>
        <v>62.5162601626016</v>
      </c>
      <c r="E22">
        <f>B7/(2*$E$21*B22)-1</f>
        <v>126.032520325203</v>
      </c>
      <c r="F22">
        <f>B7/(2*$F$21*B22)-1</f>
        <v>253.065040650407</v>
      </c>
    </row>
    <row r="23" spans="1:6">
      <c r="A23" t="s">
        <v>10</v>
      </c>
      <c r="B23">
        <v>261</v>
      </c>
      <c r="C23">
        <f t="shared" ref="C23:C31" si="4">B8/(2*$C$21*B23)-1</f>
        <v>28.9329501915709</v>
      </c>
      <c r="D23">
        <f t="shared" ref="D23:D31" si="5">B8/(2*$D$21*B23)-1</f>
        <v>58.8659003831418</v>
      </c>
      <c r="E23">
        <f t="shared" ref="E23:E31" si="6">B8/(2*$E$21*B23)-1</f>
        <v>118.731800766284</v>
      </c>
      <c r="F23">
        <f t="shared" ref="F23:F31" si="7">B8/(2*$F$21*B23)-1</f>
        <v>238.463601532567</v>
      </c>
    </row>
    <row r="24" spans="1:6">
      <c r="A24" t="s">
        <v>11</v>
      </c>
      <c r="B24">
        <v>293</v>
      </c>
      <c r="C24">
        <f t="shared" si="4"/>
        <v>25.6638225255973</v>
      </c>
      <c r="D24">
        <f t="shared" si="5"/>
        <v>52.3276450511945</v>
      </c>
      <c r="E24">
        <f t="shared" si="6"/>
        <v>105.655290102389</v>
      </c>
      <c r="F24">
        <f t="shared" si="7"/>
        <v>212.310580204778</v>
      </c>
    </row>
    <row r="25" spans="1:6">
      <c r="A25" t="s">
        <v>12</v>
      </c>
      <c r="B25">
        <v>329</v>
      </c>
      <c r="C25">
        <f t="shared" si="4"/>
        <v>22.7462006079027</v>
      </c>
      <c r="D25">
        <f t="shared" si="5"/>
        <v>46.4924012158055</v>
      </c>
      <c r="E25">
        <f t="shared" si="6"/>
        <v>93.9848024316109</v>
      </c>
      <c r="F25">
        <f t="shared" si="7"/>
        <v>188.969604863222</v>
      </c>
    </row>
    <row r="26" spans="1:6">
      <c r="A26" t="s">
        <v>13</v>
      </c>
      <c r="B26">
        <v>349</v>
      </c>
      <c r="C26">
        <f t="shared" si="4"/>
        <v>21.3853868194842</v>
      </c>
      <c r="D26">
        <f t="shared" si="5"/>
        <v>43.7707736389685</v>
      </c>
      <c r="E26">
        <f t="shared" si="6"/>
        <v>88.541547277937</v>
      </c>
      <c r="F26">
        <f t="shared" si="7"/>
        <v>178.083094555874</v>
      </c>
    </row>
    <row r="27" spans="1:6">
      <c r="A27" t="s">
        <v>14</v>
      </c>
      <c r="B27">
        <v>392</v>
      </c>
      <c r="C27">
        <f t="shared" si="4"/>
        <v>18.9298469387755</v>
      </c>
      <c r="D27">
        <f t="shared" si="5"/>
        <v>38.859693877551</v>
      </c>
      <c r="E27">
        <f t="shared" si="6"/>
        <v>78.719387755102</v>
      </c>
      <c r="F27">
        <f t="shared" si="7"/>
        <v>158.438775510204</v>
      </c>
    </row>
    <row r="28" spans="1:6">
      <c r="A28" t="s">
        <v>15</v>
      </c>
      <c r="B28">
        <v>440</v>
      </c>
      <c r="C28">
        <f t="shared" si="4"/>
        <v>16.7556818181818</v>
      </c>
      <c r="D28">
        <f t="shared" si="5"/>
        <v>34.5113636363636</v>
      </c>
      <c r="E28">
        <f t="shared" si="6"/>
        <v>70.0227272727273</v>
      </c>
      <c r="F28">
        <f t="shared" si="7"/>
        <v>141.045454545455</v>
      </c>
    </row>
    <row r="29" spans="1:6">
      <c r="A29" t="s">
        <v>16</v>
      </c>
      <c r="B29">
        <v>493</v>
      </c>
      <c r="C29">
        <f t="shared" si="4"/>
        <v>14.8468559837728</v>
      </c>
      <c r="D29">
        <f t="shared" si="5"/>
        <v>30.6937119675456</v>
      </c>
      <c r="E29">
        <f t="shared" si="6"/>
        <v>62.3874239350913</v>
      </c>
      <c r="F29">
        <f t="shared" si="7"/>
        <v>125.774847870183</v>
      </c>
    </row>
    <row r="30" spans="1:6">
      <c r="A30" t="s">
        <v>17</v>
      </c>
      <c r="B30">
        <v>523</v>
      </c>
      <c r="C30">
        <f t="shared" si="4"/>
        <v>13.9378585086042</v>
      </c>
      <c r="D30">
        <f t="shared" si="5"/>
        <v>28.8757170172084</v>
      </c>
      <c r="E30">
        <f t="shared" si="6"/>
        <v>58.7514340344168</v>
      </c>
      <c r="F30">
        <f t="shared" si="7"/>
        <v>118.502868068834</v>
      </c>
    </row>
    <row r="31" spans="1:6">
      <c r="A31" t="s">
        <v>18</v>
      </c>
      <c r="B31">
        <v>587</v>
      </c>
      <c r="C31">
        <f t="shared" si="4"/>
        <v>12.309199318569</v>
      </c>
      <c r="D31">
        <f t="shared" si="5"/>
        <v>25.618398637138</v>
      </c>
      <c r="E31">
        <f t="shared" si="6"/>
        <v>52.236797274276</v>
      </c>
      <c r="F31">
        <f t="shared" si="7"/>
        <v>105.473594548552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2019-02-10T21:45:03Z</dcterms:created>
  <dcterms:modified xsi:type="dcterms:W3CDTF">2019-02-10T22:40:50Z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