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 activeTab="3"/>
  </bookViews>
  <sheets>
    <sheet name="Proyecto" sheetId="1" r:id="rId1"/>
    <sheet name="Raspberry" sheetId="2" r:id="rId2"/>
    <sheet name="Arduino" sheetId="3" r:id="rId3"/>
    <sheet name="potencia electrica necesaria" sheetId="4" r:id="rId4"/>
  </sheets>
  <calcPr calcId="145621"/>
</workbook>
</file>

<file path=xl/calcChain.xml><?xml version="1.0" encoding="utf-8"?>
<calcChain xmlns="http://schemas.openxmlformats.org/spreadsheetml/2006/main">
  <c r="E6" i="4" l="1"/>
  <c r="D6" i="4"/>
  <c r="E9" i="4" s="1"/>
  <c r="E5" i="4"/>
  <c r="D5" i="4"/>
  <c r="D25" i="4"/>
  <c r="D26" i="4"/>
  <c r="D27" i="4"/>
  <c r="D28" i="4"/>
  <c r="D29" i="4"/>
  <c r="D30" i="4"/>
  <c r="D31" i="4"/>
  <c r="D32" i="4"/>
  <c r="D33" i="4"/>
  <c r="D34" i="4"/>
  <c r="D35" i="4"/>
  <c r="D24" i="4"/>
  <c r="C36" i="4"/>
  <c r="B36" i="4"/>
  <c r="D36" i="4" s="1"/>
  <c r="E17" i="4" s="1"/>
  <c r="E4" i="4"/>
  <c r="D4" i="4"/>
  <c r="D10" i="4"/>
  <c r="E3" i="4"/>
  <c r="E2" i="4"/>
  <c r="D3" i="4"/>
  <c r="D2" i="4"/>
  <c r="U61" i="1" l="1"/>
  <c r="D8" i="1" l="1"/>
  <c r="D9" i="1"/>
  <c r="D7" i="1"/>
  <c r="D2" i="1"/>
  <c r="D3" i="1"/>
  <c r="D5" i="1"/>
  <c r="D6" i="1"/>
  <c r="D12" i="1" l="1"/>
</calcChain>
</file>

<file path=xl/sharedStrings.xml><?xml version="1.0" encoding="utf-8"?>
<sst xmlns="http://schemas.openxmlformats.org/spreadsheetml/2006/main" count="40" uniqueCount="38">
  <si>
    <t>componentes</t>
  </si>
  <si>
    <t>cantidad</t>
  </si>
  <si>
    <t>precio uni</t>
  </si>
  <si>
    <t>total</t>
  </si>
  <si>
    <t>sensor humedad</t>
  </si>
  <si>
    <t>electro-valvulas</t>
  </si>
  <si>
    <t>caja conexiones</t>
  </si>
  <si>
    <t>tubo 1/2 "</t>
  </si>
  <si>
    <t>tubo 1/8"</t>
  </si>
  <si>
    <t>link</t>
  </si>
  <si>
    <t>reles mod-4</t>
  </si>
  <si>
    <t>Arduino</t>
  </si>
  <si>
    <t>Raspberry Pi 3 Modelo B</t>
  </si>
  <si>
    <t>arduino</t>
  </si>
  <si>
    <t>electro valavula</t>
  </si>
  <si>
    <t>Raspberry</t>
  </si>
  <si>
    <t>voltaje</t>
  </si>
  <si>
    <t>consumo en mAh</t>
  </si>
  <si>
    <t>(mAh)*(V)/1000 = (Wh) Watios</t>
  </si>
  <si>
    <t>total dia</t>
  </si>
  <si>
    <t>bateria 18 Ah</t>
  </si>
  <si>
    <t>total comsumo</t>
  </si>
  <si>
    <t xml:space="preserve">panel solar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</si>
  <si>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</si>
  <si>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</si>
  <si>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</si>
  <si>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</si>
  <si>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</si>
  <si>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</si>
  <si>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</si>
  <si>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</si>
  <si>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</si>
  <si>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</si>
  <si>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</si>
  <si>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</si>
  <si>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numero de horas de sol año 2015 en Valencia</t>
  </si>
  <si>
    <t>sensor solar</t>
  </si>
  <si>
    <t>reles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</si>
</sst>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68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133350</xdr:rowOff>
    </xdr:from>
    <xdr:to>
      <xdr:col>15</xdr:col>
      <xdr:colOff>207894</xdr:colOff>
      <xdr:row>34</xdr:row>
      <xdr:rowOff>132945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71850"/>
          <a:ext cx="13247619" cy="32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28575</xdr:rowOff>
    </xdr:from>
    <xdr:to>
      <xdr:col>15</xdr:col>
      <xdr:colOff>112656</xdr:colOff>
      <xdr:row>58</xdr:row>
      <xdr:rowOff>94837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48575"/>
          <a:ext cx="13152381" cy="3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15</xdr:col>
      <xdr:colOff>26942</xdr:colOff>
      <xdr:row>78</xdr:row>
      <xdr:rowOff>28167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430000"/>
          <a:ext cx="13066667" cy="3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15</xdr:col>
      <xdr:colOff>74561</xdr:colOff>
      <xdr:row>97</xdr:row>
      <xdr:rowOff>123452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430500"/>
          <a:ext cx="13114286" cy="29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15</xdr:col>
      <xdr:colOff>26942</xdr:colOff>
      <xdr:row>116</xdr:row>
      <xdr:rowOff>171048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8859500"/>
          <a:ext cx="13066667" cy="32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684857</xdr:colOff>
      <xdr:row>39</xdr:row>
      <xdr:rowOff>189548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42857" cy="76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37</xdr:row>
      <xdr:rowOff>180975</xdr:rowOff>
    </xdr:from>
    <xdr:to>
      <xdr:col>6</xdr:col>
      <xdr:colOff>570927</xdr:colOff>
      <xdr:row>50</xdr:row>
      <xdr:rowOff>180665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7877175"/>
          <a:ext cx="4580952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workbookViewId="0">
      <selection activeCell="A2" sqref="A2"/>
    </sheetView>
  </sheetViews>
  <sheetFormatPr baseColWidth="10" defaultRowHeight="15" x14ac:dyDescent="0.25"/>
  <cols>
    <col min="1" max="1" width="37.42578125" customWidth="1"/>
    <col min="2" max="2" width="9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25">
      <c r="A2" t="s">
        <v>11</v>
      </c>
      <c r="B2">
        <v>1</v>
      </c>
      <c r="C2">
        <v>7.9</v>
      </c>
      <c r="D2">
        <f t="shared" ref="D2:D5" si="0">B2*C2</f>
        <v>7.9</v>
      </c>
    </row>
    <row r="3" spans="1:5" x14ac:dyDescent="0.25">
      <c r="A3" t="s">
        <v>12</v>
      </c>
      <c r="B3">
        <v>1</v>
      </c>
      <c r="C3">
        <v>36.19</v>
      </c>
      <c r="D3">
        <f t="shared" si="0"/>
        <v>36.19</v>
      </c>
    </row>
    <row r="4" spans="1:5" x14ac:dyDescent="0.25">
      <c r="A4" t="s">
        <v>6</v>
      </c>
    </row>
    <row r="5" spans="1:5" x14ac:dyDescent="0.25">
      <c r="A5" t="s">
        <v>10</v>
      </c>
      <c r="B5">
        <v>1</v>
      </c>
      <c r="C5">
        <v>2.78</v>
      </c>
      <c r="D5">
        <f t="shared" si="0"/>
        <v>2.78</v>
      </c>
      <c r="E5" s="1"/>
    </row>
    <row r="6" spans="1:5" x14ac:dyDescent="0.25">
      <c r="A6" t="s">
        <v>4</v>
      </c>
      <c r="B6">
        <v>3</v>
      </c>
      <c r="C6" s="2">
        <v>0.95333330000000005</v>
      </c>
      <c r="D6" s="2">
        <f>B6*C6</f>
        <v>2.8599999</v>
      </c>
      <c r="E6" s="1"/>
    </row>
    <row r="7" spans="1:5" x14ac:dyDescent="0.25">
      <c r="A7" t="s">
        <v>5</v>
      </c>
      <c r="B7">
        <v>3</v>
      </c>
      <c r="C7" s="2">
        <v>3.53333333</v>
      </c>
      <c r="D7" s="2">
        <f>B7*C7</f>
        <v>10.599999990000001</v>
      </c>
    </row>
    <row r="8" spans="1:5" x14ac:dyDescent="0.25">
      <c r="A8" t="s">
        <v>7</v>
      </c>
      <c r="D8">
        <f>B8*C8</f>
        <v>0</v>
      </c>
    </row>
    <row r="9" spans="1:5" x14ac:dyDescent="0.25">
      <c r="A9" t="s">
        <v>8</v>
      </c>
      <c r="D9">
        <f>B9*C9</f>
        <v>0</v>
      </c>
    </row>
    <row r="12" spans="1:5" x14ac:dyDescent="0.25">
      <c r="A12" t="s">
        <v>3</v>
      </c>
      <c r="D12">
        <f>SUM(D2:D11)</f>
        <v>60.329999889999996</v>
      </c>
    </row>
    <row r="61" spans="21:21" x14ac:dyDescent="0.25">
      <c r="U61">
        <f>10.63/3</f>
        <v>3.5433333333333334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1" sqref="C4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1" sqref="D41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D2" sqref="D2:D7"/>
    </sheetView>
  </sheetViews>
  <sheetFormatPr baseColWidth="10" defaultRowHeight="15" x14ac:dyDescent="0.25"/>
  <cols>
    <col min="1" max="1" width="18" customWidth="1"/>
    <col min="2" max="2" width="7.140625" bestFit="1" customWidth="1"/>
    <col min="3" max="3" width="9" customWidth="1"/>
    <col min="4" max="4" width="11.42578125" customWidth="1"/>
    <col min="5" max="5" width="5.42578125" customWidth="1"/>
  </cols>
  <sheetData>
    <row r="1" spans="1:5" ht="66" customHeight="1" x14ac:dyDescent="0.25">
      <c r="B1" t="s">
        <v>16</v>
      </c>
      <c r="C1" s="3" t="s">
        <v>17</v>
      </c>
      <c r="D1" s="4" t="s">
        <v>18</v>
      </c>
      <c r="E1" s="3" t="s">
        <v>19</v>
      </c>
    </row>
    <row r="2" spans="1:5" x14ac:dyDescent="0.25">
      <c r="A2" t="s">
        <v>15</v>
      </c>
      <c r="B2">
        <v>5</v>
      </c>
      <c r="C2">
        <v>350</v>
      </c>
      <c r="D2">
        <f>C2*B2/1000</f>
        <v>1.75</v>
      </c>
      <c r="E2">
        <f>D2*24</f>
        <v>42</v>
      </c>
    </row>
    <row r="3" spans="1:5" x14ac:dyDescent="0.25">
      <c r="A3" t="s">
        <v>13</v>
      </c>
      <c r="B3">
        <v>5</v>
      </c>
      <c r="C3">
        <v>46</v>
      </c>
      <c r="D3">
        <f>C3*B3/1000</f>
        <v>0.23</v>
      </c>
      <c r="E3">
        <f>D3*24</f>
        <v>5.5200000000000005</v>
      </c>
    </row>
    <row r="4" spans="1:5" x14ac:dyDescent="0.25">
      <c r="A4" t="s">
        <v>14</v>
      </c>
      <c r="B4">
        <v>12</v>
      </c>
      <c r="C4">
        <v>320</v>
      </c>
      <c r="D4">
        <f>C4*B4/1000</f>
        <v>3.84</v>
      </c>
      <c r="E4">
        <f>((D4/60)*5)*3</f>
        <v>0.96</v>
      </c>
    </row>
    <row r="5" spans="1:5" x14ac:dyDescent="0.25">
      <c r="A5" t="s">
        <v>37</v>
      </c>
      <c r="B5">
        <v>5</v>
      </c>
      <c r="C5">
        <v>65</v>
      </c>
      <c r="D5">
        <f>C5*B5/1000</f>
        <v>0.32500000000000001</v>
      </c>
      <c r="E5" s="5">
        <f>((D5/60)*5)*3</f>
        <v>8.1250000000000003E-2</v>
      </c>
    </row>
    <row r="6" spans="1:5" x14ac:dyDescent="0.25">
      <c r="A6" t="s">
        <v>4</v>
      </c>
      <c r="B6">
        <v>5</v>
      </c>
      <c r="C6">
        <v>30</v>
      </c>
      <c r="D6">
        <f>C6*B6/1000</f>
        <v>0.15</v>
      </c>
      <c r="E6">
        <f>D6*24*4</f>
        <v>14.399999999999999</v>
      </c>
    </row>
    <row r="7" spans="1:5" x14ac:dyDescent="0.25">
      <c r="A7" t="s">
        <v>36</v>
      </c>
      <c r="B7">
        <v>5</v>
      </c>
    </row>
    <row r="9" spans="1:5" x14ac:dyDescent="0.25">
      <c r="A9" t="s">
        <v>21</v>
      </c>
      <c r="E9">
        <f>SUM(E2:E8)</f>
        <v>62.96125</v>
      </c>
    </row>
    <row r="10" spans="1:5" x14ac:dyDescent="0.25">
      <c r="A10" t="s">
        <v>20</v>
      </c>
      <c r="B10">
        <v>12</v>
      </c>
      <c r="D10">
        <f>B10*18000/1000</f>
        <v>216</v>
      </c>
    </row>
    <row r="17" spans="1:5" x14ac:dyDescent="0.25">
      <c r="A17" t="s">
        <v>22</v>
      </c>
      <c r="D17">
        <v>20</v>
      </c>
      <c r="E17" s="5">
        <f>D17*D36</f>
        <v>149.42465753424659</v>
      </c>
    </row>
    <row r="22" spans="1:5" x14ac:dyDescent="0.25">
      <c r="A22" t="s">
        <v>35</v>
      </c>
    </row>
    <row r="24" spans="1:5" x14ac:dyDescent="0.25">
      <c r="A24" t="s">
        <v>23</v>
      </c>
      <c r="B24">
        <v>221</v>
      </c>
      <c r="C24">
        <v>31</v>
      </c>
      <c r="D24" s="5">
        <f>B24/C24</f>
        <v>7.129032258064516</v>
      </c>
    </row>
    <row r="25" spans="1:5" x14ac:dyDescent="0.25">
      <c r="A25" t="s">
        <v>24</v>
      </c>
      <c r="B25">
        <v>161</v>
      </c>
      <c r="C25">
        <v>28</v>
      </c>
      <c r="D25" s="5">
        <f t="shared" ref="D25:D36" si="0">B25/C25</f>
        <v>5.75</v>
      </c>
    </row>
    <row r="26" spans="1:5" x14ac:dyDescent="0.25">
      <c r="A26" t="s">
        <v>25</v>
      </c>
      <c r="B26">
        <v>206</v>
      </c>
      <c r="C26">
        <v>31</v>
      </c>
      <c r="D26" s="5">
        <f t="shared" si="0"/>
        <v>6.645161290322581</v>
      </c>
    </row>
    <row r="27" spans="1:5" x14ac:dyDescent="0.25">
      <c r="A27" t="s">
        <v>26</v>
      </c>
      <c r="B27">
        <v>243</v>
      </c>
      <c r="C27">
        <v>30</v>
      </c>
      <c r="D27" s="5">
        <f t="shared" si="0"/>
        <v>8.1</v>
      </c>
    </row>
    <row r="28" spans="1:5" x14ac:dyDescent="0.25">
      <c r="A28" t="s">
        <v>27</v>
      </c>
      <c r="B28">
        <v>299</v>
      </c>
      <c r="C28">
        <v>31</v>
      </c>
      <c r="D28" s="5">
        <f t="shared" si="0"/>
        <v>9.6451612903225801</v>
      </c>
    </row>
    <row r="29" spans="1:5" x14ac:dyDescent="0.25">
      <c r="A29" t="s">
        <v>28</v>
      </c>
      <c r="B29">
        <v>298</v>
      </c>
      <c r="C29">
        <v>30</v>
      </c>
      <c r="D29" s="5">
        <f t="shared" si="0"/>
        <v>9.9333333333333336</v>
      </c>
    </row>
    <row r="30" spans="1:5" x14ac:dyDescent="0.25">
      <c r="A30" t="s">
        <v>29</v>
      </c>
      <c r="B30">
        <v>289</v>
      </c>
      <c r="C30">
        <v>31</v>
      </c>
      <c r="D30" s="5">
        <f t="shared" si="0"/>
        <v>9.32258064516129</v>
      </c>
    </row>
    <row r="31" spans="1:5" x14ac:dyDescent="0.25">
      <c r="A31" t="s">
        <v>30</v>
      </c>
      <c r="B31">
        <v>265</v>
      </c>
      <c r="C31">
        <v>31</v>
      </c>
      <c r="D31" s="5">
        <f t="shared" si="0"/>
        <v>8.5483870967741939</v>
      </c>
    </row>
    <row r="32" spans="1:5" x14ac:dyDescent="0.25">
      <c r="A32" t="s">
        <v>31</v>
      </c>
      <c r="B32">
        <v>210</v>
      </c>
      <c r="C32">
        <v>30</v>
      </c>
      <c r="D32" s="5">
        <f t="shared" si="0"/>
        <v>7</v>
      </c>
    </row>
    <row r="33" spans="1:4" x14ac:dyDescent="0.25">
      <c r="A33" t="s">
        <v>32</v>
      </c>
      <c r="B33">
        <v>164</v>
      </c>
      <c r="C33">
        <v>31</v>
      </c>
      <c r="D33" s="5">
        <f t="shared" si="0"/>
        <v>5.290322580645161</v>
      </c>
    </row>
    <row r="34" spans="1:4" x14ac:dyDescent="0.25">
      <c r="A34" t="s">
        <v>33</v>
      </c>
      <c r="B34">
        <v>224</v>
      </c>
      <c r="C34">
        <v>30</v>
      </c>
      <c r="D34" s="5">
        <f t="shared" si="0"/>
        <v>7.4666666666666668</v>
      </c>
    </row>
    <row r="35" spans="1:4" x14ac:dyDescent="0.25">
      <c r="A35" t="s">
        <v>34</v>
      </c>
      <c r="B35">
        <v>147</v>
      </c>
      <c r="C35">
        <v>31</v>
      </c>
      <c r="D35" s="5">
        <f t="shared" si="0"/>
        <v>4.741935483870968</v>
      </c>
    </row>
    <row r="36" spans="1:4" x14ac:dyDescent="0.25">
      <c r="B36">
        <f>SUM(B24:B35)</f>
        <v>2727</v>
      </c>
      <c r="C36">
        <f>SUM(C24:C35)</f>
        <v>365</v>
      </c>
      <c r="D36" s="5">
        <f t="shared" si="0"/>
        <v>7.4712328767123291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Proyecto</vt:lpstr>
      <vt:lpstr>Raspberry</vt:lpstr>
      <vt:lpstr>Arduino</vt:lpstr>
      <vt:lpstr>potencia electrica necesaria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jamose</dc:creator>
  <cp:lastModifiedBy>jamose</cp:lastModifiedBy>
  <dcterms:created xsi:type="dcterms:W3CDTF">2017-05-12T16:06:54Z</dcterms:created>
  <dcterms:modified xsi:type="dcterms:W3CDTF">2017-10-08T11:47:50Z</dcterms:modified>
</cp:coreProperties>
</file>