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silva/Downloads/"/>
    </mc:Choice>
  </mc:AlternateContent>
  <xr:revisionPtr revIDLastSave="0" documentId="8_{CB6FEA14-40E2-434F-AE1D-E95CDA225843}" xr6:coauthVersionLast="45" xr6:coauthVersionMax="45" xr10:uidLastSave="{00000000-0000-0000-0000-000000000000}"/>
  <bookViews>
    <workbookView xWindow="16740" yWindow="460" windowWidth="11680" windowHeight="16460" xr2:uid="{2A3A7B7C-D3FC-D947-8D91-A675D6C859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B31" i="1"/>
  <c r="C26" i="1"/>
  <c r="C10" i="1"/>
  <c r="D10" i="1" s="1"/>
  <c r="C11" i="1" l="1"/>
  <c r="C12" i="1" l="1"/>
  <c r="D11" i="1"/>
  <c r="C13" i="1" l="1"/>
  <c r="D12" i="1"/>
  <c r="D13" i="1" l="1"/>
  <c r="C14" i="1"/>
  <c r="C15" i="1" l="1"/>
  <c r="D14" i="1"/>
  <c r="D15" i="1" l="1"/>
  <c r="C16" i="1"/>
  <c r="C17" i="1" l="1"/>
  <c r="D16" i="1"/>
  <c r="D17" i="1" l="1"/>
  <c r="C18" i="1"/>
  <c r="C19" i="1" l="1"/>
  <c r="D18" i="1"/>
  <c r="C20" i="1" l="1"/>
  <c r="D19" i="1"/>
  <c r="C21" i="1" l="1"/>
  <c r="D20" i="1"/>
  <c r="D21" i="1" l="1"/>
  <c r="C22" i="1"/>
  <c r="D22" i="1" l="1"/>
  <c r="C23" i="1"/>
  <c r="D23" i="1" l="1"/>
  <c r="C24" i="1"/>
  <c r="C25" i="1" l="1"/>
  <c r="D24" i="1"/>
  <c r="D25" i="1" l="1"/>
  <c r="D26" i="1" s="1"/>
  <c r="B27" i="1"/>
  <c r="B35" i="1" l="1"/>
  <c r="B28" i="1"/>
  <c r="B36" i="1" l="1"/>
  <c r="B46" i="1" s="1"/>
  <c r="B40" i="1"/>
  <c r="B44" i="1"/>
  <c r="B43" i="1"/>
  <c r="B37" i="1"/>
  <c r="B38" i="1"/>
  <c r="B39" i="1"/>
  <c r="B41" i="1"/>
  <c r="B42" i="1"/>
</calcChain>
</file>

<file path=xl/sharedStrings.xml><?xml version="1.0" encoding="utf-8"?>
<sst xmlns="http://schemas.openxmlformats.org/spreadsheetml/2006/main" count="21" uniqueCount="20">
  <si>
    <t>Annual Interest Rate</t>
  </si>
  <si>
    <t>Net Profit @ 100%</t>
  </si>
  <si>
    <t>Year 1 Capacity</t>
  </si>
  <si>
    <t>Year 1 Net Profit</t>
  </si>
  <si>
    <t>Year 2 Capacity</t>
  </si>
  <si>
    <t>Year 3 + Beyond</t>
  </si>
  <si>
    <t xml:space="preserve">Project </t>
  </si>
  <si>
    <t>Month</t>
  </si>
  <si>
    <t>Cash Flow</t>
  </si>
  <si>
    <t>Cumulative</t>
  </si>
  <si>
    <t>Interest</t>
  </si>
  <si>
    <t>Total</t>
  </si>
  <si>
    <t>Total Project Cost</t>
  </si>
  <si>
    <t>Interest Annually</t>
  </si>
  <si>
    <t>Net Profit Year 1</t>
  </si>
  <si>
    <t>Net Profit Year 2</t>
  </si>
  <si>
    <t>Net Profit Year 3</t>
  </si>
  <si>
    <t>Year</t>
  </si>
  <si>
    <t>IRR</t>
  </si>
  <si>
    <t>yes, do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</si>
</sst>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 (Body)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44" fontId="0" fillId="0" borderId="0" xfId="1" applyFont="1"/>
    <xf numFmtId="9" fontId="0" fillId="0" borderId="0" xfId="2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8" fontId="2" fillId="0" borderId="0" xfId="0" applyNumberFormat="1" applyFont="1" applyAlignment="1">
      <alignment vertical="center"/>
    </xf>
    <xf numFmtId="8" fontId="0" fillId="0" borderId="0" xfId="0" applyNumberFormat="1"/>
    <xf numFmtId="8" fontId="3" fillId="0" borderId="0" xfId="0" applyNumberFormat="1" applyFont="1"/>
    <xf numFmtId="0" fontId="3" fillId="0" borderId="0" xfId="0" applyFont="1"/>
    <xf numFmtId="8" fontId="4" fillId="0" borderId="0" xfId="0" applyNumberFormat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862F-4A81-3F42-AC41-4DCA740DAF8F}">
  <dimension ref="A1:D52"/>
  <sheetViews>
    <sheetView tabSelected="1" workbookViewId="0">
      <selection activeCell="C57" sqref="C57"/>
    </sheetView>
  </sheetViews>
  <sheetFormatPr baseColWidth="10" defaultRowHeight="16"/>
  <cols>
    <col min="1" max="1" width="18.83203125" bestFit="1" customWidth="1"/>
    <col min="2" max="2" width="14.83203125" bestFit="1" customWidth="1"/>
    <col min="3" max="3" width="17.33203125" bestFit="1" customWidth="1"/>
    <col min="4" max="4" width="11.5" bestFit="1" customWidth="1"/>
  </cols>
  <sheetData>
    <row r="1" spans="1:4">
      <c r="A1" t="s">
        <v>0</v>
      </c>
      <c r="B1" s="1">
        <v>0.09</v>
      </c>
    </row>
    <row r="2" spans="1:4">
      <c r="A2" t="s">
        <v>1</v>
      </c>
      <c r="B2" s="2">
        <v>1100000</v>
      </c>
    </row>
    <row r="3" spans="1:4">
      <c r="A3" t="s">
        <v>2</v>
      </c>
      <c r="B3" s="3">
        <v>0.3</v>
      </c>
    </row>
    <row r="4" spans="1:4">
      <c r="A4" t="s">
        <v>3</v>
      </c>
      <c r="B4">
        <v>0</v>
      </c>
    </row>
    <row r="5" spans="1:4">
      <c r="A5" t="s">
        <v>4</v>
      </c>
      <c r="B5" s="3">
        <v>0.6</v>
      </c>
    </row>
    <row r="6" spans="1:4">
      <c r="A6" t="s">
        <v>5</v>
      </c>
      <c r="B6" s="3">
        <v>0.85</v>
      </c>
    </row>
    <row r="8" spans="1:4">
      <c r="A8" t="s">
        <v>6</v>
      </c>
    </row>
    <row r="9" spans="1:4">
      <c r="A9" s="4" t="s">
        <v>7</v>
      </c>
      <c r="B9" s="4" t="s">
        <v>8</v>
      </c>
      <c r="C9" t="s">
        <v>9</v>
      </c>
      <c r="D9" t="s">
        <v>10</v>
      </c>
    </row>
    <row r="10" spans="1:4">
      <c r="A10" s="5">
        <v>1</v>
      </c>
      <c r="B10" s="6">
        <v>-20000</v>
      </c>
      <c r="C10" s="7">
        <f>B10</f>
        <v>-20000</v>
      </c>
      <c r="D10" s="7">
        <f>C10*($B$1/12)</f>
        <v>-150</v>
      </c>
    </row>
    <row r="11" spans="1:4">
      <c r="A11" s="5">
        <v>2</v>
      </c>
      <c r="B11" s="6">
        <v>-45000</v>
      </c>
      <c r="C11" s="7">
        <f>C10+B11</f>
        <v>-65000</v>
      </c>
      <c r="D11" s="7">
        <f t="shared" ref="D11:D25" si="0">C11*($B$1/12)</f>
        <v>-487.5</v>
      </c>
    </row>
    <row r="12" spans="1:4">
      <c r="A12" s="5">
        <v>3</v>
      </c>
      <c r="B12" s="6">
        <v>-55000</v>
      </c>
      <c r="C12" s="7">
        <f t="shared" ref="C12:C25" si="1">C11+B12</f>
        <v>-120000</v>
      </c>
      <c r="D12" s="7">
        <f t="shared" si="0"/>
        <v>-900</v>
      </c>
    </row>
    <row r="13" spans="1:4">
      <c r="A13" s="5">
        <v>4</v>
      </c>
      <c r="B13" s="6">
        <v>-70000</v>
      </c>
      <c r="C13" s="7">
        <f t="shared" si="1"/>
        <v>-190000</v>
      </c>
      <c r="D13" s="7">
        <f t="shared" si="0"/>
        <v>-1425</v>
      </c>
    </row>
    <row r="14" spans="1:4">
      <c r="A14" s="5">
        <v>5</v>
      </c>
      <c r="B14" s="6">
        <v>-75000</v>
      </c>
      <c r="C14" s="7">
        <f t="shared" si="1"/>
        <v>-265000</v>
      </c>
      <c r="D14" s="7">
        <f t="shared" si="0"/>
        <v>-1987.5</v>
      </c>
    </row>
    <row r="15" spans="1:4">
      <c r="A15" s="5">
        <v>6</v>
      </c>
      <c r="B15" s="6">
        <v>-80000</v>
      </c>
      <c r="C15" s="7">
        <f t="shared" si="1"/>
        <v>-345000</v>
      </c>
      <c r="D15" s="7">
        <f t="shared" si="0"/>
        <v>-2587.5</v>
      </c>
    </row>
    <row r="16" spans="1:4">
      <c r="A16" s="5">
        <v>7</v>
      </c>
      <c r="B16" s="6">
        <v>-90000</v>
      </c>
      <c r="C16" s="7">
        <f t="shared" si="1"/>
        <v>-435000</v>
      </c>
      <c r="D16" s="7">
        <f t="shared" si="0"/>
        <v>-3262.5</v>
      </c>
    </row>
    <row r="17" spans="1:4">
      <c r="A17" s="5">
        <v>8</v>
      </c>
      <c r="B17" s="6">
        <v>-90000</v>
      </c>
      <c r="C17" s="7">
        <f t="shared" si="1"/>
        <v>-525000</v>
      </c>
      <c r="D17" s="7">
        <f t="shared" si="0"/>
        <v>-3937.5</v>
      </c>
    </row>
    <row r="18" spans="1:4">
      <c r="A18" s="5">
        <v>9</v>
      </c>
      <c r="B18" s="6">
        <v>-120000</v>
      </c>
      <c r="C18" s="7">
        <f t="shared" si="1"/>
        <v>-645000</v>
      </c>
      <c r="D18" s="7">
        <f t="shared" si="0"/>
        <v>-4837.5</v>
      </c>
    </row>
    <row r="19" spans="1:4">
      <c r="A19" s="5">
        <v>10</v>
      </c>
      <c r="B19" s="6">
        <v>-140000</v>
      </c>
      <c r="C19" s="7">
        <f t="shared" si="1"/>
        <v>-785000</v>
      </c>
      <c r="D19" s="7">
        <f t="shared" si="0"/>
        <v>-5887.5</v>
      </c>
    </row>
    <row r="20" spans="1:4">
      <c r="A20" s="5">
        <v>11</v>
      </c>
      <c r="B20" s="6">
        <v>-180000</v>
      </c>
      <c r="C20" s="7">
        <f t="shared" si="1"/>
        <v>-965000</v>
      </c>
      <c r="D20" s="7">
        <f t="shared" si="0"/>
        <v>-7237.5</v>
      </c>
    </row>
    <row r="21" spans="1:4">
      <c r="A21" s="5">
        <v>12</v>
      </c>
      <c r="B21" s="6">
        <v>-200000</v>
      </c>
      <c r="C21" s="7">
        <f t="shared" si="1"/>
        <v>-1165000</v>
      </c>
      <c r="D21" s="7">
        <f t="shared" si="0"/>
        <v>-8737.5</v>
      </c>
    </row>
    <row r="22" spans="1:4">
      <c r="A22" s="5">
        <v>13</v>
      </c>
      <c r="B22" s="6">
        <v>-225000</v>
      </c>
      <c r="C22" s="7">
        <f t="shared" si="1"/>
        <v>-1390000</v>
      </c>
      <c r="D22" s="7">
        <f t="shared" si="0"/>
        <v>-10425</v>
      </c>
    </row>
    <row r="23" spans="1:4">
      <c r="A23" s="5">
        <v>14</v>
      </c>
      <c r="B23" s="6">
        <v>-175000</v>
      </c>
      <c r="C23" s="7">
        <f t="shared" si="1"/>
        <v>-1565000</v>
      </c>
      <c r="D23" s="7">
        <f t="shared" si="0"/>
        <v>-11737.5</v>
      </c>
    </row>
    <row r="24" spans="1:4">
      <c r="A24" s="5">
        <v>15</v>
      </c>
      <c r="B24" s="6">
        <v>-200000</v>
      </c>
      <c r="C24" s="7">
        <f t="shared" si="1"/>
        <v>-1765000</v>
      </c>
      <c r="D24" s="7">
        <f t="shared" si="0"/>
        <v>-13237.5</v>
      </c>
    </row>
    <row r="25" spans="1:4">
      <c r="A25" s="5">
        <v>16</v>
      </c>
      <c r="B25" s="6">
        <v>-50000</v>
      </c>
      <c r="C25" s="7">
        <f t="shared" si="1"/>
        <v>-1815000</v>
      </c>
      <c r="D25" s="7">
        <f t="shared" si="0"/>
        <v>-13612.5</v>
      </c>
    </row>
    <row r="26" spans="1:4">
      <c r="A26" s="4" t="s">
        <v>11</v>
      </c>
      <c r="B26" s="6">
        <v>-1815000</v>
      </c>
      <c r="C26" s="7">
        <f t="shared" ref="C26" si="2">B25+B26</f>
        <v>-1865000</v>
      </c>
      <c r="D26" s="7">
        <f>SUM(D10:D25)</f>
        <v>-90450</v>
      </c>
    </row>
    <row r="27" spans="1:4">
      <c r="A27" s="8" t="s">
        <v>12</v>
      </c>
      <c r="B27" s="7">
        <f>C25+D26</f>
        <v>-1905450</v>
      </c>
    </row>
    <row r="28" spans="1:4">
      <c r="A28" s="9" t="s">
        <v>13</v>
      </c>
      <c r="B28" s="7">
        <f>B27*B1</f>
        <v>-171490.5</v>
      </c>
    </row>
    <row r="29" spans="1:4" ht="18">
      <c r="A29" s="10"/>
    </row>
    <row r="30" spans="1:4">
      <c r="A30" t="s">
        <v>14</v>
      </c>
      <c r="B30">
        <v>0</v>
      </c>
    </row>
    <row r="31" spans="1:4">
      <c r="A31" s="7" t="s">
        <v>15</v>
      </c>
      <c r="B31" s="11">
        <f>B2*B5</f>
        <v>660000</v>
      </c>
    </row>
    <row r="32" spans="1:4">
      <c r="A32" t="s">
        <v>16</v>
      </c>
      <c r="B32" s="11">
        <f>B2*B6</f>
        <v>935000</v>
      </c>
    </row>
    <row r="33" spans="1:2" ht="18">
      <c r="A33" s="10"/>
    </row>
    <row r="34" spans="1:2" ht="18">
      <c r="A34" s="10" t="s">
        <v>17</v>
      </c>
      <c r="B34" t="s">
        <v>8</v>
      </c>
    </row>
    <row r="35" spans="1:2">
      <c r="A35">
        <v>1</v>
      </c>
      <c r="B35" s="7">
        <f>B27</f>
        <v>-1905450</v>
      </c>
    </row>
    <row r="36" spans="1:2">
      <c r="A36">
        <v>2</v>
      </c>
      <c r="B36" s="11">
        <f>B31+B28</f>
        <v>488509.5</v>
      </c>
    </row>
    <row r="37" spans="1:2">
      <c r="A37">
        <v>3</v>
      </c>
      <c r="B37" s="11">
        <f>B$32+B$28</f>
        <v>763509.5</v>
      </c>
    </row>
    <row r="38" spans="1:2">
      <c r="A38">
        <v>4</v>
      </c>
      <c r="B38" s="11">
        <f t="shared" ref="B38:B44" si="3">B$32+B$28</f>
        <v>763509.5</v>
      </c>
    </row>
    <row r="39" spans="1:2">
      <c r="A39">
        <v>5</v>
      </c>
      <c r="B39" s="11">
        <f t="shared" si="3"/>
        <v>763509.5</v>
      </c>
    </row>
    <row r="40" spans="1:2">
      <c r="A40">
        <v>6</v>
      </c>
      <c r="B40" s="11">
        <f t="shared" si="3"/>
        <v>763509.5</v>
      </c>
    </row>
    <row r="41" spans="1:2">
      <c r="A41">
        <v>7</v>
      </c>
      <c r="B41" s="11">
        <f t="shared" si="3"/>
        <v>763509.5</v>
      </c>
    </row>
    <row r="42" spans="1:2">
      <c r="A42">
        <v>8</v>
      </c>
      <c r="B42" s="11">
        <f t="shared" si="3"/>
        <v>763509.5</v>
      </c>
    </row>
    <row r="43" spans="1:2">
      <c r="A43">
        <v>9</v>
      </c>
      <c r="B43" s="11">
        <f t="shared" si="3"/>
        <v>763509.5</v>
      </c>
    </row>
    <row r="44" spans="1:2">
      <c r="A44">
        <v>10</v>
      </c>
      <c r="B44" s="11">
        <f t="shared" si="3"/>
        <v>763509.5</v>
      </c>
    </row>
    <row r="45" spans="1:2">
      <c r="B45" s="11"/>
    </row>
    <row r="46" spans="1:2">
      <c r="A46" t="s">
        <v>18</v>
      </c>
      <c r="B46" s="1">
        <f>IRR(B35:B44)</f>
        <v>0.33469551129290309</v>
      </c>
    </row>
    <row r="47" spans="1:2">
      <c r="A47" t="s">
        <v>19</v>
      </c>
      <c r="B47" s="11"/>
    </row>
    <row r="48" spans="1:2">
      <c r="B48" s="11"/>
    </row>
    <row r="49" spans="2:2">
      <c r="B49" s="11"/>
    </row>
    <row r="50" spans="2:2">
      <c r="B50" s="11"/>
    </row>
    <row r="52" spans="2:2">
      <c r="B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Silva, Javier Emanuel</dc:creator>
  <cp:lastModifiedBy>Silva, Javier Emanuel</cp:lastModifiedBy>
  <dcterms:created xsi:type="dcterms:W3CDTF">2019-11-19T00:12:48Z</dcterms:created>
  <dcterms:modified xsi:type="dcterms:W3CDTF">2019-11-19T00:14:31Z</dcterms:modified>
</cp:coreProperties>
</file>