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7256" windowHeight="5772"/>
  </bookViews>
  <sheets>
    <sheet name="Лист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E17" i="2" l="1"/>
  <c r="AE21" i="2"/>
  <c r="AE20" i="2"/>
  <c r="AE19" i="2"/>
  <c r="AE18" i="2"/>
  <c r="AB20" i="2"/>
  <c r="AB19" i="2"/>
  <c r="AB18" i="2"/>
  <c r="AB17" i="2"/>
  <c r="W18" i="2"/>
  <c r="X18" i="2"/>
  <c r="Y18" i="2"/>
  <c r="V18" i="2"/>
  <c r="AA7" i="2" s="1"/>
  <c r="R23" i="2"/>
  <c r="O23" i="2"/>
  <c r="P23" i="2"/>
  <c r="L23" i="2"/>
  <c r="P36" i="2"/>
  <c r="M36" i="2"/>
  <c r="L36" i="2"/>
  <c r="M33" i="2"/>
  <c r="N33" i="2"/>
  <c r="O33" i="2"/>
  <c r="P33" i="2"/>
  <c r="Q33" i="2"/>
  <c r="R33" i="2"/>
  <c r="L33" i="2"/>
  <c r="L32" i="2"/>
  <c r="M32" i="2"/>
  <c r="N32" i="2"/>
  <c r="O32" i="2"/>
  <c r="P32" i="2"/>
  <c r="Q32" i="2"/>
  <c r="R32" i="2"/>
  <c r="K32" i="2"/>
  <c r="L31" i="2"/>
  <c r="M31" i="2"/>
  <c r="N31" i="2"/>
  <c r="O31" i="2"/>
  <c r="P31" i="2"/>
  <c r="Q31" i="2"/>
  <c r="R31" i="2"/>
  <c r="L29" i="2"/>
  <c r="M29" i="2"/>
  <c r="N29" i="2"/>
  <c r="O29" i="2"/>
  <c r="P29" i="2"/>
  <c r="Q29" i="2"/>
  <c r="Q30" i="2" s="1"/>
  <c r="R29" i="2"/>
  <c r="R30" i="2" s="1"/>
  <c r="K31" i="2"/>
  <c r="L30" i="2"/>
  <c r="M30" i="2"/>
  <c r="N30" i="2"/>
  <c r="O30" i="2"/>
  <c r="P30" i="2"/>
  <c r="K30" i="2"/>
  <c r="K29" i="2"/>
  <c r="M20" i="2"/>
  <c r="N20" i="2"/>
  <c r="O20" i="2"/>
  <c r="P20" i="2"/>
  <c r="Q20" i="2"/>
  <c r="R20" i="2"/>
  <c r="L20" i="2"/>
  <c r="L19" i="2"/>
  <c r="M19" i="2"/>
  <c r="N19" i="2"/>
  <c r="O19" i="2"/>
  <c r="P19" i="2"/>
  <c r="Q19" i="2"/>
  <c r="R19" i="2"/>
  <c r="K19" i="2"/>
  <c r="M17" i="2"/>
  <c r="N17" i="2"/>
  <c r="O17" i="2"/>
  <c r="P17" i="2"/>
  <c r="Q17" i="2"/>
  <c r="R17" i="2"/>
  <c r="K17" i="2"/>
  <c r="L17" i="2"/>
  <c r="M16" i="2"/>
  <c r="N16" i="2"/>
  <c r="O16" i="2"/>
  <c r="P16" i="2"/>
  <c r="Q16" i="2"/>
  <c r="R16" i="2"/>
  <c r="K16" i="2"/>
  <c r="L16" i="2"/>
  <c r="K18" i="2"/>
  <c r="M18" i="2"/>
  <c r="N18" i="2"/>
  <c r="O18" i="2"/>
  <c r="P18" i="2"/>
  <c r="Q18" i="2"/>
  <c r="R18" i="2"/>
  <c r="L18" i="2"/>
  <c r="V9" i="2" a="1"/>
  <c r="V9" i="2" s="1"/>
  <c r="K8" i="2"/>
  <c r="S7" i="2"/>
  <c r="S6" i="2"/>
  <c r="S5" i="2"/>
  <c r="S4" i="2"/>
  <c r="E9" i="2"/>
  <c r="C9" i="2"/>
  <c r="C7" i="2"/>
  <c r="D7" i="2"/>
  <c r="E7" i="2"/>
  <c r="F7" i="2"/>
  <c r="B7" i="2"/>
  <c r="G3" i="2"/>
  <c r="G4" i="2"/>
  <c r="G5" i="2"/>
  <c r="G6" i="2"/>
  <c r="G2" i="2"/>
  <c r="Y12" i="2" l="1"/>
  <c r="V12" i="2"/>
  <c r="V10" i="2"/>
  <c r="Y10" i="2"/>
  <c r="W10" i="2"/>
  <c r="X10" i="2"/>
  <c r="W12" i="2"/>
  <c r="Y11" i="2"/>
  <c r="X9" i="2"/>
  <c r="W11" i="2"/>
  <c r="W9" i="2"/>
  <c r="X12" i="2"/>
  <c r="Y9" i="2"/>
  <c r="X11" i="2"/>
  <c r="V11" i="2"/>
  <c r="S17" i="2"/>
  <c r="S18" i="2"/>
  <c r="S19" i="2"/>
  <c r="S16" i="2"/>
  <c r="K20" i="2"/>
  <c r="V13" i="2" l="1" a="1"/>
  <c r="W13" i="2" s="1"/>
  <c r="W20" i="2" s="1"/>
  <c r="AB13" i="2" s="1"/>
  <c r="V13" i="2" l="1"/>
  <c r="V20" i="2" s="1"/>
  <c r="AA13" i="2" s="1"/>
  <c r="X13" i="2"/>
  <c r="X20" i="2" s="1"/>
  <c r="AC13" i="2" s="1"/>
  <c r="Y13" i="2"/>
  <c r="Y20" i="2" s="1"/>
  <c r="AD13" i="2" s="1"/>
  <c r="R36" i="2"/>
  <c r="AE13" i="2" l="1"/>
  <c r="AE12" i="2"/>
  <c r="AE10" i="2"/>
  <c r="AE11" i="2"/>
  <c r="K33" i="2"/>
  <c r="AB7" i="2"/>
  <c r="AC7" i="2"/>
  <c r="AD5" i="2" l="1"/>
  <c r="AD4" i="2"/>
  <c r="AD3" i="2"/>
  <c r="AD7" i="2"/>
  <c r="AD6" i="2"/>
</calcChain>
</file>

<file path=xl/sharedStrings.xml><?xml version="1.0" encoding="utf-8"?>
<sst xmlns="http://schemas.openxmlformats.org/spreadsheetml/2006/main" count="84" uniqueCount="39">
  <si>
    <t>Max</t>
  </si>
  <si>
    <t>Min</t>
  </si>
  <si>
    <t>B2</t>
  </si>
  <si>
    <t>B4</t>
  </si>
  <si>
    <t>A3</t>
  </si>
  <si>
    <t>A4</t>
  </si>
  <si>
    <t>A5</t>
  </si>
  <si>
    <t>B3</t>
  </si>
  <si>
    <t>A2</t>
  </si>
  <si>
    <t>bi</t>
  </si>
  <si>
    <t>Q</t>
  </si>
  <si>
    <t>F</t>
  </si>
  <si>
    <t>C</t>
  </si>
  <si>
    <t>x0</t>
  </si>
  <si>
    <t>x1</t>
  </si>
  <si>
    <t>x4</t>
  </si>
  <si>
    <t>x5</t>
  </si>
  <si>
    <t>x6</t>
  </si>
  <si>
    <t>x7</t>
  </si>
  <si>
    <t>x2</t>
  </si>
  <si>
    <t>x3</t>
  </si>
  <si>
    <t>X0</t>
  </si>
  <si>
    <t>X1</t>
  </si>
  <si>
    <t>X2</t>
  </si>
  <si>
    <t>X3</t>
  </si>
  <si>
    <t>F(X)</t>
  </si>
  <si>
    <t>Y1</t>
  </si>
  <si>
    <t>Y2</t>
  </si>
  <si>
    <t>Y3</t>
  </si>
  <si>
    <t>Y4</t>
  </si>
  <si>
    <t>F(Y)</t>
  </si>
  <si>
    <t>V</t>
  </si>
  <si>
    <t>p1</t>
  </si>
  <si>
    <t>p2</t>
  </si>
  <si>
    <t>p3</t>
  </si>
  <si>
    <t>q1</t>
  </si>
  <si>
    <t>q2</t>
  </si>
  <si>
    <t>q3</t>
  </si>
  <si>
    <t>q4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</si>
</sst>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b/>
      <u/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85">
    <xf numFmtId="0" fontId="0" fillId="0" borderId="0" xfId="0"/>
    <xf numFmtId="0" fontId="0" fillId="0" borderId="7" xfId="0" applyBorder="1"/>
    <xf numFmtId="0" fontId="0" fillId="0" borderId="8" xfId="0" applyBorder="1"/>
    <xf numFmtId="0" fontId="0" fillId="0" borderId="2" xfId="0" applyBorder="1"/>
    <xf numFmtId="0" fontId="0" fillId="0" borderId="1" xfId="0" applyBorder="1" applyAlignment="1">
      <alignment horizontal="center"/>
    </xf>
    <xf numFmtId="0" fontId="0" fillId="0" borderId="0" xfId="0" applyFill="1" applyBorder="1"/>
    <xf numFmtId="0" fontId="0" fillId="0" borderId="1" xfId="0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5" xfId="0" applyFill="1" applyBorder="1" applyAlignment="1">
      <alignment horizontal="center"/>
    </xf>
    <xf numFmtId="0" fontId="0" fillId="0" borderId="5" xfId="0" applyFill="1" applyBorder="1"/>
    <xf numFmtId="0" fontId="0" fillId="0" borderId="0" xfId="0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0" fillId="0" borderId="10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0" xfId="0" applyFill="1" applyBorder="1" applyAlignment="1">
      <alignment vertical="center"/>
    </xf>
    <xf numFmtId="0" fontId="0" fillId="0" borderId="0" xfId="0" applyFill="1" applyBorder="1" applyAlignment="1"/>
    <xf numFmtId="0" fontId="0" fillId="0" borderId="5" xfId="0" applyFill="1" applyBorder="1" applyAlignment="1">
      <alignment horizontal="center" vertical="center"/>
    </xf>
    <xf numFmtId="0" fontId="0" fillId="0" borderId="9" xfId="0" applyFill="1" applyBorder="1" applyAlignment="1">
      <alignment horizontal="center"/>
    </xf>
    <xf numFmtId="0" fontId="0" fillId="0" borderId="6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2" xfId="0" applyFill="1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" xfId="0" applyBorder="1"/>
    <xf numFmtId="0" fontId="0" fillId="0" borderId="13" xfId="0" applyBorder="1"/>
    <xf numFmtId="0" fontId="0" fillId="0" borderId="14" xfId="0" applyBorder="1"/>
    <xf numFmtId="0" fontId="0" fillId="0" borderId="9" xfId="0" applyBorder="1"/>
    <xf numFmtId="0" fontId="0" fillId="0" borderId="11" xfId="0" applyBorder="1"/>
    <xf numFmtId="0" fontId="0" fillId="0" borderId="10" xfId="0" applyBorder="1"/>
    <xf numFmtId="0" fontId="0" fillId="0" borderId="15" xfId="0" applyBorder="1"/>
    <xf numFmtId="0" fontId="0" fillId="0" borderId="12" xfId="0" applyBorder="1"/>
    <xf numFmtId="0" fontId="0" fillId="0" borderId="4" xfId="0" applyBorder="1"/>
    <xf numFmtId="0" fontId="2" fillId="0" borderId="4" xfId="0" applyFont="1" applyBorder="1" applyAlignment="1">
      <alignment horizontal="center" vertical="center" wrapText="1"/>
    </xf>
    <xf numFmtId="0" fontId="0" fillId="2" borderId="5" xfId="0" applyFill="1" applyBorder="1"/>
    <xf numFmtId="0" fontId="0" fillId="2" borderId="5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3" fillId="2" borderId="6" xfId="0" applyFont="1" applyFill="1" applyBorder="1" applyAlignment="1">
      <alignment horizontal="center"/>
    </xf>
    <xf numFmtId="0" fontId="0" fillId="2" borderId="5" xfId="0" applyFill="1" applyBorder="1" applyAlignment="1">
      <alignment horizontal="center" vertical="center"/>
    </xf>
    <xf numFmtId="0" fontId="0" fillId="0" borderId="3" xfId="0" applyFill="1" applyBorder="1"/>
    <xf numFmtId="0" fontId="0" fillId="0" borderId="0" xfId="0" applyFill="1" applyBorder="1" applyAlignment="1">
      <alignment horizontal="center" vertical="center"/>
    </xf>
    <xf numFmtId="0" fontId="0" fillId="0" borderId="0" xfId="0" applyAlignment="1"/>
    <xf numFmtId="0" fontId="0" fillId="3" borderId="6" xfId="0" applyFill="1" applyBorder="1"/>
    <xf numFmtId="0" fontId="0" fillId="3" borderId="3" xfId="0" applyFill="1" applyBorder="1"/>
    <xf numFmtId="0" fontId="0" fillId="3" borderId="7" xfId="0" applyFill="1" applyBorder="1"/>
    <xf numFmtId="0" fontId="0" fillId="3" borderId="8" xfId="0" applyFill="1" applyBorder="1"/>
    <xf numFmtId="0" fontId="0" fillId="3" borderId="2" xfId="0" applyFill="1" applyBorder="1"/>
    <xf numFmtId="0" fontId="0" fillId="3" borderId="14" xfId="0" applyFill="1" applyBorder="1"/>
    <xf numFmtId="0" fontId="0" fillId="3" borderId="9" xfId="0" applyFill="1" applyBorder="1"/>
    <xf numFmtId="0" fontId="0" fillId="3" borderId="11" xfId="0" applyFill="1" applyBorder="1"/>
    <xf numFmtId="0" fontId="0" fillId="3" borderId="15" xfId="0" applyFill="1" applyBorder="1"/>
    <xf numFmtId="0" fontId="0" fillId="0" borderId="6" xfId="0" applyFill="1" applyBorder="1"/>
    <xf numFmtId="0" fontId="2" fillId="0" borderId="0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2" fillId="0" borderId="13" xfId="0" applyFont="1" applyFill="1" applyBorder="1" applyAlignment="1">
      <alignment horizontal="center" vertical="center" wrapText="1"/>
    </xf>
    <xf numFmtId="0" fontId="2" fillId="0" borderId="14" xfId="0" applyFont="1" applyFill="1" applyBorder="1" applyAlignment="1">
      <alignment horizontal="center" vertical="center" wrapText="1"/>
    </xf>
    <xf numFmtId="0" fontId="2" fillId="0" borderId="11" xfId="0" applyFont="1" applyFill="1" applyBorder="1" applyAlignment="1">
      <alignment horizontal="center" vertical="center" wrapText="1"/>
    </xf>
    <xf numFmtId="0" fontId="2" fillId="0" borderId="15" xfId="0" applyFont="1" applyFill="1" applyBorder="1" applyAlignment="1">
      <alignment horizontal="center" vertical="center" wrapText="1"/>
    </xf>
    <xf numFmtId="0" fontId="2" fillId="0" borderId="12" xfId="0" applyFont="1" applyFill="1" applyBorder="1" applyAlignment="1">
      <alignment horizontal="center" vertical="center" wrapText="1"/>
    </xf>
    <xf numFmtId="0" fontId="0" fillId="2" borderId="6" xfId="0" applyFill="1" applyBorder="1"/>
    <xf numFmtId="0" fontId="0" fillId="2" borderId="3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2" xfId="0" applyFill="1" applyBorder="1"/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0" fillId="0" borderId="12" xfId="0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3" fillId="2" borderId="5" xfId="0" applyFont="1" applyFill="1" applyBorder="1" applyAlignment="1">
      <alignment horizontal="center"/>
    </xf>
    <xf numFmtId="0" fontId="0" fillId="3" borderId="1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E50"/>
  <sheetViews>
    <sheetView tabSelected="1" topLeftCell="I1" workbookViewId="0">
      <selection activeCell="S44" sqref="S44"/>
    </sheetView>
  </sheetViews>
  <sheetFormatPr defaultRowHeight="14.4" x14ac:dyDescent="0.3"/>
  <sheetData>
    <row r="1" spans="2:31" ht="15" thickBot="1" x14ac:dyDescent="0.35"/>
    <row r="2" spans="2:31" ht="15" thickBot="1" x14ac:dyDescent="0.35">
      <c r="B2" s="28">
        <v>11</v>
      </c>
      <c r="C2" s="29">
        <v>7</v>
      </c>
      <c r="D2" s="29">
        <v>10</v>
      </c>
      <c r="E2" s="29">
        <v>8</v>
      </c>
      <c r="F2" s="30">
        <v>12</v>
      </c>
      <c r="G2" s="37">
        <f>MIN(B2:F2)</f>
        <v>7</v>
      </c>
      <c r="K2" s="26" t="s">
        <v>12</v>
      </c>
      <c r="L2" s="4">
        <v>1</v>
      </c>
      <c r="M2" s="4">
        <v>1</v>
      </c>
      <c r="N2" s="4">
        <v>1</v>
      </c>
      <c r="O2" s="4">
        <v>0</v>
      </c>
      <c r="P2" s="4">
        <v>0</v>
      </c>
      <c r="Q2" s="4">
        <v>0</v>
      </c>
      <c r="R2" s="4">
        <v>0</v>
      </c>
      <c r="S2" s="5"/>
      <c r="AA2" s="49" t="s">
        <v>22</v>
      </c>
      <c r="AB2" s="50" t="s">
        <v>23</v>
      </c>
      <c r="AC2" s="50" t="s">
        <v>24</v>
      </c>
      <c r="AD2" s="51" t="s">
        <v>25</v>
      </c>
    </row>
    <row r="3" spans="2:31" ht="16.2" thickBot="1" x14ac:dyDescent="0.35">
      <c r="B3" s="31">
        <v>14</v>
      </c>
      <c r="C3" s="8">
        <v>7</v>
      </c>
      <c r="D3" s="8">
        <v>11</v>
      </c>
      <c r="E3" s="8">
        <v>9</v>
      </c>
      <c r="F3" s="32">
        <v>15</v>
      </c>
      <c r="G3" s="71">
        <f t="shared" ref="G3:G6" si="0">MIN(B3:F3)</f>
        <v>7</v>
      </c>
      <c r="J3" s="4" t="s">
        <v>9</v>
      </c>
      <c r="K3" s="24" t="s">
        <v>13</v>
      </c>
      <c r="L3" s="4" t="s">
        <v>14</v>
      </c>
      <c r="M3" s="4" t="s">
        <v>19</v>
      </c>
      <c r="N3" s="25" t="s">
        <v>20</v>
      </c>
      <c r="O3" s="4" t="s">
        <v>15</v>
      </c>
      <c r="P3" s="4" t="s">
        <v>16</v>
      </c>
      <c r="Q3" s="4" t="s">
        <v>17</v>
      </c>
      <c r="R3" s="25" t="s">
        <v>18</v>
      </c>
      <c r="S3" s="10" t="s">
        <v>10</v>
      </c>
      <c r="V3" s="58">
        <v>7</v>
      </c>
      <c r="W3" s="59">
        <v>11</v>
      </c>
      <c r="X3" s="59">
        <v>1</v>
      </c>
      <c r="Y3" s="60">
        <v>0</v>
      </c>
      <c r="AA3" s="66">
        <v>7</v>
      </c>
      <c r="AB3" s="67">
        <v>11</v>
      </c>
      <c r="AC3" s="67">
        <v>9</v>
      </c>
      <c r="AD3" s="37">
        <f>SUMPRODUCT(AA3:AC3,AA7:AC7)</f>
        <v>1</v>
      </c>
    </row>
    <row r="4" spans="2:31" ht="15.6" x14ac:dyDescent="0.3">
      <c r="B4" s="31">
        <v>11</v>
      </c>
      <c r="C4" s="8">
        <v>7</v>
      </c>
      <c r="D4" s="8">
        <v>11</v>
      </c>
      <c r="E4" s="8">
        <v>15</v>
      </c>
      <c r="F4" s="32">
        <v>10</v>
      </c>
      <c r="G4" s="71">
        <f t="shared" si="0"/>
        <v>7</v>
      </c>
      <c r="J4" s="13" t="s">
        <v>15</v>
      </c>
      <c r="K4" s="18">
        <v>1</v>
      </c>
      <c r="L4" s="38">
        <v>7</v>
      </c>
      <c r="M4" s="10">
        <v>11</v>
      </c>
      <c r="N4" s="19">
        <v>9</v>
      </c>
      <c r="O4" s="13">
        <v>1</v>
      </c>
      <c r="P4" s="13">
        <v>0</v>
      </c>
      <c r="Q4" s="13">
        <v>0</v>
      </c>
      <c r="R4" s="12">
        <v>0</v>
      </c>
      <c r="S4" s="11">
        <f>K4/L4</f>
        <v>0.14285714285714285</v>
      </c>
      <c r="V4" s="61">
        <v>7</v>
      </c>
      <c r="W4" s="57">
        <v>11</v>
      </c>
      <c r="X4" s="57">
        <v>0</v>
      </c>
      <c r="Y4" s="62">
        <v>0</v>
      </c>
      <c r="AA4" s="68">
        <v>7</v>
      </c>
      <c r="AB4" s="65">
        <v>11</v>
      </c>
      <c r="AC4" s="65">
        <v>15</v>
      </c>
      <c r="AD4" s="71">
        <f>SUMPRODUCT(AA4:AC4,AA7:AC7)</f>
        <v>1</v>
      </c>
    </row>
    <row r="5" spans="2:31" ht="15.6" x14ac:dyDescent="0.3">
      <c r="B5" s="31">
        <v>14</v>
      </c>
      <c r="C5" s="8">
        <v>11</v>
      </c>
      <c r="D5" s="8">
        <v>9</v>
      </c>
      <c r="E5" s="8">
        <v>12</v>
      </c>
      <c r="F5" s="32">
        <v>11</v>
      </c>
      <c r="G5" s="71">
        <f t="shared" si="0"/>
        <v>9</v>
      </c>
      <c r="J5" s="13" t="s">
        <v>16</v>
      </c>
      <c r="K5" s="20">
        <v>1</v>
      </c>
      <c r="L5" s="41">
        <v>7</v>
      </c>
      <c r="M5" s="13">
        <v>11</v>
      </c>
      <c r="N5" s="14">
        <v>15</v>
      </c>
      <c r="O5" s="13">
        <v>0</v>
      </c>
      <c r="P5" s="13">
        <v>1</v>
      </c>
      <c r="Q5" s="13">
        <v>0</v>
      </c>
      <c r="R5" s="12">
        <v>0</v>
      </c>
      <c r="S5" s="56">
        <f t="shared" ref="S5:S7" si="1">K5/L5</f>
        <v>0.14285714285714285</v>
      </c>
      <c r="V5" s="61">
        <v>11</v>
      </c>
      <c r="W5" s="57">
        <v>9</v>
      </c>
      <c r="X5" s="57">
        <v>0</v>
      </c>
      <c r="Y5" s="62">
        <v>1</v>
      </c>
      <c r="AA5" s="68">
        <v>11</v>
      </c>
      <c r="AB5" s="65">
        <v>9</v>
      </c>
      <c r="AC5" s="65">
        <v>12</v>
      </c>
      <c r="AD5" s="71">
        <f>SUMPRODUCT(AA5:AC5,AA7:AC7)</f>
        <v>1</v>
      </c>
    </row>
    <row r="6" spans="2:31" ht="16.2" thickBot="1" x14ac:dyDescent="0.35">
      <c r="B6" s="33">
        <v>15</v>
      </c>
      <c r="C6" s="34">
        <v>10</v>
      </c>
      <c r="D6" s="34">
        <v>7</v>
      </c>
      <c r="E6" s="34">
        <v>8</v>
      </c>
      <c r="F6" s="35">
        <v>10</v>
      </c>
      <c r="G6" s="72">
        <f t="shared" si="0"/>
        <v>7</v>
      </c>
      <c r="J6" s="13" t="s">
        <v>17</v>
      </c>
      <c r="K6" s="20">
        <v>1</v>
      </c>
      <c r="L6" s="42">
        <v>11</v>
      </c>
      <c r="M6" s="41">
        <v>9</v>
      </c>
      <c r="N6" s="81">
        <v>12</v>
      </c>
      <c r="O6" s="41">
        <v>0</v>
      </c>
      <c r="P6" s="41">
        <v>0</v>
      </c>
      <c r="Q6" s="41">
        <v>1</v>
      </c>
      <c r="R6" s="82">
        <v>0</v>
      </c>
      <c r="S6" s="56">
        <f t="shared" si="1"/>
        <v>9.0909090909090912E-2</v>
      </c>
      <c r="V6" s="63">
        <v>10</v>
      </c>
      <c r="W6" s="64">
        <v>7</v>
      </c>
      <c r="X6" s="64">
        <v>0</v>
      </c>
      <c r="Y6" s="36">
        <v>0</v>
      </c>
      <c r="AA6" s="69">
        <v>10</v>
      </c>
      <c r="AB6" s="70">
        <v>7</v>
      </c>
      <c r="AC6" s="70">
        <v>8</v>
      </c>
      <c r="AD6" s="71">
        <f>SUMPRODUCT(AA6:AC6,AA7:AC7)</f>
        <v>0.82758620689655171</v>
      </c>
    </row>
    <row r="7" spans="2:31" ht="16.2" thickBot="1" x14ac:dyDescent="0.35">
      <c r="B7" s="73">
        <f>MAX(B2:B6)</f>
        <v>15</v>
      </c>
      <c r="C7" s="74">
        <f t="shared" ref="C7:F7" si="2">MAX(C2:C6)</f>
        <v>11</v>
      </c>
      <c r="D7" s="74">
        <f t="shared" si="2"/>
        <v>11</v>
      </c>
      <c r="E7" s="74">
        <f t="shared" si="2"/>
        <v>15</v>
      </c>
      <c r="F7" s="75">
        <f t="shared" si="2"/>
        <v>15</v>
      </c>
      <c r="J7" s="7" t="s">
        <v>18</v>
      </c>
      <c r="K7" s="21">
        <v>1</v>
      </c>
      <c r="L7" s="80">
        <v>10</v>
      </c>
      <c r="M7" s="7">
        <v>7</v>
      </c>
      <c r="N7" s="15">
        <v>8</v>
      </c>
      <c r="O7" s="7">
        <v>0</v>
      </c>
      <c r="P7" s="7">
        <v>0</v>
      </c>
      <c r="Q7" s="7">
        <v>0</v>
      </c>
      <c r="R7" s="79">
        <v>1</v>
      </c>
      <c r="S7" s="44">
        <f t="shared" si="1"/>
        <v>0.1</v>
      </c>
      <c r="V7" s="76">
        <v>1</v>
      </c>
      <c r="W7" s="77">
        <v>1</v>
      </c>
      <c r="X7" s="77">
        <v>0</v>
      </c>
      <c r="Y7" s="78">
        <v>0</v>
      </c>
      <c r="AA7" s="1">
        <f>V18</f>
        <v>3.4482758620689655E-2</v>
      </c>
      <c r="AB7" s="2">
        <f t="shared" ref="AB7:AC7" si="3">W18</f>
        <v>6.8965517241379309E-2</v>
      </c>
      <c r="AC7" s="3">
        <f t="shared" si="3"/>
        <v>0</v>
      </c>
      <c r="AD7" s="72">
        <f>SUM(AA7:AC7)</f>
        <v>0.10344827586206896</v>
      </c>
    </row>
    <row r="8" spans="2:31" ht="15" thickBot="1" x14ac:dyDescent="0.35">
      <c r="J8" s="12"/>
      <c r="K8" s="6">
        <f>L2*L11+M2*M11+N2*N11+O2*O11+P2*P11+Q2*Q11+R2*R11</f>
        <v>0</v>
      </c>
      <c r="L8" s="39">
        <v>-1</v>
      </c>
      <c r="M8" s="6">
        <v>-1</v>
      </c>
      <c r="N8" s="6">
        <v>-1</v>
      </c>
      <c r="O8" s="6">
        <v>0</v>
      </c>
      <c r="P8" s="6">
        <v>0</v>
      </c>
      <c r="Q8" s="6">
        <v>0</v>
      </c>
      <c r="R8" s="6">
        <v>0</v>
      </c>
      <c r="S8" s="5"/>
    </row>
    <row r="9" spans="2:31" ht="15" thickBot="1" x14ac:dyDescent="0.35">
      <c r="B9" s="49" t="s">
        <v>1</v>
      </c>
      <c r="C9" s="27">
        <f>MAX(G2:G6)</f>
        <v>9</v>
      </c>
      <c r="D9" s="51" t="s">
        <v>0</v>
      </c>
      <c r="E9" s="3">
        <f>MIN(B7:F7)</f>
        <v>11</v>
      </c>
      <c r="J9" s="17"/>
      <c r="K9" s="6" t="s">
        <v>11</v>
      </c>
      <c r="L9" s="17"/>
      <c r="M9" s="17"/>
      <c r="N9" s="17"/>
      <c r="O9" s="17"/>
      <c r="P9" s="17"/>
      <c r="Q9" s="17"/>
      <c r="R9" s="17"/>
      <c r="S9" s="12"/>
      <c r="V9" s="28">
        <f t="array" ref="V9:Y12">MINVERSE(V3:Y6)</f>
        <v>0</v>
      </c>
      <c r="W9" s="29">
        <v>-0.11475409836065574</v>
      </c>
      <c r="X9" s="29">
        <v>0</v>
      </c>
      <c r="Y9" s="30">
        <v>0.18032786885245902</v>
      </c>
      <c r="AA9" s="49" t="s">
        <v>26</v>
      </c>
      <c r="AB9" s="50" t="s">
        <v>27</v>
      </c>
      <c r="AC9" s="50" t="s">
        <v>28</v>
      </c>
      <c r="AD9" s="50" t="s">
        <v>29</v>
      </c>
      <c r="AE9" s="53" t="s">
        <v>30</v>
      </c>
    </row>
    <row r="10" spans="2:31" ht="15" thickBot="1" x14ac:dyDescent="0.35">
      <c r="J10" s="12"/>
      <c r="K10" s="5"/>
      <c r="L10" s="5"/>
      <c r="M10" s="5"/>
      <c r="N10" s="5"/>
      <c r="O10" s="5"/>
      <c r="P10" s="5"/>
      <c r="Q10" s="5"/>
      <c r="R10" s="5"/>
      <c r="S10" s="5"/>
      <c r="V10" s="31">
        <v>0</v>
      </c>
      <c r="W10" s="8">
        <v>0.16393442622950821</v>
      </c>
      <c r="X10" s="8">
        <v>0</v>
      </c>
      <c r="Y10" s="32">
        <v>-0.11475409836065575</v>
      </c>
      <c r="AA10" s="28">
        <v>14</v>
      </c>
      <c r="AB10" s="29">
        <v>11</v>
      </c>
      <c r="AC10" s="29">
        <v>14</v>
      </c>
      <c r="AD10" s="29">
        <v>15</v>
      </c>
      <c r="AE10" s="37">
        <f>SUMPRODUCT(AA10:AD10,AA13:AD13)</f>
        <v>1.5245901639344264</v>
      </c>
    </row>
    <row r="11" spans="2:31" ht="15" thickBot="1" x14ac:dyDescent="0.35">
      <c r="J11" s="12"/>
      <c r="K11" s="23" t="s">
        <v>21</v>
      </c>
      <c r="L11" s="6">
        <v>0</v>
      </c>
      <c r="M11" s="6">
        <v>0</v>
      </c>
      <c r="N11" s="6">
        <v>0</v>
      </c>
      <c r="O11" s="6">
        <v>1</v>
      </c>
      <c r="P11" s="6">
        <v>1</v>
      </c>
      <c r="Q11" s="6">
        <v>1</v>
      </c>
      <c r="R11" s="22">
        <v>1</v>
      </c>
      <c r="S11" s="12"/>
      <c r="V11" s="31">
        <v>1</v>
      </c>
      <c r="W11" s="8">
        <v>-1</v>
      </c>
      <c r="X11" s="8">
        <v>0</v>
      </c>
      <c r="Y11" s="32">
        <v>0</v>
      </c>
      <c r="AA11" s="31">
        <v>9</v>
      </c>
      <c r="AB11" s="8">
        <v>15</v>
      </c>
      <c r="AC11" s="8">
        <v>12</v>
      </c>
      <c r="AD11" s="8">
        <v>8</v>
      </c>
      <c r="AE11" s="71">
        <f>SUMPRODUCT(AA11:AD11,AA13:AD13)</f>
        <v>1.2622950819672132</v>
      </c>
    </row>
    <row r="12" spans="2:31" ht="15" thickBot="1" x14ac:dyDescent="0.35">
      <c r="B12" s="27"/>
      <c r="C12" s="52" t="s">
        <v>2</v>
      </c>
      <c r="D12" s="52" t="s">
        <v>7</v>
      </c>
      <c r="E12" s="53" t="s">
        <v>3</v>
      </c>
      <c r="J12" s="12"/>
      <c r="K12" s="16"/>
      <c r="L12" s="5"/>
      <c r="M12" s="5"/>
      <c r="N12" s="5"/>
      <c r="O12" s="5"/>
      <c r="P12" s="5"/>
      <c r="Q12" s="5"/>
      <c r="R12" s="5"/>
      <c r="S12" s="5"/>
      <c r="V12" s="33">
        <v>0</v>
      </c>
      <c r="W12" s="34">
        <v>-0.21311475409836064</v>
      </c>
      <c r="X12" s="34">
        <v>1</v>
      </c>
      <c r="Y12" s="35">
        <v>-0.9508196721311476</v>
      </c>
      <c r="AA12" s="31">
        <v>15</v>
      </c>
      <c r="AB12" s="8">
        <v>10</v>
      </c>
      <c r="AC12" s="8">
        <v>11</v>
      </c>
      <c r="AD12" s="8">
        <v>10</v>
      </c>
      <c r="AE12" s="71">
        <f>SUMPRODUCT(AA12:AD12,AA13:AD13)</f>
        <v>1.1475409836065573</v>
      </c>
    </row>
    <row r="13" spans="2:31" ht="15" thickBot="1" x14ac:dyDescent="0.35">
      <c r="B13" s="54" t="s">
        <v>8</v>
      </c>
      <c r="C13" s="28">
        <v>7</v>
      </c>
      <c r="D13" s="29">
        <v>11</v>
      </c>
      <c r="E13" s="30">
        <v>9</v>
      </c>
      <c r="J13" s="46"/>
      <c r="K13" s="46"/>
      <c r="L13" s="46"/>
      <c r="M13" s="46"/>
      <c r="N13" s="46"/>
      <c r="O13" s="46"/>
      <c r="P13" s="46"/>
      <c r="Q13" s="46"/>
      <c r="R13" s="46"/>
      <c r="S13" s="12"/>
      <c r="V13" s="73">
        <f t="array" ref="V13:Y13">MMULT(V7:Y7,V9:Y12)</f>
        <v>0</v>
      </c>
      <c r="W13" s="74">
        <v>4.9180327868852472E-2</v>
      </c>
      <c r="X13" s="74">
        <v>0</v>
      </c>
      <c r="Y13" s="75">
        <v>6.5573770491803268E-2</v>
      </c>
      <c r="AA13" s="1">
        <f>V20</f>
        <v>0</v>
      </c>
      <c r="AB13" s="2">
        <f t="shared" ref="AB13:AE13" si="4">W20</f>
        <v>4.9180327868852472E-2</v>
      </c>
      <c r="AC13" s="2">
        <f t="shared" si="4"/>
        <v>0</v>
      </c>
      <c r="AD13" s="2">
        <f t="shared" si="4"/>
        <v>6.5573770491803268E-2</v>
      </c>
      <c r="AE13" s="72">
        <f>SUM(AA13:AD13)</f>
        <v>0.11475409836065574</v>
      </c>
    </row>
    <row r="14" spans="2:31" ht="15" thickBot="1" x14ac:dyDescent="0.35">
      <c r="B14" s="54" t="s">
        <v>4</v>
      </c>
      <c r="C14" s="31">
        <v>7</v>
      </c>
      <c r="D14" s="8">
        <v>11</v>
      </c>
      <c r="E14" s="32">
        <v>15</v>
      </c>
      <c r="K14" s="26" t="s">
        <v>12</v>
      </c>
      <c r="L14" s="4">
        <v>1</v>
      </c>
      <c r="M14" s="4">
        <v>1</v>
      </c>
      <c r="N14" s="4">
        <v>1</v>
      </c>
      <c r="O14" s="4">
        <v>0</v>
      </c>
      <c r="P14" s="4">
        <v>0</v>
      </c>
      <c r="Q14" s="4">
        <v>0</v>
      </c>
      <c r="R14" s="4">
        <v>0</v>
      </c>
      <c r="S14" s="5"/>
    </row>
    <row r="15" spans="2:31" ht="15" thickBot="1" x14ac:dyDescent="0.35">
      <c r="B15" s="54" t="s">
        <v>5</v>
      </c>
      <c r="C15" s="31">
        <v>11</v>
      </c>
      <c r="D15" s="8">
        <v>9</v>
      </c>
      <c r="E15" s="32">
        <v>12</v>
      </c>
      <c r="J15" s="4" t="s">
        <v>9</v>
      </c>
      <c r="K15" s="24" t="s">
        <v>13</v>
      </c>
      <c r="L15" s="4" t="s">
        <v>14</v>
      </c>
      <c r="M15" s="4" t="s">
        <v>19</v>
      </c>
      <c r="N15" s="25" t="s">
        <v>20</v>
      </c>
      <c r="O15" s="4" t="s">
        <v>15</v>
      </c>
      <c r="P15" s="4" t="s">
        <v>16</v>
      </c>
      <c r="Q15" s="4" t="s">
        <v>17</v>
      </c>
      <c r="R15" s="25" t="s">
        <v>18</v>
      </c>
      <c r="S15" s="10" t="s">
        <v>10</v>
      </c>
    </row>
    <row r="16" spans="2:31" ht="15" thickBot="1" x14ac:dyDescent="0.35">
      <c r="B16" s="55" t="s">
        <v>6</v>
      </c>
      <c r="C16" s="33">
        <v>10</v>
      </c>
      <c r="D16" s="34">
        <v>7</v>
      </c>
      <c r="E16" s="35">
        <v>8</v>
      </c>
      <c r="J16" s="13" t="s">
        <v>15</v>
      </c>
      <c r="K16" s="10">
        <f>K4-K18*7</f>
        <v>0.36363636363636365</v>
      </c>
      <c r="L16" s="38">
        <f>L4-L18*7</f>
        <v>0</v>
      </c>
      <c r="M16" s="83">
        <f t="shared" ref="M16:R16" si="5">M4-M18*7</f>
        <v>5.2727272727272725</v>
      </c>
      <c r="N16" s="38">
        <f t="shared" si="5"/>
        <v>1.3636363636363642</v>
      </c>
      <c r="O16" s="38">
        <f t="shared" si="5"/>
        <v>1</v>
      </c>
      <c r="P16" s="38">
        <f t="shared" si="5"/>
        <v>0</v>
      </c>
      <c r="Q16" s="38">
        <f t="shared" si="5"/>
        <v>-0.63636363636363635</v>
      </c>
      <c r="R16" s="38">
        <f t="shared" si="5"/>
        <v>0</v>
      </c>
      <c r="S16" s="11">
        <f>K16/M16</f>
        <v>6.8965517241379309E-2</v>
      </c>
    </row>
    <row r="17" spans="10:31" ht="15" thickBot="1" x14ac:dyDescent="0.35">
      <c r="J17" s="13" t="s">
        <v>16</v>
      </c>
      <c r="K17" s="13">
        <f>K5-K18*7</f>
        <v>0.36363636363636365</v>
      </c>
      <c r="L17" s="13">
        <f>L5-L18*7</f>
        <v>0</v>
      </c>
      <c r="M17" s="41">
        <f t="shared" ref="M17:R17" si="6">M5-M18*7</f>
        <v>5.2727272727272725</v>
      </c>
      <c r="N17" s="13">
        <f t="shared" si="6"/>
        <v>7.3636363636363642</v>
      </c>
      <c r="O17" s="13">
        <f t="shared" si="6"/>
        <v>0</v>
      </c>
      <c r="P17" s="13">
        <f t="shared" si="6"/>
        <v>1</v>
      </c>
      <c r="Q17" s="13">
        <f t="shared" si="6"/>
        <v>-0.63636363636363635</v>
      </c>
      <c r="R17" s="13">
        <f t="shared" si="6"/>
        <v>0</v>
      </c>
      <c r="S17" s="56">
        <f t="shared" ref="S17:S19" si="7">K17/M17</f>
        <v>6.8965517241379309E-2</v>
      </c>
      <c r="V17" s="49" t="s">
        <v>22</v>
      </c>
      <c r="W17" s="50" t="s">
        <v>23</v>
      </c>
      <c r="X17" s="50" t="s">
        <v>24</v>
      </c>
      <c r="Y17" s="51"/>
      <c r="AA17" s="84" t="s">
        <v>31</v>
      </c>
      <c r="AB17" s="3">
        <f>1/AD7</f>
        <v>9.6666666666666661</v>
      </c>
      <c r="AD17" s="84" t="s">
        <v>31</v>
      </c>
      <c r="AE17" s="3">
        <f>1/AE13</f>
        <v>8.7142857142857135</v>
      </c>
    </row>
    <row r="18" spans="10:31" ht="15" thickBot="1" x14ac:dyDescent="0.35">
      <c r="J18" s="13" t="s">
        <v>14</v>
      </c>
      <c r="K18" s="13">
        <f>K6/11</f>
        <v>9.0909090909090912E-2</v>
      </c>
      <c r="L18" s="13">
        <f>L6/11</f>
        <v>1</v>
      </c>
      <c r="M18" s="41">
        <f t="shared" ref="M18:R18" si="8">M6/11</f>
        <v>0.81818181818181823</v>
      </c>
      <c r="N18" s="13">
        <f t="shared" si="8"/>
        <v>1.0909090909090908</v>
      </c>
      <c r="O18" s="13">
        <f t="shared" si="8"/>
        <v>0</v>
      </c>
      <c r="P18" s="13">
        <f t="shared" si="8"/>
        <v>0</v>
      </c>
      <c r="Q18" s="13">
        <f t="shared" si="8"/>
        <v>9.0909090909090912E-2</v>
      </c>
      <c r="R18" s="13">
        <f t="shared" si="8"/>
        <v>0</v>
      </c>
      <c r="S18" s="56">
        <f t="shared" si="7"/>
        <v>0.1111111111111111</v>
      </c>
      <c r="V18" s="31">
        <f>L36</f>
        <v>3.4482758620689655E-2</v>
      </c>
      <c r="W18" s="31">
        <f t="shared" ref="W18:Y18" si="9">M36</f>
        <v>6.8965517241379309E-2</v>
      </c>
      <c r="X18" s="31">
        <f t="shared" si="9"/>
        <v>0</v>
      </c>
      <c r="Y18" s="31">
        <f t="shared" si="9"/>
        <v>0</v>
      </c>
      <c r="AA18" s="47" t="s">
        <v>32</v>
      </c>
      <c r="AB18" s="32">
        <f>AB17*AA7</f>
        <v>0.33333333333333331</v>
      </c>
      <c r="AD18" s="47" t="s">
        <v>35</v>
      </c>
      <c r="AE18" s="32">
        <f>AE17*AA13</f>
        <v>0</v>
      </c>
    </row>
    <row r="19" spans="10:31" ht="15" thickBot="1" x14ac:dyDescent="0.35">
      <c r="J19" s="7" t="s">
        <v>18</v>
      </c>
      <c r="K19" s="7">
        <f>K7-K18*10</f>
        <v>9.0909090909090828E-2</v>
      </c>
      <c r="L19" s="7">
        <f t="shared" ref="L19:R19" si="10">L7-L18*10</f>
        <v>0</v>
      </c>
      <c r="M19" s="40">
        <f t="shared" si="10"/>
        <v>-1.1818181818181817</v>
      </c>
      <c r="N19" s="7">
        <f t="shared" si="10"/>
        <v>-2.9090909090909083</v>
      </c>
      <c r="O19" s="7">
        <f t="shared" si="10"/>
        <v>0</v>
      </c>
      <c r="P19" s="7">
        <f t="shared" si="10"/>
        <v>0</v>
      </c>
      <c r="Q19" s="7">
        <f t="shared" si="10"/>
        <v>-0.90909090909090917</v>
      </c>
      <c r="R19" s="7">
        <f t="shared" si="10"/>
        <v>1</v>
      </c>
      <c r="S19" s="44">
        <f t="shared" si="7"/>
        <v>-7.6923076923076872E-2</v>
      </c>
      <c r="V19" s="49" t="s">
        <v>26</v>
      </c>
      <c r="W19" s="50" t="s">
        <v>27</v>
      </c>
      <c r="X19" s="50" t="s">
        <v>28</v>
      </c>
      <c r="Y19" s="51" t="s">
        <v>29</v>
      </c>
      <c r="AA19" s="47" t="s">
        <v>33</v>
      </c>
      <c r="AB19" s="32">
        <f>AB17*AB7</f>
        <v>0.66666666666666663</v>
      </c>
      <c r="AD19" s="47" t="s">
        <v>36</v>
      </c>
      <c r="AE19" s="32">
        <f>AE17*AB13</f>
        <v>0.42857142857142866</v>
      </c>
    </row>
    <row r="20" spans="10:31" ht="15" thickBot="1" x14ac:dyDescent="0.35">
      <c r="J20" s="12"/>
      <c r="K20" s="6">
        <f>SUMPRODUCT(L14:R14,L23:R23)</f>
        <v>9.0909090909090912E-2</v>
      </c>
      <c r="L20" s="6">
        <f>L8-L18*(-1)</f>
        <v>0</v>
      </c>
      <c r="M20" s="39">
        <f t="shared" ref="M20:R20" si="11">M8-M18*(-1)</f>
        <v>-0.18181818181818177</v>
      </c>
      <c r="N20" s="6">
        <f t="shared" si="11"/>
        <v>9.0909090909090828E-2</v>
      </c>
      <c r="O20" s="6">
        <f t="shared" si="11"/>
        <v>0</v>
      </c>
      <c r="P20" s="6">
        <f t="shared" si="11"/>
        <v>0</v>
      </c>
      <c r="Q20" s="6">
        <f t="shared" si="11"/>
        <v>9.0909090909090912E-2</v>
      </c>
      <c r="R20" s="6">
        <f t="shared" si="11"/>
        <v>0</v>
      </c>
      <c r="S20" s="5"/>
      <c r="V20" s="33">
        <f>V13</f>
        <v>0</v>
      </c>
      <c r="W20" s="34">
        <f t="shared" ref="W20:Y20" si="12">W13</f>
        <v>4.9180327868852472E-2</v>
      </c>
      <c r="X20" s="34">
        <f t="shared" si="12"/>
        <v>0</v>
      </c>
      <c r="Y20" s="35">
        <f t="shared" si="12"/>
        <v>6.5573770491803268E-2</v>
      </c>
      <c r="AA20" s="48" t="s">
        <v>34</v>
      </c>
      <c r="AB20" s="35">
        <f>AB17*AC7</f>
        <v>0</v>
      </c>
      <c r="AD20" s="47" t="s">
        <v>37</v>
      </c>
      <c r="AE20" s="32">
        <f>AE17*AC13</f>
        <v>0</v>
      </c>
    </row>
    <row r="21" spans="10:31" ht="15" thickBot="1" x14ac:dyDescent="0.35">
      <c r="J21" s="17"/>
      <c r="K21" s="6" t="s">
        <v>11</v>
      </c>
      <c r="L21" s="17"/>
      <c r="M21" s="17"/>
      <c r="N21" s="17"/>
      <c r="O21" s="17"/>
      <c r="P21" s="17"/>
      <c r="Q21" s="17"/>
      <c r="R21" s="17"/>
      <c r="S21" s="12"/>
      <c r="AD21" s="48" t="s">
        <v>38</v>
      </c>
      <c r="AE21" s="35">
        <f>AD13*AE17</f>
        <v>0.57142857142857129</v>
      </c>
    </row>
    <row r="22" spans="10:31" ht="15" thickBot="1" x14ac:dyDescent="0.35"/>
    <row r="23" spans="10:31" ht="15" thickBot="1" x14ac:dyDescent="0.35">
      <c r="K23" s="23" t="s">
        <v>22</v>
      </c>
      <c r="L23" s="6">
        <f>K18</f>
        <v>9.0909090909090912E-2</v>
      </c>
      <c r="M23" s="6">
        <v>0</v>
      </c>
      <c r="N23" s="6">
        <v>0</v>
      </c>
      <c r="O23" s="6">
        <f>K16</f>
        <v>0.36363636363636365</v>
      </c>
      <c r="P23" s="6">
        <f>K17</f>
        <v>0.36363636363636365</v>
      </c>
      <c r="Q23" s="6">
        <v>0</v>
      </c>
      <c r="R23" s="22">
        <f>K19</f>
        <v>9.0909090909090828E-2</v>
      </c>
      <c r="AA23" s="5"/>
      <c r="AB23" s="5"/>
    </row>
    <row r="24" spans="10:31" x14ac:dyDescent="0.3">
      <c r="AA24" s="5"/>
      <c r="AB24" s="5"/>
    </row>
    <row r="25" spans="10:31" x14ac:dyDescent="0.3">
      <c r="AA25" s="5"/>
      <c r="AB25" s="5"/>
    </row>
    <row r="26" spans="10:31" ht="15" thickBot="1" x14ac:dyDescent="0.35">
      <c r="J26" s="46"/>
      <c r="K26" s="46"/>
      <c r="L26" s="46"/>
      <c r="M26" s="46"/>
      <c r="N26" s="46"/>
      <c r="O26" s="46"/>
      <c r="P26" s="46"/>
      <c r="Q26" s="46"/>
      <c r="R26" s="46"/>
      <c r="S26" s="12"/>
      <c r="AA26" s="5"/>
      <c r="AB26" s="5"/>
    </row>
    <row r="27" spans="10:31" ht="15" thickBot="1" x14ac:dyDescent="0.35">
      <c r="K27" s="26" t="s">
        <v>12</v>
      </c>
      <c r="L27" s="4">
        <v>1</v>
      </c>
      <c r="M27" s="4">
        <v>1</v>
      </c>
      <c r="N27" s="4">
        <v>1</v>
      </c>
      <c r="O27" s="4">
        <v>0</v>
      </c>
      <c r="P27" s="4">
        <v>0</v>
      </c>
      <c r="Q27" s="4">
        <v>0</v>
      </c>
      <c r="R27" s="4">
        <v>0</v>
      </c>
      <c r="S27" s="5"/>
      <c r="AA27" s="5"/>
      <c r="AB27" s="5"/>
    </row>
    <row r="28" spans="10:31" ht="15" thickBot="1" x14ac:dyDescent="0.35">
      <c r="J28" s="4" t="s">
        <v>9</v>
      </c>
      <c r="K28" s="24" t="s">
        <v>13</v>
      </c>
      <c r="L28" s="4" t="s">
        <v>14</v>
      </c>
      <c r="M28" s="4" t="s">
        <v>19</v>
      </c>
      <c r="N28" s="25" t="s">
        <v>20</v>
      </c>
      <c r="O28" s="4" t="s">
        <v>15</v>
      </c>
      <c r="P28" s="4" t="s">
        <v>16</v>
      </c>
      <c r="Q28" s="4" t="s">
        <v>17</v>
      </c>
      <c r="R28" s="4" t="s">
        <v>18</v>
      </c>
      <c r="S28" s="12"/>
    </row>
    <row r="29" spans="10:31" x14ac:dyDescent="0.3">
      <c r="J29" s="13" t="s">
        <v>19</v>
      </c>
      <c r="K29" s="43">
        <f>K16/$M$16</f>
        <v>6.8965517241379309E-2</v>
      </c>
      <c r="L29" s="43">
        <f t="shared" ref="L29:R29" si="13">L16/$M$16</f>
        <v>0</v>
      </c>
      <c r="M29" s="43">
        <f t="shared" si="13"/>
        <v>1</v>
      </c>
      <c r="N29" s="43">
        <f t="shared" si="13"/>
        <v>0.25862068965517254</v>
      </c>
      <c r="O29" s="43">
        <f t="shared" si="13"/>
        <v>0.18965517241379312</v>
      </c>
      <c r="P29" s="43">
        <f t="shared" si="13"/>
        <v>0</v>
      </c>
      <c r="Q29" s="43">
        <f t="shared" si="13"/>
        <v>-0.1206896551724138</v>
      </c>
      <c r="R29" s="43">
        <f t="shared" si="13"/>
        <v>0</v>
      </c>
      <c r="S29" s="5"/>
    </row>
    <row r="30" spans="10:31" x14ac:dyDescent="0.3">
      <c r="J30" s="13" t="s">
        <v>16</v>
      </c>
      <c r="K30" s="20">
        <f>K17-K29*$M$17</f>
        <v>0</v>
      </c>
      <c r="L30" s="20">
        <f t="shared" ref="L30:R30" si="14">L17-L29*$M$17</f>
        <v>0</v>
      </c>
      <c r="M30" s="20">
        <f t="shared" si="14"/>
        <v>0</v>
      </c>
      <c r="N30" s="20">
        <f t="shared" si="14"/>
        <v>6</v>
      </c>
      <c r="O30" s="20">
        <f t="shared" si="14"/>
        <v>-1</v>
      </c>
      <c r="P30" s="20">
        <f t="shared" si="14"/>
        <v>1</v>
      </c>
      <c r="Q30" s="20">
        <f t="shared" si="14"/>
        <v>0</v>
      </c>
      <c r="R30" s="20">
        <f t="shared" si="14"/>
        <v>0</v>
      </c>
      <c r="S30" s="5"/>
    </row>
    <row r="31" spans="10:31" x14ac:dyDescent="0.3">
      <c r="J31" s="13" t="s">
        <v>14</v>
      </c>
      <c r="K31" s="20">
        <f>K18-K29*$M$18</f>
        <v>3.4482758620689655E-2</v>
      </c>
      <c r="L31" s="20">
        <f t="shared" ref="L31:R31" si="15">L18-L29*$M$18</f>
        <v>1</v>
      </c>
      <c r="M31" s="20">
        <f t="shared" si="15"/>
        <v>0</v>
      </c>
      <c r="N31" s="20">
        <f t="shared" si="15"/>
        <v>0.87931034482758608</v>
      </c>
      <c r="O31" s="20">
        <f t="shared" si="15"/>
        <v>-0.15517241379310348</v>
      </c>
      <c r="P31" s="20">
        <f t="shared" si="15"/>
        <v>0</v>
      </c>
      <c r="Q31" s="20">
        <f t="shared" si="15"/>
        <v>0.18965517241379312</v>
      </c>
      <c r="R31" s="20">
        <f t="shared" si="15"/>
        <v>0</v>
      </c>
      <c r="S31" s="5"/>
    </row>
    <row r="32" spans="10:31" ht="15" thickBot="1" x14ac:dyDescent="0.35">
      <c r="J32" s="7" t="s">
        <v>18</v>
      </c>
      <c r="K32" s="21">
        <f>K19-K29*$M$19</f>
        <v>0.17241379310344818</v>
      </c>
      <c r="L32" s="21">
        <f t="shared" ref="L32:R32" si="16">L19-L29*$M$19</f>
        <v>0</v>
      </c>
      <c r="M32" s="21">
        <f t="shared" si="16"/>
        <v>0</v>
      </c>
      <c r="N32" s="21">
        <f t="shared" si="16"/>
        <v>-2.6034482758620681</v>
      </c>
      <c r="O32" s="21">
        <f t="shared" si="16"/>
        <v>0.22413793103448276</v>
      </c>
      <c r="P32" s="21">
        <f t="shared" si="16"/>
        <v>0</v>
      </c>
      <c r="Q32" s="21">
        <f t="shared" si="16"/>
        <v>-1.0517241379310345</v>
      </c>
      <c r="R32" s="21">
        <f t="shared" si="16"/>
        <v>1</v>
      </c>
      <c r="S32" s="5"/>
    </row>
    <row r="33" spans="10:19" ht="15" thickBot="1" x14ac:dyDescent="0.35">
      <c r="J33" s="12"/>
      <c r="K33" s="6">
        <f>SUMPRODUCT(L27:R27,L36:R36)</f>
        <v>0.10344827586206896</v>
      </c>
      <c r="L33" s="6">
        <f>L20-L29*$M$20</f>
        <v>0</v>
      </c>
      <c r="M33" s="6">
        <f t="shared" ref="M33:R33" si="17">M20-M29*$M$20</f>
        <v>0</v>
      </c>
      <c r="N33" s="6">
        <f t="shared" si="17"/>
        <v>0.13793103448275856</v>
      </c>
      <c r="O33" s="6">
        <f t="shared" si="17"/>
        <v>3.4482758620689648E-2</v>
      </c>
      <c r="P33" s="6">
        <f t="shared" si="17"/>
        <v>0</v>
      </c>
      <c r="Q33" s="6">
        <f t="shared" si="17"/>
        <v>6.8965517241379309E-2</v>
      </c>
      <c r="R33" s="6">
        <f t="shared" si="17"/>
        <v>0</v>
      </c>
      <c r="S33" s="5"/>
    </row>
    <row r="34" spans="10:19" ht="15" thickBot="1" x14ac:dyDescent="0.35">
      <c r="J34" s="17"/>
      <c r="K34" s="6" t="s">
        <v>11</v>
      </c>
      <c r="L34" s="17"/>
      <c r="M34" s="17"/>
      <c r="N34" s="17"/>
      <c r="O34" s="17"/>
      <c r="P34" s="17"/>
      <c r="Q34" s="17"/>
      <c r="R34" s="17"/>
      <c r="S34" s="12"/>
    </row>
    <row r="35" spans="10:19" ht="15" thickBot="1" x14ac:dyDescent="0.35"/>
    <row r="36" spans="10:19" ht="15" thickBot="1" x14ac:dyDescent="0.35">
      <c r="K36" s="23" t="s">
        <v>23</v>
      </c>
      <c r="L36" s="6">
        <f>K31</f>
        <v>3.4482758620689655E-2</v>
      </c>
      <c r="M36" s="6">
        <f>K29</f>
        <v>6.8965517241379309E-2</v>
      </c>
      <c r="N36" s="6">
        <v>0</v>
      </c>
      <c r="O36" s="6">
        <v>0</v>
      </c>
      <c r="P36" s="6">
        <f>K30</f>
        <v>0</v>
      </c>
      <c r="Q36" s="6">
        <v>0</v>
      </c>
      <c r="R36" s="22">
        <f>K32</f>
        <v>0.17241379310344818</v>
      </c>
    </row>
    <row r="40" spans="10:19" x14ac:dyDescent="0.3">
      <c r="J40" s="46"/>
      <c r="K40" s="46"/>
      <c r="L40" s="46"/>
      <c r="M40" s="46"/>
      <c r="N40" s="46"/>
      <c r="O40" s="46"/>
      <c r="P40" s="46"/>
      <c r="Q40" s="46"/>
      <c r="R40" s="46"/>
      <c r="S40" s="12"/>
    </row>
    <row r="41" spans="10:19" x14ac:dyDescent="0.3">
      <c r="J41" s="8"/>
      <c r="K41" s="9"/>
      <c r="L41" s="9"/>
      <c r="M41" s="9"/>
      <c r="N41" s="9"/>
      <c r="O41" s="9"/>
      <c r="P41" s="9"/>
      <c r="Q41" s="9"/>
      <c r="R41" s="9"/>
      <c r="S41" s="5"/>
    </row>
    <row r="42" spans="10:19" x14ac:dyDescent="0.3">
      <c r="J42" s="9"/>
      <c r="K42" s="9"/>
      <c r="L42" s="9"/>
      <c r="M42" s="9"/>
      <c r="N42" s="9"/>
      <c r="O42" s="9"/>
      <c r="P42" s="9"/>
      <c r="Q42" s="9"/>
      <c r="R42" s="9"/>
      <c r="S42" s="12"/>
    </row>
    <row r="43" spans="10:19" x14ac:dyDescent="0.3">
      <c r="J43" s="12"/>
      <c r="K43" s="12"/>
      <c r="L43" s="12"/>
      <c r="M43" s="12"/>
      <c r="N43" s="12"/>
      <c r="O43" s="12"/>
      <c r="P43" s="12"/>
      <c r="Q43" s="12"/>
      <c r="R43" s="12"/>
      <c r="S43" s="5"/>
    </row>
    <row r="44" spans="10:19" x14ac:dyDescent="0.3">
      <c r="J44" s="12"/>
      <c r="K44" s="45"/>
      <c r="L44" s="45"/>
      <c r="M44" s="45"/>
      <c r="N44" s="45"/>
      <c r="O44" s="45"/>
      <c r="P44" s="45"/>
      <c r="Q44" s="45"/>
      <c r="R44" s="45"/>
      <c r="S44" s="5"/>
    </row>
    <row r="45" spans="10:19" x14ac:dyDescent="0.3">
      <c r="J45" s="12"/>
      <c r="K45" s="45"/>
      <c r="L45" s="45"/>
      <c r="M45" s="45"/>
      <c r="N45" s="45"/>
      <c r="O45" s="45"/>
      <c r="P45" s="45"/>
      <c r="Q45" s="45"/>
      <c r="R45" s="45"/>
      <c r="S45" s="5"/>
    </row>
    <row r="46" spans="10:19" x14ac:dyDescent="0.3">
      <c r="J46" s="12"/>
      <c r="K46" s="45"/>
      <c r="L46" s="45"/>
      <c r="M46" s="45"/>
      <c r="N46" s="45"/>
      <c r="O46" s="45"/>
      <c r="P46" s="45"/>
      <c r="Q46" s="45"/>
      <c r="R46" s="45"/>
      <c r="S46" s="5"/>
    </row>
    <row r="47" spans="10:19" x14ac:dyDescent="0.3">
      <c r="J47" s="12"/>
      <c r="K47" s="12"/>
      <c r="L47" s="12"/>
      <c r="M47" s="12"/>
      <c r="N47" s="12"/>
      <c r="O47" s="12"/>
      <c r="P47" s="12"/>
      <c r="Q47" s="12"/>
      <c r="R47" s="12"/>
      <c r="S47" s="5"/>
    </row>
    <row r="48" spans="10:19" x14ac:dyDescent="0.3">
      <c r="J48" s="17"/>
      <c r="K48" s="12"/>
      <c r="L48" s="17"/>
      <c r="M48" s="17"/>
      <c r="N48" s="17"/>
      <c r="O48" s="17"/>
      <c r="P48" s="17"/>
      <c r="Q48" s="17"/>
      <c r="R48" s="17"/>
      <c r="S48" s="12"/>
    </row>
    <row r="49" spans="10:18" x14ac:dyDescent="0.3">
      <c r="J49" s="8"/>
      <c r="K49" s="8"/>
      <c r="L49" s="8"/>
      <c r="M49" s="8"/>
      <c r="N49" s="8"/>
      <c r="O49" s="8"/>
      <c r="P49" s="8"/>
      <c r="Q49" s="8"/>
      <c r="R49" s="8"/>
    </row>
    <row r="50" spans="10:18" x14ac:dyDescent="0.3">
      <c r="J50" s="8"/>
      <c r="K50" s="12"/>
      <c r="L50" s="12"/>
      <c r="M50" s="12"/>
      <c r="N50" s="12"/>
      <c r="O50" s="12"/>
      <c r="P50" s="12"/>
      <c r="Q50" s="12"/>
      <c r="R50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2021-12-06T00:01:42Z</dcterms:modified>
</cp:coreProperties>
</file>