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javierhernandez/Downloads/"/>
    </mc:Choice>
  </mc:AlternateContent>
  <xr:revisionPtr revIDLastSave="0" documentId="8_{B42A4FC8-8FCA-164D-BD7E-16B139E3A800}" xr6:coauthVersionLast="47" xr6:coauthVersionMax="47" xr10:uidLastSave="{00000000-0000-0000-0000-000000000000}"/>
  <bookViews>
    <workbookView xWindow="0" yWindow="500" windowWidth="28800" windowHeight="15800" activeTab="1" xr2:uid="{00000000-000D-0000-FFFF-FFFF00000000}"/>
  </bookViews>
  <sheets>
    <sheet name="C16_Fase del Sistema" sheetId="7" r:id="rId1"/>
    <sheet name="C14_Fase del Sistema" sheetId="8"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27" i="7" l="1"/>
  <c r="E127" i="7"/>
  <c r="D48" i="8"/>
  <c r="C31" i="8"/>
  <c r="C23" i="8"/>
  <c r="E15" i="8"/>
  <c r="D12" i="8"/>
  <c r="D11" i="8"/>
  <c r="D10" i="8"/>
  <c r="D9" i="8"/>
  <c r="D8" i="8"/>
  <c r="D15" i="8" s="1"/>
  <c r="C142" i="7"/>
  <c r="G135" i="7"/>
  <c r="G134" i="7"/>
  <c r="G133" i="7"/>
  <c r="G132" i="7"/>
  <c r="G136" i="7" s="1"/>
  <c r="G130" i="7"/>
  <c r="G129" i="7"/>
  <c r="G128" i="7"/>
  <c r="G127" i="7"/>
</calcChain>
</file>

<file path=xl/sharedStrings.xml><?xml version="1.0" encoding="utf-8"?>
<sst xmlns="http://schemas.openxmlformats.org/spreadsheetml/2006/main" count="291" uniqueCount="100">
  <si>
    <t>Script C16 PSP Time Recording Log</t>
  </si>
  <si>
    <t>Nombre:</t>
  </si>
  <si>
    <t>Equipo1_Front-end2</t>
  </si>
  <si>
    <t>Fecha:</t>
  </si>
  <si>
    <t>Proyecto:</t>
  </si>
  <si>
    <t>Programa:</t>
  </si>
  <si>
    <t>Desarrollo e implantación de sistemas de software</t>
  </si>
  <si>
    <t>Líder:</t>
  </si>
  <si>
    <t>Amazon Connect, Profesores del bloque</t>
  </si>
  <si>
    <t>Lenguaje:</t>
  </si>
  <si>
    <t>Tecnologías a utilizar</t>
  </si>
  <si>
    <t>Fecha</t>
  </si>
  <si>
    <t>Hora de inicio</t>
  </si>
  <si>
    <t>Hora de terminación</t>
  </si>
  <si>
    <t>Tiempo de interrupción</t>
  </si>
  <si>
    <t>Tiempo real</t>
  </si>
  <si>
    <t>Fase</t>
  </si>
  <si>
    <t>Comentarios</t>
  </si>
  <si>
    <t>Conclusiones:</t>
  </si>
  <si>
    <t>Diego Manzanarez</t>
  </si>
  <si>
    <t>Análisis</t>
  </si>
  <si>
    <t>Diseño</t>
  </si>
  <si>
    <t>Tome mi desayuno</t>
  </si>
  <si>
    <t>Luis Bojórquez</t>
  </si>
  <si>
    <t>Desayuno</t>
  </si>
  <si>
    <t>Santiago Orozco</t>
  </si>
  <si>
    <t>Almuerzo</t>
  </si>
  <si>
    <t>Javier Hernández</t>
  </si>
  <si>
    <t>Script C14 Proyect Plan Summary</t>
  </si>
  <si>
    <t>Amazon Connect, profesores del bloque</t>
  </si>
  <si>
    <t>Tiempo en fase</t>
  </si>
  <si>
    <t>Plan</t>
  </si>
  <si>
    <t>Estimado</t>
  </si>
  <si>
    <t>Real</t>
  </si>
  <si>
    <t>Programación</t>
  </si>
  <si>
    <t>Compilación</t>
  </si>
  <si>
    <t>Pruebas</t>
  </si>
  <si>
    <t>Postmortem</t>
  </si>
  <si>
    <t>Total</t>
  </si>
  <si>
    <t>Defectos inyectados</t>
  </si>
  <si>
    <t>#</t>
  </si>
  <si>
    <t>Defectos identificados</t>
  </si>
  <si>
    <t>Tiempo total para realizar el proyecto</t>
  </si>
  <si>
    <t>Durante clases</t>
  </si>
  <si>
    <t>Lunes - 16:00 - 20:00 hrs = 4hrs</t>
  </si>
  <si>
    <t>min</t>
  </si>
  <si>
    <t>Martes - 16:00 - 22:00 hrs = 6hrs</t>
  </si>
  <si>
    <t>Miércoles - 16:00 - 20:00 hrs = 4hrs</t>
  </si>
  <si>
    <t>Jueves - 16:00 - 20:00 hrs = 4hrs</t>
  </si>
  <si>
    <t>Viernes - 16:00 - 22:00 hrs = 6hrs</t>
  </si>
  <si>
    <t>Externo a clases</t>
  </si>
  <si>
    <t>Lunes -</t>
  </si>
  <si>
    <t>Martes -</t>
  </si>
  <si>
    <t xml:space="preserve">Miércoles - </t>
  </si>
  <si>
    <t>Jueves -</t>
  </si>
  <si>
    <t>Viernes -</t>
  </si>
  <si>
    <t>Sabado-</t>
  </si>
  <si>
    <t>Domingo-</t>
  </si>
  <si>
    <t>Amazon Recording System Helper</t>
  </si>
  <si>
    <t>Toma de desayuno</t>
  </si>
  <si>
    <t>Fase del Sistema</t>
  </si>
  <si>
    <t>16 de mayo, 2022</t>
  </si>
  <si>
    <t>Total: 17345 min</t>
  </si>
  <si>
    <t>Tome un desayuno</t>
  </si>
  <si>
    <t>Considerando la carga de trabajo que se tenia en cuenta para esta iteracion y los cambios de ultimo minuto que surgian de la interaccion con otros equipos siento que hice un buen trabajo distribuyendo los horarios de trabajo, no solo se cumplio lo que teniamos planeado hacer para este ciclo sino que tambien se lograron hacer mejoras en cuanto a la presentacion visual de la interfaz, todo esto suma al final para crear un producto más completo. Si tuviera que mencionar algun lugar donde hubo fallos o quiza mejor dicho donde hay ciertas areas de oportunidad seria en el momento del analisis, si tenemos desde un principio una mejor comprension de lo que se va a hacer el analisis se reduciria considerablemente haciendo que pudieramos destinar este tiempo a programar y diseñar</t>
  </si>
  <si>
    <t>Estuve revisando y enviando unos correos, tambien almorze algo antes de clase</t>
  </si>
  <si>
    <t>Tuve que revisar un par de tareas y algunos temas de mi servicio becario</t>
  </si>
  <si>
    <t>Hice un par de tareas relacionadas a mi servicio becario</t>
  </si>
  <si>
    <t>Relize un par de labores en mi casa y tome un pequeño descanso</t>
  </si>
  <si>
    <t>Practique un poco de programacion e investigue ciertos temas</t>
  </si>
  <si>
    <t>Tome un descanso entre sesiones de programacion, jugue una partida de videojuegos, desayune y prepare material para el día</t>
  </si>
  <si>
    <t>El trabjo que se realizó en estos días sin duda estuvo muy pesado por diversos factores tales como el tener que platicar con otros equipos, diseñar los apartados visuales segun lo que nos pedian, tener que investigar sobre cada componente para pode implementarlo y juntar los avances con los de los del otro equipo de Front end, por eso en muchas ocasiones tuve que trabajar un poco más temprano de lo habitual para poder cumplir con los plazos de entrega, con todo y los contratiempos que ocurrieron me siento satisfecho con mi desempeño y creo que hice un buen trabajo al momento de administrar y distribuir mi tiempo de la semana</t>
  </si>
  <si>
    <t>Revise la documentacion de algunos compenentes de react</t>
  </si>
  <si>
    <t>Me tome un descanso para ir por algo de desayunar</t>
  </si>
  <si>
    <t>Revise mi bandeja de correo y revise actividades de canvas</t>
  </si>
  <si>
    <t>Fui por algo de desayunar a la cocina y conteste una llamada telefonica</t>
  </si>
  <si>
    <t>Revise el catalogo de react y vi un par de tutoriales</t>
  </si>
  <si>
    <t>Tome algo de comer de la cocina</t>
  </si>
  <si>
    <t>Tome un descanso, fui por algo de desayunar y busque un paraguas para la escuela</t>
  </si>
  <si>
    <t xml:space="preserve">Mi papá me pidio ayuda con algo </t>
  </si>
  <si>
    <t>Se congelo mi computadora y vi unos tutoriales en youtube</t>
  </si>
  <si>
    <t>Revise un par de correos, revise sobre mi semestre tec y tome algo de desayuno</t>
  </si>
  <si>
    <t>Alguien toco la puerta y fui a atender, tambien aproveche para desayunar algo</t>
  </si>
  <si>
    <t xml:space="preserve">Tome un descanso y fui por algo de desayunar y </t>
  </si>
  <si>
    <t>Conforme el proyecto llega a su conclusion es importente mantener un buen itinerario de las actividades que se realizan, en un inicio pensaba que para este punto ya no iba a ser tan necesario analizar y diseñar y que ibamos a centrarnos casi exclusivamente en la programacion, si bien es cierto que durante esta iteracion hubo una buena cantidad de programacion tambien lo hubo de analisis y diseño lo cual nos pasa a mostrar lo importante que estas 2 actividades son al momento de trabajar en un producto de software, el tener que cordinarnos con otros equipos nos permitio avanzar en el trabajo de forma rapida pero tambien significo que hubo que hacer un par de ajustes de acuerdo a los concensos que tomaba la mayoria, debido a estos cambios que en ocasiones teniamos que realizar de un momento a otro es importante tener un plan flexible que nos permita adaptarnos a las nuevas cargas de trabajo y que a su vez no retrase otros planes que ya se tenian estipulados anteriormente</t>
  </si>
  <si>
    <t>Revision de correos electronicos</t>
  </si>
  <si>
    <t>Tuve que atender una llamada telefonica personal</t>
  </si>
  <si>
    <t>Tome mi desayuno y tuve que sacar cosas de la lavadora</t>
  </si>
  <si>
    <t>Me distraje con videos de youtube</t>
  </si>
  <si>
    <t>Tome un desayuno y me distraje con redes sociales</t>
  </si>
  <si>
    <t>Desayuno y arreglar mis cosas para la escuela</t>
  </si>
  <si>
    <t>Se nos dió explicación sobre la entrega de Ciclo 3</t>
  </si>
  <si>
    <t>Considerando que está, al ser la última fase de desarrollo del sistema del proyecto, el haber trabajado con lo que ya se había planeado desde las anteriores fases en hacer que eso ya fuera funcional y responsivo con el trabajo de nuestro equipo y los demás, fue un reto algo apresurado debido a que la coordinación entre todos fue fundamental para lograr que se cumpliera con el ejercicio, y el trabajo tuviera que ser mayor para lograr tener lo que se esperaba. Si bien yo me he desempeñado más en otras fases, la programación y el diseño fueron las más demandantes para tener corriendo todo sin problemas y errores.</t>
  </si>
  <si>
    <t>Se usó el servicio de AWS para crear una aplicación</t>
  </si>
  <si>
    <t>Se trabajó en el valor ganado del proyecto</t>
  </si>
  <si>
    <t>Se hizo una nueva instancia en el servicio de AWS</t>
  </si>
  <si>
    <t>Sábado-</t>
  </si>
  <si>
    <r>
      <rPr>
        <sz val="11"/>
        <color rgb="FF000000"/>
        <rFont val="Calibri, Arial"/>
      </rPr>
      <t xml:space="preserve">Documentación </t>
    </r>
    <r>
      <rPr>
        <sz val="9"/>
        <color theme="1"/>
        <rFont val="Calibri"/>
      </rPr>
      <t>(TRL+PS)</t>
    </r>
  </si>
  <si>
    <t>Tiempo llevado para llenar scripts</t>
  </si>
  <si>
    <t>Tiempo muerto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</si>
</sst>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yyyy"/>
    <numFmt numFmtId="165" formatCode="h:mm:ss\ AM/PM"/>
    <numFmt numFmtId="166" formatCode="[$-F400]h:mm:ss\ AM/PM"/>
  </numFmts>
  <fonts count="12">
    <font>
      <sz val="10"/>
      <color rgb="FF000000"/>
      <name val="Arial"/>
      <scheme val="minor"/>
    </font>
    <font>
      <b/>
      <sz val="15"/>
      <color theme="1"/>
      <name val="Calibri"/>
    </font>
    <font>
      <sz val="11"/>
      <color theme="1"/>
      <name val="Calibri"/>
    </font>
    <font>
      <b/>
      <sz val="11"/>
      <color theme="1"/>
      <name val="Calibri"/>
    </font>
    <font>
      <sz val="10"/>
      <name val="Arial"/>
    </font>
    <font>
      <b/>
      <sz val="10"/>
      <color theme="1"/>
      <name val="Arial"/>
      <scheme val="minor"/>
    </font>
    <font>
      <sz val="11"/>
      <color rgb="FF000000"/>
      <name val="Calibri"/>
    </font>
    <font>
      <sz val="10"/>
      <color theme="1"/>
      <name val="Arial"/>
      <scheme val="minor"/>
    </font>
    <font>
      <sz val="11"/>
      <color rgb="FF000000"/>
      <name val="Inconsolata"/>
    </font>
    <font>
      <b/>
      <sz val="11"/>
      <color rgb="FF000000"/>
      <name val="Calibri"/>
    </font>
    <font>
      <sz val="11"/>
      <color rgb="FF000000"/>
      <name val="Calibri, Arial"/>
    </font>
    <font>
      <sz val="9"/>
      <color theme="1"/>
      <name val="Calibri"/>
    </font>
  </fonts>
  <fills count="8">
    <fill>
      <patternFill patternType="none"/>
    </fill>
    <fill>
      <patternFill patternType="gray125"/>
    </fill>
    <fill>
      <patternFill patternType="solid">
        <fgColor rgb="FFFFFF00"/>
        <bgColor rgb="FFFFFF00"/>
      </patternFill>
    </fill>
    <fill>
      <patternFill patternType="solid">
        <fgColor rgb="FFD8D8D8"/>
        <bgColor rgb="FFD8D8D8"/>
      </patternFill>
    </fill>
    <fill>
      <patternFill patternType="solid">
        <fgColor rgb="FFFF9900"/>
        <bgColor rgb="FFFF9900"/>
      </patternFill>
    </fill>
    <fill>
      <patternFill patternType="solid">
        <fgColor rgb="FFFFFFFF"/>
        <bgColor rgb="FFFFFFFF"/>
      </patternFill>
    </fill>
    <fill>
      <patternFill patternType="solid">
        <fgColor rgb="FFD9D9D9"/>
        <bgColor rgb="FFD9D9D9"/>
      </patternFill>
    </fill>
    <fill>
      <patternFill patternType="solid">
        <fgColor rgb="FF00FF00"/>
        <bgColor rgb="FF00FF00"/>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double">
        <color rgb="FF000000"/>
      </left>
      <right/>
      <top/>
      <bottom/>
      <diagonal/>
    </border>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s>
  <cellStyleXfs count="1">
    <xf numFmtId="0" fontId="0" fillId="0" borderId="0"/>
  </cellStyleXfs>
  <cellXfs count="102">
    <xf numFmtId="0" fontId="0" fillId="0" borderId="0" xfId="0" applyFont="1" applyAlignment="1"/>
    <xf numFmtId="0" fontId="1" fillId="0" borderId="1" xfId="0" applyFont="1" applyBorder="1" applyAlignment="1"/>
    <xf numFmtId="0" fontId="2" fillId="0" borderId="1" xfId="0" applyFont="1" applyBorder="1" applyAlignment="1"/>
    <xf numFmtId="0" fontId="2" fillId="0" borderId="0" xfId="0" applyFont="1" applyAlignment="1"/>
    <xf numFmtId="0" fontId="3" fillId="0" borderId="1" xfId="0" applyFont="1" applyBorder="1" applyAlignment="1">
      <alignment horizontal="center"/>
    </xf>
    <xf numFmtId="0" fontId="2" fillId="0" borderId="1" xfId="0" applyFont="1" applyBorder="1" applyAlignment="1">
      <alignment horizontal="center" wrapText="1"/>
    </xf>
    <xf numFmtId="0" fontId="3" fillId="3" borderId="0" xfId="0" applyFont="1" applyFill="1" applyAlignment="1">
      <alignment horizontal="center"/>
    </xf>
    <xf numFmtId="0" fontId="3" fillId="3" borderId="1" xfId="0" applyFont="1" applyFill="1" applyBorder="1" applyAlignment="1">
      <alignment horizontal="center" wrapText="1"/>
    </xf>
    <xf numFmtId="164" fontId="2" fillId="0" borderId="1" xfId="0" applyNumberFormat="1" applyFont="1" applyBorder="1" applyAlignment="1">
      <alignment horizontal="center" vertical="center" wrapText="1"/>
    </xf>
    <xf numFmtId="165" fontId="2"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vertical="center"/>
    </xf>
    <xf numFmtId="0" fontId="5" fillId="0" borderId="0" xfId="0" applyFont="1" applyAlignment="1"/>
    <xf numFmtId="0" fontId="7" fillId="0" borderId="0" xfId="0" applyFont="1" applyAlignment="1">
      <alignment horizontal="center"/>
    </xf>
    <xf numFmtId="0" fontId="7" fillId="0" borderId="0" xfId="0" applyFont="1" applyAlignment="1">
      <alignment horizontal="center" vertical="center"/>
    </xf>
    <xf numFmtId="0" fontId="1" fillId="0" borderId="1" xfId="0" applyFont="1" applyBorder="1" applyAlignment="1"/>
    <xf numFmtId="9" fontId="2" fillId="0" borderId="1" xfId="0" applyNumberFormat="1" applyFont="1" applyBorder="1" applyAlignment="1">
      <alignment horizontal="center" vertical="center" wrapText="1"/>
    </xf>
    <xf numFmtId="9" fontId="2"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3" fillId="3" borderId="1" xfId="0" applyFont="1" applyFill="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xf>
    <xf numFmtId="0" fontId="3" fillId="6" borderId="1" xfId="0" applyFont="1" applyFill="1" applyBorder="1" applyAlignment="1">
      <alignment horizontal="center"/>
    </xf>
    <xf numFmtId="0" fontId="2" fillId="0" borderId="1" xfId="0" applyFont="1" applyBorder="1" applyAlignment="1">
      <alignment horizontal="center" wrapText="1"/>
    </xf>
    <xf numFmtId="166" fontId="2" fillId="0" borderId="1" xfId="0" applyNumberFormat="1" applyFont="1" applyBorder="1" applyAlignment="1"/>
    <xf numFmtId="0" fontId="2" fillId="0" borderId="1" xfId="0" applyFont="1" applyBorder="1" applyAlignment="1">
      <alignment horizontal="right"/>
    </xf>
    <xf numFmtId="0" fontId="2" fillId="0" borderId="1" xfId="0" applyFont="1" applyBorder="1" applyAlignment="1">
      <alignment horizontal="center" vertical="center"/>
    </xf>
    <xf numFmtId="0" fontId="3" fillId="3" borderId="1" xfId="0" applyFont="1" applyFill="1" applyBorder="1" applyAlignment="1">
      <alignment horizontal="center"/>
    </xf>
    <xf numFmtId="9" fontId="2" fillId="6" borderId="1" xfId="0" applyNumberFormat="1" applyFont="1" applyFill="1" applyBorder="1" applyAlignment="1">
      <alignment horizontal="center" vertical="center" wrapText="1"/>
    </xf>
    <xf numFmtId="0" fontId="2" fillId="6" borderId="1" xfId="0" applyFont="1" applyFill="1" applyBorder="1" applyAlignment="1">
      <alignment horizontal="center" vertical="center" wrapText="1"/>
    </xf>
    <xf numFmtId="0" fontId="3" fillId="3" borderId="5" xfId="0" applyFont="1" applyFill="1" applyBorder="1" applyAlignment="1">
      <alignment horizontal="center" wrapText="1"/>
    </xf>
    <xf numFmtId="0" fontId="2" fillId="0" borderId="1" xfId="0" applyFont="1" applyBorder="1" applyAlignment="1">
      <alignment horizontal="center" vertical="center" wrapText="1"/>
    </xf>
    <xf numFmtId="164" fontId="2" fillId="5" borderId="0" xfId="0" applyNumberFormat="1" applyFont="1" applyFill="1" applyAlignment="1">
      <alignment horizontal="center" vertical="center" wrapText="1"/>
    </xf>
    <xf numFmtId="165" fontId="2" fillId="5" borderId="1" xfId="0" applyNumberFormat="1" applyFont="1" applyFill="1" applyBorder="1" applyAlignment="1">
      <alignment horizontal="center" vertical="center" wrapText="1"/>
    </xf>
    <xf numFmtId="0" fontId="2" fillId="5" borderId="1" xfId="0" applyFont="1" applyFill="1" applyBorder="1" applyAlignment="1">
      <alignment horizontal="center" vertical="center" wrapText="1"/>
    </xf>
    <xf numFmtId="164" fontId="2" fillId="5" borderId="1" xfId="0" applyNumberFormat="1" applyFont="1" applyFill="1" applyBorder="1" applyAlignment="1">
      <alignment horizontal="center" vertical="center" wrapText="1"/>
    </xf>
    <xf numFmtId="0" fontId="7" fillId="4" borderId="0" xfId="0" applyFont="1" applyFill="1" applyAlignment="1">
      <alignment horizontal="center"/>
    </xf>
    <xf numFmtId="0" fontId="7" fillId="2" borderId="0" xfId="0" applyFont="1" applyFill="1" applyAlignment="1">
      <alignment horizontal="center"/>
    </xf>
    <xf numFmtId="0" fontId="8" fillId="0" borderId="0" xfId="0" applyFont="1" applyAlignment="1">
      <alignment horizontal="center" vertical="center"/>
    </xf>
    <xf numFmtId="165" fontId="2" fillId="0" borderId="1" xfId="0" applyNumberFormat="1" applyFont="1" applyBorder="1" applyAlignment="1"/>
    <xf numFmtId="165" fontId="2" fillId="0" borderId="1" xfId="0" applyNumberFormat="1" applyFont="1" applyBorder="1" applyAlignment="1">
      <alignment horizontal="right"/>
    </xf>
    <xf numFmtId="0" fontId="2" fillId="0" borderId="1" xfId="0" applyFont="1" applyBorder="1" applyAlignment="1">
      <alignment horizontal="center"/>
    </xf>
    <xf numFmtId="0" fontId="2" fillId="0" borderId="1" xfId="0" applyFont="1" applyBorder="1" applyAlignment="1">
      <alignment horizontal="center" vertical="center"/>
    </xf>
    <xf numFmtId="0" fontId="6" fillId="0" borderId="0" xfId="0" applyFont="1" applyAlignment="1">
      <alignment horizontal="center" vertical="center" wrapText="1"/>
    </xf>
    <xf numFmtId="0" fontId="2" fillId="0" borderId="1" xfId="0" applyFont="1" applyBorder="1" applyAlignment="1">
      <alignment vertical="center"/>
    </xf>
    <xf numFmtId="0" fontId="7" fillId="0" borderId="0" xfId="0" applyFont="1" applyAlignment="1">
      <alignment horizontal="center" vertical="center" wrapText="1"/>
    </xf>
    <xf numFmtId="164" fontId="2" fillId="0" borderId="0" xfId="0" applyNumberFormat="1" applyFont="1" applyAlignment="1">
      <alignment horizontal="center" wrapText="1"/>
    </xf>
    <xf numFmtId="165" fontId="2" fillId="0" borderId="1" xfId="0" applyNumberFormat="1" applyFont="1" applyBorder="1" applyAlignment="1">
      <alignment horizontal="center" wrapText="1"/>
    </xf>
    <xf numFmtId="0" fontId="2" fillId="0" borderId="1" xfId="0" applyFont="1" applyBorder="1" applyAlignment="1">
      <alignment horizontal="center" wrapText="1"/>
    </xf>
    <xf numFmtId="164" fontId="2" fillId="0" borderId="1" xfId="0" applyNumberFormat="1" applyFont="1" applyBorder="1" applyAlignment="1">
      <alignment horizontal="center" wrapText="1"/>
    </xf>
    <xf numFmtId="0" fontId="2" fillId="0" borderId="1" xfId="0" applyFont="1" applyBorder="1"/>
    <xf numFmtId="0" fontId="2" fillId="5" borderId="1" xfId="0" applyFont="1" applyFill="1" applyBorder="1" applyAlignment="1">
      <alignment horizontal="center" vertical="center" wrapText="1"/>
    </xf>
    <xf numFmtId="0" fontId="2" fillId="5" borderId="1" xfId="0" applyFont="1" applyFill="1" applyBorder="1" applyAlignment="1">
      <alignment vertical="center"/>
    </xf>
    <xf numFmtId="164" fontId="2" fillId="0" borderId="0" xfId="0" applyNumberFormat="1" applyFont="1" applyAlignment="1">
      <alignment horizontal="center" vertical="center" wrapText="1"/>
    </xf>
    <xf numFmtId="165" fontId="2" fillId="0" borderId="0" xfId="0" applyNumberFormat="1" applyFont="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3" fillId="0" borderId="0" xfId="0" applyFont="1"/>
    <xf numFmtId="0" fontId="2" fillId="0" borderId="0" xfId="0" applyFont="1" applyAlignment="1">
      <alignment horizontal="center"/>
    </xf>
    <xf numFmtId="0" fontId="3" fillId="0" borderId="0" xfId="0" applyFont="1"/>
    <xf numFmtId="0" fontId="2" fillId="0" borderId="1" xfId="0" applyFont="1" applyBorder="1" applyAlignment="1"/>
    <xf numFmtId="0" fontId="2" fillId="0" borderId="0" xfId="0" applyFont="1" applyAlignment="1">
      <alignment vertical="center" wrapText="1"/>
    </xf>
    <xf numFmtId="0" fontId="8" fillId="0" borderId="0" xfId="0" applyFont="1" applyAlignment="1">
      <alignment horizontal="center"/>
    </xf>
    <xf numFmtId="164" fontId="2" fillId="0" borderId="1" xfId="0" applyNumberFormat="1" applyFont="1" applyBorder="1" applyAlignment="1"/>
    <xf numFmtId="0" fontId="2" fillId="5" borderId="0" xfId="0" applyFont="1" applyFill="1" applyAlignment="1">
      <alignment horizontal="center" vertical="center" wrapText="1"/>
    </xf>
    <xf numFmtId="0" fontId="2" fillId="5" borderId="0" xfId="0" applyFont="1" applyFill="1" applyAlignment="1">
      <alignment vertical="center" wrapText="1"/>
    </xf>
    <xf numFmtId="0" fontId="2" fillId="0" borderId="1" xfId="0" applyFont="1" applyBorder="1" applyAlignment="1">
      <alignment horizontal="center"/>
    </xf>
    <xf numFmtId="165" fontId="2" fillId="5" borderId="0" xfId="0" applyNumberFormat="1" applyFont="1" applyFill="1" applyAlignment="1">
      <alignment horizontal="center" vertical="center" wrapText="1"/>
    </xf>
    <xf numFmtId="0" fontId="2" fillId="0" borderId="0" xfId="0" applyFont="1" applyAlignment="1">
      <alignment horizontal="center" wrapText="1"/>
    </xf>
    <xf numFmtId="165" fontId="2" fillId="0" borderId="0" xfId="0" applyNumberFormat="1" applyFont="1" applyAlignment="1">
      <alignment horizontal="right"/>
    </xf>
    <xf numFmtId="0" fontId="2" fillId="0" borderId="0" xfId="0" applyFont="1" applyAlignment="1">
      <alignment horizontal="center"/>
    </xf>
    <xf numFmtId="165" fontId="2" fillId="0" borderId="0" xfId="0" applyNumberFormat="1" applyFont="1" applyAlignment="1"/>
    <xf numFmtId="0" fontId="5" fillId="0" borderId="0" xfId="0" applyFont="1" applyAlignment="1">
      <alignment horizontal="center" vertical="center"/>
    </xf>
    <xf numFmtId="0" fontId="0" fillId="0" borderId="0" xfId="0" applyFont="1" applyAlignment="1"/>
    <xf numFmtId="0" fontId="4" fillId="0" borderId="3" xfId="0" applyFont="1" applyBorder="1"/>
    <xf numFmtId="0" fontId="2" fillId="0" borderId="2" xfId="0" applyFont="1" applyBorder="1" applyAlignment="1">
      <alignment horizontal="center"/>
    </xf>
    <xf numFmtId="0" fontId="4" fillId="0" borderId="4" xfId="0" applyFont="1" applyBorder="1"/>
    <xf numFmtId="0" fontId="2" fillId="0" borderId="2" xfId="0" applyFont="1" applyBorder="1" applyAlignment="1">
      <alignment horizontal="center" wrapText="1"/>
    </xf>
    <xf numFmtId="0" fontId="3" fillId="3" borderId="2" xfId="0" applyFont="1" applyFill="1" applyBorder="1" applyAlignment="1"/>
    <xf numFmtId="166" fontId="2" fillId="0" borderId="2" xfId="0" applyNumberFormat="1" applyFont="1" applyBorder="1" applyAlignment="1">
      <alignment horizontal="right"/>
    </xf>
    <xf numFmtId="0" fontId="2" fillId="0" borderId="2" xfId="0" applyFont="1" applyBorder="1" applyAlignment="1">
      <alignment horizontal="right" wrapText="1"/>
    </xf>
    <xf numFmtId="0" fontId="2" fillId="0" borderId="2" xfId="0" applyFont="1" applyBorder="1" applyAlignment="1">
      <alignment horizontal="right"/>
    </xf>
    <xf numFmtId="0" fontId="4" fillId="0" borderId="6" xfId="0" applyFont="1" applyBorder="1"/>
    <xf numFmtId="0" fontId="3" fillId="0" borderId="0" xfId="0" applyFont="1" applyAlignment="1">
      <alignment horizontal="center" vertical="center" wrapText="1"/>
    </xf>
    <xf numFmtId="0" fontId="3" fillId="3" borderId="7" xfId="0" applyFont="1" applyFill="1" applyBorder="1" applyAlignment="1">
      <alignment horizontal="center" vertical="center" wrapText="1"/>
    </xf>
    <xf numFmtId="0" fontId="4" fillId="0" borderId="8" xfId="0" applyFont="1" applyBorder="1"/>
    <xf numFmtId="0" fontId="6" fillId="0" borderId="9" xfId="0" applyFont="1" applyBorder="1" applyAlignment="1">
      <alignment horizontal="center" vertical="center" wrapText="1"/>
    </xf>
    <xf numFmtId="0" fontId="4" fillId="0" borderId="10" xfId="0" applyFont="1" applyBorder="1"/>
    <xf numFmtId="0" fontId="4" fillId="0" borderId="11" xfId="0" applyFont="1" applyBorder="1"/>
    <xf numFmtId="0" fontId="4" fillId="0" borderId="12" xfId="0" applyFont="1" applyBorder="1"/>
    <xf numFmtId="0" fontId="4" fillId="0" borderId="13" xfId="0" applyFont="1" applyBorder="1"/>
    <xf numFmtId="0" fontId="7" fillId="0" borderId="9" xfId="0" applyFont="1" applyBorder="1" applyAlignment="1">
      <alignment horizontal="center" vertical="center" wrapText="1"/>
    </xf>
    <xf numFmtId="165" fontId="2" fillId="0" borderId="2" xfId="0" applyNumberFormat="1" applyFont="1" applyBorder="1" applyAlignment="1">
      <alignment horizontal="right"/>
    </xf>
    <xf numFmtId="165" fontId="2" fillId="0" borderId="2" xfId="0" applyNumberFormat="1" applyFont="1" applyBorder="1" applyAlignment="1">
      <alignment horizontal="right" wrapText="1"/>
    </xf>
    <xf numFmtId="0" fontId="9" fillId="7" borderId="2" xfId="0" applyFont="1" applyFill="1" applyBorder="1" applyAlignment="1">
      <alignment horizontal="center" wrapText="1"/>
    </xf>
    <xf numFmtId="0" fontId="3" fillId="3" borderId="0" xfId="0" applyFont="1" applyFill="1" applyAlignment="1"/>
    <xf numFmtId="165" fontId="2" fillId="0" borderId="0" xfId="0" applyNumberFormat="1" applyFont="1" applyAlignment="1">
      <alignment horizontal="right"/>
    </xf>
    <xf numFmtId="0" fontId="3" fillId="0" borderId="0" xfId="0" applyFont="1" applyAlignment="1"/>
    <xf numFmtId="165" fontId="2" fillId="0" borderId="0" xfId="0" applyNumberFormat="1" applyFont="1" applyAlignment="1">
      <alignment horizontal="right" wrapText="1"/>
    </xf>
    <xf numFmtId="0" fontId="9" fillId="7"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J188"/>
  <sheetViews>
    <sheetView topLeftCell="A117" workbookViewId="0">
      <selection activeCell="D128" sqref="D128"/>
    </sheetView>
  </sheetViews>
  <sheetFormatPr baseColWidth="10" defaultColWidth="12.6640625" defaultRowHeight="15.75" customHeight="1"/>
  <cols>
    <col min="7" max="7" width="47.33203125" customWidth="1"/>
  </cols>
  <sheetData>
    <row r="1" spans="1:10" ht="15.75" customHeight="1">
      <c r="A1" s="1" t="s">
        <v>0</v>
      </c>
      <c r="B1" s="2"/>
      <c r="C1" s="3"/>
      <c r="D1" s="2"/>
      <c r="E1" s="96" t="s">
        <v>60</v>
      </c>
      <c r="F1" s="76"/>
      <c r="G1" s="3"/>
    </row>
    <row r="2" spans="1:10">
      <c r="A2" s="2"/>
      <c r="B2" s="2"/>
      <c r="C2" s="2"/>
      <c r="D2" s="2"/>
      <c r="E2" s="2"/>
      <c r="F2" s="2"/>
      <c r="G2" s="2"/>
    </row>
    <row r="3" spans="1:10">
      <c r="A3" s="4" t="s">
        <v>1</v>
      </c>
      <c r="B3" s="77" t="s">
        <v>2</v>
      </c>
      <c r="C3" s="78"/>
      <c r="D3" s="78"/>
      <c r="E3" s="76"/>
      <c r="F3" s="4" t="s">
        <v>3</v>
      </c>
      <c r="G3" s="43" t="s">
        <v>61</v>
      </c>
    </row>
    <row r="4" spans="1:10">
      <c r="A4" s="4" t="s">
        <v>4</v>
      </c>
      <c r="B4" s="79" t="s">
        <v>58</v>
      </c>
      <c r="C4" s="78"/>
      <c r="D4" s="78"/>
      <c r="E4" s="76"/>
      <c r="F4" s="4" t="s">
        <v>5</v>
      </c>
      <c r="G4" s="5" t="s">
        <v>6</v>
      </c>
      <c r="I4" s="74" t="s">
        <v>62</v>
      </c>
      <c r="J4" s="75"/>
    </row>
    <row r="5" spans="1:10">
      <c r="A5" s="4" t="s">
        <v>7</v>
      </c>
      <c r="B5" s="79" t="s">
        <v>8</v>
      </c>
      <c r="C5" s="78"/>
      <c r="D5" s="78"/>
      <c r="E5" s="76"/>
      <c r="F5" s="4" t="s">
        <v>9</v>
      </c>
      <c r="G5" s="5" t="s">
        <v>10</v>
      </c>
    </row>
    <row r="7" spans="1:10">
      <c r="A7" s="6" t="s">
        <v>11</v>
      </c>
      <c r="B7" s="32" t="s">
        <v>12</v>
      </c>
      <c r="C7" s="32" t="s">
        <v>13</v>
      </c>
      <c r="D7" s="32" t="s">
        <v>14</v>
      </c>
      <c r="E7" s="32" t="s">
        <v>15</v>
      </c>
      <c r="F7" s="32" t="s">
        <v>16</v>
      </c>
      <c r="G7" s="32" t="s">
        <v>17</v>
      </c>
      <c r="I7" s="86" t="s">
        <v>18</v>
      </c>
      <c r="J7" s="87"/>
    </row>
    <row r="8" spans="1:10" ht="15.75" customHeight="1">
      <c r="A8" s="85" t="s">
        <v>19</v>
      </c>
      <c r="B8" s="75"/>
      <c r="C8" s="75"/>
      <c r="D8" s="75"/>
      <c r="E8" s="75"/>
      <c r="F8" s="75"/>
      <c r="G8" s="75"/>
    </row>
    <row r="9" spans="1:10" ht="15.75" customHeight="1">
      <c r="A9" s="8">
        <v>44697</v>
      </c>
      <c r="B9" s="9">
        <v>0.375</v>
      </c>
      <c r="C9" s="9">
        <v>0.5</v>
      </c>
      <c r="D9" s="10">
        <v>25</v>
      </c>
      <c r="E9" s="10">
        <v>155</v>
      </c>
      <c r="F9" s="11" t="s">
        <v>34</v>
      </c>
      <c r="G9" s="10" t="s">
        <v>63</v>
      </c>
      <c r="I9" s="88" t="s">
        <v>64</v>
      </c>
      <c r="J9" s="89"/>
    </row>
    <row r="10" spans="1:10" ht="15.75" customHeight="1">
      <c r="A10" s="8">
        <v>44697</v>
      </c>
      <c r="B10" s="9">
        <v>0.5</v>
      </c>
      <c r="C10" s="9">
        <v>0.54166666666666663</v>
      </c>
      <c r="D10" s="10">
        <v>0</v>
      </c>
      <c r="E10" s="10">
        <v>60</v>
      </c>
      <c r="F10" s="33" t="s">
        <v>21</v>
      </c>
      <c r="G10" s="10"/>
      <c r="I10" s="90"/>
      <c r="J10" s="91"/>
    </row>
    <row r="11" spans="1:10" ht="15.75" customHeight="1">
      <c r="A11" s="8">
        <v>44697</v>
      </c>
      <c r="B11" s="9">
        <v>0.54166666666666663</v>
      </c>
      <c r="C11" s="9">
        <v>0.625</v>
      </c>
      <c r="D11" s="10">
        <v>0</v>
      </c>
      <c r="E11" s="10">
        <v>120</v>
      </c>
      <c r="F11" s="11" t="s">
        <v>34</v>
      </c>
      <c r="G11" s="28"/>
      <c r="I11" s="90"/>
      <c r="J11" s="91"/>
    </row>
    <row r="12" spans="1:10" ht="15.75" customHeight="1">
      <c r="A12" s="8">
        <v>44697</v>
      </c>
      <c r="B12" s="9">
        <v>0.875</v>
      </c>
      <c r="C12" s="9">
        <v>0.95833333333333337</v>
      </c>
      <c r="D12" s="10">
        <v>0</v>
      </c>
      <c r="E12" s="10">
        <v>120</v>
      </c>
      <c r="F12" s="11" t="s">
        <v>34</v>
      </c>
      <c r="G12" s="10"/>
      <c r="I12" s="90"/>
      <c r="J12" s="91"/>
    </row>
    <row r="13" spans="1:10" ht="15.75" customHeight="1">
      <c r="A13" s="8">
        <v>44698</v>
      </c>
      <c r="B13" s="9">
        <v>0.33333333333333331</v>
      </c>
      <c r="C13" s="9">
        <v>0.625</v>
      </c>
      <c r="D13" s="10">
        <v>40</v>
      </c>
      <c r="E13" s="10">
        <v>380</v>
      </c>
      <c r="F13" s="11" t="s">
        <v>34</v>
      </c>
      <c r="G13" s="28"/>
      <c r="I13" s="90"/>
      <c r="J13" s="91"/>
    </row>
    <row r="14" spans="1:10" ht="15.75" customHeight="1">
      <c r="A14" s="8">
        <v>44698</v>
      </c>
      <c r="B14" s="9">
        <v>0.95833333333333337</v>
      </c>
      <c r="C14" s="9">
        <v>1</v>
      </c>
      <c r="D14" s="10">
        <v>0</v>
      </c>
      <c r="E14" s="10">
        <v>60</v>
      </c>
      <c r="F14" s="11" t="s">
        <v>34</v>
      </c>
      <c r="G14" s="28"/>
      <c r="I14" s="90"/>
      <c r="J14" s="91"/>
    </row>
    <row r="15" spans="1:10" ht="15.75" customHeight="1">
      <c r="A15" s="8">
        <v>44699</v>
      </c>
      <c r="B15" s="9">
        <v>0.33333333333333331</v>
      </c>
      <c r="C15" s="9">
        <v>0.375</v>
      </c>
      <c r="D15" s="10">
        <v>0</v>
      </c>
      <c r="E15" s="10">
        <v>60</v>
      </c>
      <c r="F15" s="11" t="s">
        <v>20</v>
      </c>
      <c r="G15" s="28"/>
      <c r="I15" s="90"/>
      <c r="J15" s="91"/>
    </row>
    <row r="16" spans="1:10" ht="15.75" customHeight="1">
      <c r="A16" s="8">
        <v>44699</v>
      </c>
      <c r="B16" s="9">
        <v>0.41666666666666669</v>
      </c>
      <c r="C16" s="9">
        <v>0.45833333333333331</v>
      </c>
      <c r="D16" s="10">
        <v>0</v>
      </c>
      <c r="E16" s="10">
        <v>60</v>
      </c>
      <c r="F16" s="33" t="s">
        <v>21</v>
      </c>
      <c r="G16" s="28"/>
      <c r="I16" s="90"/>
      <c r="J16" s="91"/>
    </row>
    <row r="17" spans="1:10" ht="15.75" customHeight="1">
      <c r="A17" s="8">
        <v>44699</v>
      </c>
      <c r="B17" s="9">
        <v>0.45833333333333331</v>
      </c>
      <c r="C17" s="9">
        <v>0.625</v>
      </c>
      <c r="D17" s="10">
        <v>35</v>
      </c>
      <c r="E17" s="10">
        <v>205</v>
      </c>
      <c r="F17" s="11" t="s">
        <v>34</v>
      </c>
      <c r="G17" s="10" t="s">
        <v>65</v>
      </c>
      <c r="I17" s="90"/>
      <c r="J17" s="91"/>
    </row>
    <row r="18" spans="1:10" ht="15.75" customHeight="1">
      <c r="A18" s="8">
        <v>44699</v>
      </c>
      <c r="B18" s="9">
        <v>0.875</v>
      </c>
      <c r="C18" s="9">
        <v>0.95833333333333337</v>
      </c>
      <c r="D18" s="10">
        <v>0</v>
      </c>
      <c r="E18" s="10">
        <v>120</v>
      </c>
      <c r="F18" s="11" t="s">
        <v>34</v>
      </c>
      <c r="G18" s="28"/>
      <c r="I18" s="90"/>
      <c r="J18" s="91"/>
    </row>
    <row r="19" spans="1:10" ht="15.75" customHeight="1">
      <c r="A19" s="8">
        <v>44700</v>
      </c>
      <c r="B19" s="9">
        <v>0.33333333333333331</v>
      </c>
      <c r="C19" s="9">
        <v>0.625</v>
      </c>
      <c r="D19" s="10">
        <v>55</v>
      </c>
      <c r="E19" s="10">
        <v>365</v>
      </c>
      <c r="F19" s="11" t="s">
        <v>34</v>
      </c>
      <c r="G19" s="10" t="s">
        <v>66</v>
      </c>
      <c r="I19" s="90"/>
      <c r="J19" s="91"/>
    </row>
    <row r="20" spans="1:10" ht="15.75" customHeight="1">
      <c r="A20" s="8">
        <v>44700</v>
      </c>
      <c r="B20" s="9">
        <v>0.875</v>
      </c>
      <c r="C20" s="9">
        <v>0.91666666666666663</v>
      </c>
      <c r="D20" s="10">
        <v>0</v>
      </c>
      <c r="E20" s="10">
        <v>60</v>
      </c>
      <c r="F20" s="11" t="s">
        <v>34</v>
      </c>
      <c r="G20" s="28"/>
      <c r="I20" s="90"/>
      <c r="J20" s="91"/>
    </row>
    <row r="21" spans="1:10" ht="15.75" customHeight="1">
      <c r="A21" s="8">
        <v>44701</v>
      </c>
      <c r="B21" s="9">
        <v>0.33333333333333331</v>
      </c>
      <c r="C21" s="9">
        <v>0.375</v>
      </c>
      <c r="D21" s="10">
        <v>0</v>
      </c>
      <c r="E21" s="10">
        <v>60</v>
      </c>
      <c r="F21" s="11" t="s">
        <v>20</v>
      </c>
      <c r="G21" s="10"/>
      <c r="I21" s="90"/>
      <c r="J21" s="91"/>
    </row>
    <row r="22" spans="1:10" ht="15.75" customHeight="1">
      <c r="A22" s="8">
        <v>44701</v>
      </c>
      <c r="B22" s="9">
        <v>0.375</v>
      </c>
      <c r="C22" s="9">
        <v>0.41666666666666669</v>
      </c>
      <c r="D22" s="33">
        <v>20</v>
      </c>
      <c r="E22" s="33">
        <v>40</v>
      </c>
      <c r="F22" s="33" t="s">
        <v>21</v>
      </c>
      <c r="G22" s="33" t="s">
        <v>63</v>
      </c>
      <c r="I22" s="90"/>
      <c r="J22" s="91"/>
    </row>
    <row r="23" spans="1:10" ht="15.75" customHeight="1">
      <c r="A23" s="8">
        <v>44701</v>
      </c>
      <c r="B23" s="9">
        <v>0.41666666666666669</v>
      </c>
      <c r="C23" s="9">
        <v>0.625</v>
      </c>
      <c r="D23" s="10">
        <v>30</v>
      </c>
      <c r="E23" s="10">
        <v>270</v>
      </c>
      <c r="F23" s="11" t="s">
        <v>34</v>
      </c>
      <c r="G23" s="10" t="s">
        <v>67</v>
      </c>
      <c r="I23" s="90"/>
      <c r="J23" s="91"/>
    </row>
    <row r="24" spans="1:10" ht="15.75" customHeight="1">
      <c r="A24" s="8">
        <v>44701</v>
      </c>
      <c r="B24" s="9">
        <v>0.95833333333333337</v>
      </c>
      <c r="C24" s="9">
        <v>1</v>
      </c>
      <c r="D24" s="10">
        <v>0</v>
      </c>
      <c r="E24" s="10">
        <v>60</v>
      </c>
      <c r="F24" s="11" t="s">
        <v>34</v>
      </c>
      <c r="G24" s="28"/>
      <c r="I24" s="90"/>
      <c r="J24" s="91"/>
    </row>
    <row r="25" spans="1:10" ht="15.75" customHeight="1">
      <c r="A25" s="8">
        <v>44702</v>
      </c>
      <c r="B25" s="9">
        <v>0.41666666666666669</v>
      </c>
      <c r="C25" s="9">
        <v>0.75</v>
      </c>
      <c r="D25" s="10">
        <v>60</v>
      </c>
      <c r="E25" s="10">
        <v>420</v>
      </c>
      <c r="F25" s="11" t="s">
        <v>34</v>
      </c>
      <c r="G25" s="10" t="s">
        <v>68</v>
      </c>
      <c r="I25" s="90"/>
      <c r="J25" s="91"/>
    </row>
    <row r="26" spans="1:10" ht="15.75" customHeight="1">
      <c r="A26" s="8">
        <v>44703</v>
      </c>
      <c r="B26" s="9">
        <v>0.375</v>
      </c>
      <c r="C26" s="9">
        <v>0.54166666666666663</v>
      </c>
      <c r="D26" s="10">
        <v>0</v>
      </c>
      <c r="E26" s="10">
        <v>240</v>
      </c>
      <c r="F26" s="11" t="s">
        <v>34</v>
      </c>
      <c r="G26" s="28"/>
      <c r="I26" s="90"/>
      <c r="J26" s="91"/>
    </row>
    <row r="27" spans="1:10" ht="15.75" customHeight="1">
      <c r="A27" s="8">
        <v>44703</v>
      </c>
      <c r="B27" s="9">
        <v>0.75</v>
      </c>
      <c r="C27" s="9">
        <v>0.91666666666666663</v>
      </c>
      <c r="D27" s="10">
        <v>0</v>
      </c>
      <c r="E27" s="10">
        <v>240</v>
      </c>
      <c r="F27" s="11" t="s">
        <v>34</v>
      </c>
      <c r="G27" s="28"/>
      <c r="I27" s="90"/>
      <c r="J27" s="91"/>
    </row>
    <row r="28" spans="1:10" ht="15.75" customHeight="1">
      <c r="A28" s="8">
        <v>44704</v>
      </c>
      <c r="B28" s="9">
        <v>0.33333333333333331</v>
      </c>
      <c r="C28" s="9">
        <v>0.54166666666666663</v>
      </c>
      <c r="D28" s="10">
        <v>45</v>
      </c>
      <c r="E28" s="10">
        <v>255</v>
      </c>
      <c r="F28" s="11" t="s">
        <v>34</v>
      </c>
      <c r="G28" s="10" t="s">
        <v>69</v>
      </c>
      <c r="I28" s="90"/>
      <c r="J28" s="91"/>
    </row>
    <row r="29" spans="1:10" ht="15.75" customHeight="1">
      <c r="A29" s="8">
        <v>44704</v>
      </c>
      <c r="B29" s="9">
        <v>0.54166666666666663</v>
      </c>
      <c r="C29" s="9">
        <v>0.58333333333333337</v>
      </c>
      <c r="D29" s="10">
        <v>0</v>
      </c>
      <c r="E29" s="10">
        <v>60</v>
      </c>
      <c r="F29" s="33" t="s">
        <v>21</v>
      </c>
      <c r="G29" s="10"/>
      <c r="I29" s="90"/>
      <c r="J29" s="91"/>
    </row>
    <row r="30" spans="1:10" ht="15.75" customHeight="1">
      <c r="A30" s="8">
        <v>44704</v>
      </c>
      <c r="B30" s="9">
        <v>0.625</v>
      </c>
      <c r="C30" s="9">
        <v>0.66666666666666663</v>
      </c>
      <c r="D30" s="10">
        <v>0</v>
      </c>
      <c r="E30" s="10">
        <v>60</v>
      </c>
      <c r="F30" s="11" t="s">
        <v>20</v>
      </c>
      <c r="G30" s="10"/>
      <c r="I30" s="90"/>
      <c r="J30" s="91"/>
    </row>
    <row r="31" spans="1:10" ht="15.75" customHeight="1">
      <c r="A31" s="8">
        <v>44704</v>
      </c>
      <c r="B31" s="9">
        <v>0.875</v>
      </c>
      <c r="C31" s="9">
        <v>0.91666666666666663</v>
      </c>
      <c r="D31" s="10">
        <v>0</v>
      </c>
      <c r="E31" s="10">
        <v>60</v>
      </c>
      <c r="F31" s="11" t="s">
        <v>34</v>
      </c>
      <c r="G31" s="28"/>
      <c r="I31" s="90"/>
      <c r="J31" s="91"/>
    </row>
    <row r="32" spans="1:10" ht="15.75" customHeight="1">
      <c r="A32" s="8">
        <v>44705</v>
      </c>
      <c r="B32" s="9">
        <v>0.29166666666666669</v>
      </c>
      <c r="C32" s="9">
        <v>0.625</v>
      </c>
      <c r="D32" s="10">
        <v>80</v>
      </c>
      <c r="E32" s="10">
        <v>400</v>
      </c>
      <c r="F32" s="11" t="s">
        <v>34</v>
      </c>
      <c r="G32" s="10" t="s">
        <v>70</v>
      </c>
      <c r="I32" s="90"/>
      <c r="J32" s="91"/>
    </row>
    <row r="33" spans="1:10" ht="15.75" customHeight="1">
      <c r="A33" s="8">
        <v>44706</v>
      </c>
      <c r="B33" s="9">
        <v>0.375</v>
      </c>
      <c r="C33" s="9">
        <v>0.5</v>
      </c>
      <c r="D33" s="10">
        <v>20</v>
      </c>
      <c r="E33" s="10">
        <v>160</v>
      </c>
      <c r="F33" s="11" t="s">
        <v>34</v>
      </c>
      <c r="G33" s="10" t="s">
        <v>63</v>
      </c>
      <c r="I33" s="90"/>
      <c r="J33" s="91"/>
    </row>
    <row r="34" spans="1:10" ht="15.75" customHeight="1">
      <c r="A34" s="8">
        <v>44706</v>
      </c>
      <c r="B34" s="9">
        <v>0.5</v>
      </c>
      <c r="C34" s="9">
        <v>0.54166666666666663</v>
      </c>
      <c r="D34" s="10">
        <v>0</v>
      </c>
      <c r="E34" s="10">
        <v>60</v>
      </c>
      <c r="F34" s="33" t="s">
        <v>21</v>
      </c>
      <c r="G34" s="28"/>
      <c r="I34" s="90"/>
      <c r="J34" s="91"/>
    </row>
    <row r="35" spans="1:10" ht="15.75" customHeight="1">
      <c r="A35" s="8">
        <v>44706</v>
      </c>
      <c r="B35" s="9">
        <v>0.54166666666666663</v>
      </c>
      <c r="C35" s="9">
        <v>0.625</v>
      </c>
      <c r="D35" s="10">
        <v>0</v>
      </c>
      <c r="E35" s="10">
        <v>120</v>
      </c>
      <c r="F35" s="11" t="s">
        <v>34</v>
      </c>
      <c r="G35" s="28"/>
      <c r="I35" s="90"/>
      <c r="J35" s="91"/>
    </row>
    <row r="36" spans="1:10" ht="15.75" customHeight="1">
      <c r="A36" s="8">
        <v>44706</v>
      </c>
      <c r="B36" s="9">
        <v>0.875</v>
      </c>
      <c r="C36" s="9">
        <v>0.95833333333333337</v>
      </c>
      <c r="D36" s="10">
        <v>0</v>
      </c>
      <c r="E36" s="10">
        <v>120</v>
      </c>
      <c r="F36" s="11" t="s">
        <v>34</v>
      </c>
      <c r="G36" s="28"/>
      <c r="I36" s="90"/>
      <c r="J36" s="91"/>
    </row>
    <row r="37" spans="1:10" ht="15.75" customHeight="1">
      <c r="A37" s="8">
        <v>44707</v>
      </c>
      <c r="B37" s="9">
        <v>0.375</v>
      </c>
      <c r="C37" s="9">
        <v>0.54166666666666663</v>
      </c>
      <c r="D37" s="10">
        <v>30</v>
      </c>
      <c r="E37" s="10">
        <v>210</v>
      </c>
      <c r="F37" s="11" t="s">
        <v>34</v>
      </c>
      <c r="G37" s="28"/>
      <c r="I37" s="90"/>
      <c r="J37" s="91"/>
    </row>
    <row r="38" spans="1:10" ht="15.75" customHeight="1">
      <c r="A38" s="8">
        <v>44707</v>
      </c>
      <c r="B38" s="9">
        <v>0.58333333333333337</v>
      </c>
      <c r="C38" s="9">
        <v>0.66666666666666663</v>
      </c>
      <c r="D38" s="33">
        <v>0</v>
      </c>
      <c r="E38" s="33">
        <v>120</v>
      </c>
      <c r="F38" s="11" t="s">
        <v>34</v>
      </c>
      <c r="G38" s="44"/>
      <c r="I38" s="90"/>
      <c r="J38" s="91"/>
    </row>
    <row r="39" spans="1:10" ht="15.75" customHeight="1">
      <c r="A39" s="8">
        <v>44707</v>
      </c>
      <c r="B39" s="9">
        <v>0.875</v>
      </c>
      <c r="C39" s="9">
        <v>0.95833333333333337</v>
      </c>
      <c r="D39" s="10">
        <v>20</v>
      </c>
      <c r="E39" s="10">
        <v>100</v>
      </c>
      <c r="F39" s="11" t="s">
        <v>34</v>
      </c>
      <c r="G39" s="28"/>
      <c r="I39" s="90"/>
      <c r="J39" s="91"/>
    </row>
    <row r="40" spans="1:10" ht="15.75" customHeight="1">
      <c r="A40" s="8">
        <v>44708</v>
      </c>
      <c r="B40" s="9">
        <v>0.33333333333333331</v>
      </c>
      <c r="C40" s="9">
        <v>0.45833333333333331</v>
      </c>
      <c r="D40" s="10">
        <v>0</v>
      </c>
      <c r="E40" s="10">
        <v>180</v>
      </c>
      <c r="F40" s="11" t="s">
        <v>34</v>
      </c>
      <c r="G40" s="28"/>
      <c r="I40" s="90"/>
      <c r="J40" s="91"/>
    </row>
    <row r="41" spans="1:10" ht="15.75" customHeight="1">
      <c r="A41" s="8">
        <v>44708</v>
      </c>
      <c r="B41" s="9">
        <v>0.47916666666666669</v>
      </c>
      <c r="C41" s="9">
        <v>0.52083333333333337</v>
      </c>
      <c r="D41" s="10">
        <v>0</v>
      </c>
      <c r="E41" s="10">
        <v>60</v>
      </c>
      <c r="F41" s="11" t="s">
        <v>20</v>
      </c>
      <c r="G41" s="28"/>
      <c r="I41" s="90"/>
      <c r="J41" s="91"/>
    </row>
    <row r="42" spans="1:10" ht="15.75" customHeight="1">
      <c r="A42" s="8">
        <v>44708</v>
      </c>
      <c r="B42" s="9">
        <v>0.52083333333333337</v>
      </c>
      <c r="C42" s="9">
        <v>0.64583333333333337</v>
      </c>
      <c r="D42" s="10">
        <v>20</v>
      </c>
      <c r="E42" s="10">
        <v>160</v>
      </c>
      <c r="F42" s="11" t="s">
        <v>34</v>
      </c>
      <c r="G42" s="28"/>
      <c r="I42" s="90"/>
      <c r="J42" s="91"/>
    </row>
    <row r="43" spans="1:10" ht="15.75" customHeight="1">
      <c r="A43" s="8">
        <v>44708</v>
      </c>
      <c r="B43" s="9">
        <v>0.95833333333333337</v>
      </c>
      <c r="C43" s="9">
        <v>1</v>
      </c>
      <c r="D43" s="10">
        <v>0</v>
      </c>
      <c r="E43" s="10">
        <v>60</v>
      </c>
      <c r="F43" s="11" t="s">
        <v>34</v>
      </c>
      <c r="G43" s="28"/>
      <c r="I43" s="92"/>
      <c r="J43" s="84"/>
    </row>
    <row r="44" spans="1:10" ht="15.75" customHeight="1">
      <c r="A44" s="85" t="s">
        <v>23</v>
      </c>
      <c r="B44" s="75"/>
      <c r="C44" s="75"/>
      <c r="D44" s="75"/>
      <c r="E44" s="75"/>
      <c r="F44" s="75"/>
      <c r="G44" s="75"/>
      <c r="I44" s="45"/>
      <c r="J44" s="45"/>
    </row>
    <row r="45" spans="1:10" ht="15.75" customHeight="1">
      <c r="A45" s="8">
        <v>44697</v>
      </c>
      <c r="B45" s="9">
        <v>0.375</v>
      </c>
      <c r="C45" s="9">
        <v>0.41666666666666669</v>
      </c>
      <c r="D45" s="10">
        <v>0</v>
      </c>
      <c r="E45" s="10">
        <v>60</v>
      </c>
      <c r="F45" s="11" t="s">
        <v>20</v>
      </c>
      <c r="G45" s="10"/>
      <c r="I45" s="93" t="s">
        <v>71</v>
      </c>
      <c r="J45" s="89"/>
    </row>
    <row r="46" spans="1:10" ht="16">
      <c r="A46" s="8">
        <v>44697</v>
      </c>
      <c r="B46" s="9">
        <v>0.41666666666666669</v>
      </c>
      <c r="C46" s="9">
        <v>0.45833333333333331</v>
      </c>
      <c r="D46" s="10">
        <v>15</v>
      </c>
      <c r="E46" s="10">
        <v>45</v>
      </c>
      <c r="F46" s="10" t="s">
        <v>21</v>
      </c>
      <c r="G46" s="10" t="s">
        <v>72</v>
      </c>
      <c r="I46" s="90"/>
      <c r="J46" s="91"/>
    </row>
    <row r="47" spans="1:10" ht="16">
      <c r="A47" s="8">
        <v>44697</v>
      </c>
      <c r="B47" s="9">
        <v>0.45833333333333331</v>
      </c>
      <c r="C47" s="9">
        <v>0.64583333333333337</v>
      </c>
      <c r="D47" s="10">
        <v>20</v>
      </c>
      <c r="E47" s="10">
        <v>250</v>
      </c>
      <c r="F47" s="11" t="s">
        <v>34</v>
      </c>
      <c r="G47" s="10" t="s">
        <v>73</v>
      </c>
      <c r="I47" s="90"/>
      <c r="J47" s="91"/>
    </row>
    <row r="48" spans="1:10" ht="16">
      <c r="A48" s="8">
        <v>44697</v>
      </c>
      <c r="B48" s="9">
        <v>0.875</v>
      </c>
      <c r="C48" s="9">
        <v>0.9375</v>
      </c>
      <c r="D48" s="10">
        <v>15</v>
      </c>
      <c r="E48" s="10">
        <v>75</v>
      </c>
      <c r="F48" s="11" t="s">
        <v>34</v>
      </c>
      <c r="G48" s="12" t="s">
        <v>74</v>
      </c>
      <c r="I48" s="90"/>
      <c r="J48" s="91"/>
    </row>
    <row r="49" spans="1:10" ht="32">
      <c r="A49" s="8">
        <v>44698</v>
      </c>
      <c r="B49" s="9">
        <v>0.375</v>
      </c>
      <c r="C49" s="9">
        <v>0.64583333333333337</v>
      </c>
      <c r="D49" s="10">
        <v>40</v>
      </c>
      <c r="E49" s="10">
        <v>350</v>
      </c>
      <c r="F49" s="11" t="s">
        <v>34</v>
      </c>
      <c r="G49" s="10" t="s">
        <v>75</v>
      </c>
      <c r="I49" s="90"/>
      <c r="J49" s="91"/>
    </row>
    <row r="50" spans="1:10" ht="16">
      <c r="A50" s="8">
        <v>44698</v>
      </c>
      <c r="B50" s="9">
        <v>0.9375</v>
      </c>
      <c r="C50" s="9">
        <v>0.95833333333333337</v>
      </c>
      <c r="D50" s="10">
        <v>0</v>
      </c>
      <c r="E50" s="10">
        <v>30</v>
      </c>
      <c r="F50" s="10" t="s">
        <v>21</v>
      </c>
      <c r="G50" s="13"/>
      <c r="I50" s="90"/>
      <c r="J50" s="91"/>
    </row>
    <row r="51" spans="1:10" ht="16">
      <c r="A51" s="8">
        <v>44698</v>
      </c>
      <c r="B51" s="9">
        <v>0.95833333333333337</v>
      </c>
      <c r="C51" s="9">
        <v>1</v>
      </c>
      <c r="D51" s="10">
        <v>0</v>
      </c>
      <c r="E51" s="10">
        <v>60</v>
      </c>
      <c r="F51" s="11" t="s">
        <v>34</v>
      </c>
      <c r="G51" s="13"/>
      <c r="I51" s="90"/>
      <c r="J51" s="91"/>
    </row>
    <row r="52" spans="1:10" ht="16">
      <c r="A52" s="8">
        <v>44699</v>
      </c>
      <c r="B52" s="9">
        <v>0.375</v>
      </c>
      <c r="C52" s="9">
        <v>0.41666666666666669</v>
      </c>
      <c r="D52" s="10">
        <v>0</v>
      </c>
      <c r="E52" s="10">
        <v>60</v>
      </c>
      <c r="F52" s="33" t="s">
        <v>21</v>
      </c>
      <c r="G52" s="13"/>
      <c r="I52" s="90"/>
      <c r="J52" s="91"/>
    </row>
    <row r="53" spans="1:10" ht="16">
      <c r="A53" s="8">
        <v>44699</v>
      </c>
      <c r="B53" s="9">
        <v>0.41666666666666669</v>
      </c>
      <c r="C53" s="9">
        <v>0.625</v>
      </c>
      <c r="D53" s="10">
        <v>20</v>
      </c>
      <c r="E53" s="10">
        <v>280</v>
      </c>
      <c r="F53" s="11" t="s">
        <v>34</v>
      </c>
      <c r="G53" s="10" t="s">
        <v>73</v>
      </c>
      <c r="I53" s="90"/>
      <c r="J53" s="91"/>
    </row>
    <row r="54" spans="1:10" ht="16">
      <c r="A54" s="8">
        <v>44699</v>
      </c>
      <c r="B54" s="9">
        <v>0.625</v>
      </c>
      <c r="C54" s="9">
        <v>0.64583333333333337</v>
      </c>
      <c r="D54" s="10">
        <v>0</v>
      </c>
      <c r="E54" s="10">
        <v>30</v>
      </c>
      <c r="F54" s="33" t="s">
        <v>21</v>
      </c>
      <c r="G54" s="13"/>
      <c r="I54" s="90"/>
      <c r="J54" s="91"/>
    </row>
    <row r="55" spans="1:10" ht="16">
      <c r="A55" s="8">
        <v>44699</v>
      </c>
      <c r="B55" s="9">
        <v>0.875</v>
      </c>
      <c r="C55" s="9">
        <v>0.9375</v>
      </c>
      <c r="D55" s="33">
        <v>0</v>
      </c>
      <c r="E55" s="33">
        <v>90</v>
      </c>
      <c r="F55" s="11" t="s">
        <v>34</v>
      </c>
      <c r="G55" s="46"/>
      <c r="I55" s="90"/>
      <c r="J55" s="91"/>
    </row>
    <row r="56" spans="1:10" ht="16">
      <c r="A56" s="8">
        <v>44700</v>
      </c>
      <c r="B56" s="9">
        <v>0.375</v>
      </c>
      <c r="C56" s="9">
        <v>0.45833333333333331</v>
      </c>
      <c r="D56" s="10">
        <v>25</v>
      </c>
      <c r="E56" s="10">
        <v>95</v>
      </c>
      <c r="F56" s="33" t="s">
        <v>21</v>
      </c>
      <c r="G56" s="10" t="s">
        <v>76</v>
      </c>
      <c r="I56" s="90"/>
      <c r="J56" s="91"/>
    </row>
    <row r="57" spans="1:10" ht="16">
      <c r="A57" s="8">
        <v>44700</v>
      </c>
      <c r="B57" s="9">
        <v>0.45833333333333331</v>
      </c>
      <c r="C57" s="9">
        <v>0.64583333333333337</v>
      </c>
      <c r="D57" s="10">
        <v>10</v>
      </c>
      <c r="E57" s="10">
        <v>260</v>
      </c>
      <c r="F57" s="11" t="s">
        <v>34</v>
      </c>
      <c r="G57" s="10" t="s">
        <v>77</v>
      </c>
      <c r="I57" s="90"/>
      <c r="J57" s="91"/>
    </row>
    <row r="58" spans="1:10" ht="16">
      <c r="A58" s="8">
        <v>44700</v>
      </c>
      <c r="B58" s="9">
        <v>0.85416666666666663</v>
      </c>
      <c r="C58" s="9">
        <v>0.91666666666666663</v>
      </c>
      <c r="D58" s="10">
        <v>0</v>
      </c>
      <c r="E58" s="10">
        <v>90</v>
      </c>
      <c r="F58" s="11" t="s">
        <v>34</v>
      </c>
      <c r="G58" s="10"/>
      <c r="I58" s="90"/>
      <c r="J58" s="91"/>
    </row>
    <row r="59" spans="1:10" ht="32">
      <c r="A59" s="8">
        <v>44701</v>
      </c>
      <c r="B59" s="9">
        <v>0.33333333333333331</v>
      </c>
      <c r="C59" s="9">
        <v>0.64583333333333337</v>
      </c>
      <c r="D59" s="33">
        <v>40</v>
      </c>
      <c r="E59" s="33">
        <v>410</v>
      </c>
      <c r="F59" s="11" t="s">
        <v>34</v>
      </c>
      <c r="G59" s="33" t="s">
        <v>78</v>
      </c>
      <c r="I59" s="90"/>
      <c r="J59" s="91"/>
    </row>
    <row r="60" spans="1:10" ht="16">
      <c r="A60" s="8">
        <v>44701</v>
      </c>
      <c r="B60" s="9">
        <v>0.9375</v>
      </c>
      <c r="C60" s="9">
        <v>0.95833333333333337</v>
      </c>
      <c r="D60" s="10">
        <v>0</v>
      </c>
      <c r="E60" s="10">
        <v>30</v>
      </c>
      <c r="F60" s="11" t="s">
        <v>20</v>
      </c>
      <c r="G60" s="13"/>
      <c r="I60" s="90"/>
      <c r="J60" s="91"/>
    </row>
    <row r="61" spans="1:10" ht="16">
      <c r="A61" s="8">
        <v>44702</v>
      </c>
      <c r="B61" s="9">
        <v>0.45833333333333331</v>
      </c>
      <c r="C61" s="9">
        <v>0.54166666666666663</v>
      </c>
      <c r="D61" s="10">
        <v>0</v>
      </c>
      <c r="E61" s="10">
        <v>120</v>
      </c>
      <c r="F61" s="11" t="s">
        <v>34</v>
      </c>
      <c r="G61" s="13"/>
      <c r="I61" s="90"/>
      <c r="J61" s="91"/>
    </row>
    <row r="62" spans="1:10" ht="16">
      <c r="A62" s="8">
        <v>44702</v>
      </c>
      <c r="B62" s="9">
        <v>0.625</v>
      </c>
      <c r="C62" s="9">
        <v>0.75</v>
      </c>
      <c r="D62" s="10">
        <v>20</v>
      </c>
      <c r="E62" s="10">
        <v>160</v>
      </c>
      <c r="F62" s="11" t="s">
        <v>34</v>
      </c>
      <c r="G62" s="10" t="s">
        <v>79</v>
      </c>
      <c r="I62" s="90"/>
      <c r="J62" s="91"/>
    </row>
    <row r="63" spans="1:10" ht="16">
      <c r="A63" s="8">
        <v>44702</v>
      </c>
      <c r="B63" s="9">
        <v>0.875</v>
      </c>
      <c r="C63" s="9">
        <v>0.95833333333333337</v>
      </c>
      <c r="D63" s="10">
        <v>30</v>
      </c>
      <c r="E63" s="10">
        <v>150</v>
      </c>
      <c r="F63" s="11" t="s">
        <v>34</v>
      </c>
      <c r="G63" s="10" t="s">
        <v>80</v>
      </c>
      <c r="I63" s="90"/>
      <c r="J63" s="91"/>
    </row>
    <row r="64" spans="1:10" ht="16">
      <c r="A64" s="8">
        <v>44703</v>
      </c>
      <c r="B64" s="9">
        <v>0.375</v>
      </c>
      <c r="C64" s="9">
        <v>0.54166666666666663</v>
      </c>
      <c r="D64" s="10">
        <v>30</v>
      </c>
      <c r="E64" s="10">
        <v>210</v>
      </c>
      <c r="F64" s="11" t="s">
        <v>34</v>
      </c>
      <c r="G64" s="10" t="s">
        <v>73</v>
      </c>
      <c r="I64" s="90"/>
      <c r="J64" s="91"/>
    </row>
    <row r="65" spans="1:10" ht="16">
      <c r="A65" s="8">
        <v>44703</v>
      </c>
      <c r="B65" s="9">
        <v>0.70833333333333337</v>
      </c>
      <c r="C65" s="9">
        <v>0.79166666666666663</v>
      </c>
      <c r="D65" s="10">
        <v>0</v>
      </c>
      <c r="E65" s="10">
        <v>240</v>
      </c>
      <c r="F65" s="11" t="s">
        <v>34</v>
      </c>
      <c r="G65" s="13"/>
      <c r="I65" s="90"/>
      <c r="J65" s="91"/>
    </row>
    <row r="66" spans="1:10" ht="16">
      <c r="A66" s="8">
        <v>44704</v>
      </c>
      <c r="B66" s="9">
        <v>0.375</v>
      </c>
      <c r="C66" s="9">
        <v>0.41666666666666669</v>
      </c>
      <c r="D66" s="10">
        <v>0</v>
      </c>
      <c r="E66" s="10">
        <v>60</v>
      </c>
      <c r="F66" s="33" t="s">
        <v>21</v>
      </c>
      <c r="G66" s="13"/>
      <c r="I66" s="90"/>
      <c r="J66" s="91"/>
    </row>
    <row r="67" spans="1:10" ht="16">
      <c r="A67" s="8">
        <v>44704</v>
      </c>
      <c r="B67" s="9">
        <v>0.41666666666666669</v>
      </c>
      <c r="C67" s="9">
        <v>0.64583333333333337</v>
      </c>
      <c r="D67" s="10">
        <v>20</v>
      </c>
      <c r="E67" s="10">
        <v>310</v>
      </c>
      <c r="F67" s="11" t="s">
        <v>34</v>
      </c>
      <c r="G67" s="10" t="s">
        <v>73</v>
      </c>
      <c r="I67" s="90"/>
      <c r="J67" s="91"/>
    </row>
    <row r="68" spans="1:10" ht="16">
      <c r="A68" s="8">
        <v>44704</v>
      </c>
      <c r="B68" s="9">
        <v>0.89583333333333337</v>
      </c>
      <c r="C68" s="9">
        <v>0.95833333333333337</v>
      </c>
      <c r="D68" s="10">
        <v>0</v>
      </c>
      <c r="E68" s="10">
        <v>90</v>
      </c>
      <c r="F68" s="11" t="s">
        <v>34</v>
      </c>
      <c r="G68" s="13"/>
      <c r="I68" s="90"/>
      <c r="J68" s="91"/>
    </row>
    <row r="69" spans="1:10" ht="32">
      <c r="A69" s="8">
        <v>44705</v>
      </c>
      <c r="B69" s="9">
        <v>0.33333333333333331</v>
      </c>
      <c r="C69" s="9">
        <v>0.64583333333333337</v>
      </c>
      <c r="D69" s="10">
        <v>40</v>
      </c>
      <c r="E69" s="10">
        <v>410</v>
      </c>
      <c r="F69" s="11" t="s">
        <v>34</v>
      </c>
      <c r="G69" s="10" t="s">
        <v>81</v>
      </c>
      <c r="I69" s="90"/>
      <c r="J69" s="91"/>
    </row>
    <row r="70" spans="1:10" ht="16">
      <c r="A70" s="8">
        <v>44705</v>
      </c>
      <c r="B70" s="9">
        <v>0.95833333333333337</v>
      </c>
      <c r="C70" s="9">
        <v>0.97916666666666663</v>
      </c>
      <c r="D70" s="10">
        <v>0</v>
      </c>
      <c r="E70" s="10">
        <v>30</v>
      </c>
      <c r="F70" s="11" t="s">
        <v>20</v>
      </c>
      <c r="G70" s="13"/>
      <c r="I70" s="90"/>
      <c r="J70" s="91"/>
    </row>
    <row r="71" spans="1:10" ht="16">
      <c r="A71" s="8">
        <v>44706</v>
      </c>
      <c r="B71" s="9">
        <v>0.375</v>
      </c>
      <c r="C71" s="9">
        <v>0.64583333333333337</v>
      </c>
      <c r="D71" s="10">
        <v>30</v>
      </c>
      <c r="E71" s="10">
        <v>360</v>
      </c>
      <c r="F71" s="11" t="s">
        <v>34</v>
      </c>
      <c r="G71" s="13"/>
      <c r="I71" s="90"/>
      <c r="J71" s="91"/>
    </row>
    <row r="72" spans="1:10" ht="16">
      <c r="A72" s="8">
        <v>44706</v>
      </c>
      <c r="B72" s="9">
        <v>0.85416666666666663</v>
      </c>
      <c r="C72" s="9">
        <v>0.91666666666666663</v>
      </c>
      <c r="D72" s="10">
        <v>0</v>
      </c>
      <c r="E72" s="10">
        <v>90</v>
      </c>
      <c r="F72" s="11" t="s">
        <v>34</v>
      </c>
      <c r="G72" s="13"/>
      <c r="I72" s="90"/>
      <c r="J72" s="91"/>
    </row>
    <row r="73" spans="1:10" ht="16">
      <c r="A73" s="8">
        <v>44707</v>
      </c>
      <c r="B73" s="9">
        <v>0.375</v>
      </c>
      <c r="C73" s="9">
        <v>0.41666666666666669</v>
      </c>
      <c r="D73" s="10">
        <v>0</v>
      </c>
      <c r="E73" s="10">
        <v>60</v>
      </c>
      <c r="F73" s="33" t="s">
        <v>21</v>
      </c>
      <c r="G73" s="13"/>
      <c r="I73" s="90"/>
      <c r="J73" s="91"/>
    </row>
    <row r="74" spans="1:10" ht="32">
      <c r="A74" s="8">
        <v>44707</v>
      </c>
      <c r="B74" s="9">
        <v>0.41666666666666669</v>
      </c>
      <c r="C74" s="9">
        <v>0.64583333333333337</v>
      </c>
      <c r="D74" s="10">
        <v>20</v>
      </c>
      <c r="E74" s="10">
        <v>310</v>
      </c>
      <c r="F74" s="11" t="s">
        <v>34</v>
      </c>
      <c r="G74" s="10" t="s">
        <v>82</v>
      </c>
      <c r="I74" s="90"/>
      <c r="J74" s="91"/>
    </row>
    <row r="75" spans="1:10" ht="16">
      <c r="A75" s="8">
        <v>44707</v>
      </c>
      <c r="B75" s="9">
        <v>0.89583333333333337</v>
      </c>
      <c r="C75" s="9">
        <v>0.95833333333333337</v>
      </c>
      <c r="D75" s="10">
        <v>0</v>
      </c>
      <c r="E75" s="10">
        <v>90</v>
      </c>
      <c r="F75" s="11" t="s">
        <v>34</v>
      </c>
      <c r="G75" s="13"/>
      <c r="I75" s="90"/>
      <c r="J75" s="91"/>
    </row>
    <row r="76" spans="1:10" ht="16">
      <c r="A76" s="8">
        <v>44708</v>
      </c>
      <c r="B76" s="9">
        <v>0.33333333333333331</v>
      </c>
      <c r="C76" s="9">
        <v>0.64583333333333337</v>
      </c>
      <c r="D76" s="10">
        <v>30</v>
      </c>
      <c r="E76" s="10">
        <v>420</v>
      </c>
      <c r="F76" s="11" t="s">
        <v>34</v>
      </c>
      <c r="G76" s="10" t="s">
        <v>83</v>
      </c>
      <c r="I76" s="92"/>
      <c r="J76" s="84"/>
    </row>
    <row r="77" spans="1:10" ht="16">
      <c r="A77" s="8">
        <v>44708</v>
      </c>
      <c r="B77" s="9">
        <v>0.95833333333333337</v>
      </c>
      <c r="C77" s="9">
        <v>0.97916666666666663</v>
      </c>
      <c r="D77" s="10">
        <v>0</v>
      </c>
      <c r="E77" s="10">
        <v>30</v>
      </c>
      <c r="F77" s="11" t="s">
        <v>20</v>
      </c>
      <c r="G77" s="13"/>
      <c r="I77" s="47"/>
      <c r="J77" s="47"/>
    </row>
    <row r="78" spans="1:10" ht="13">
      <c r="A78" s="85" t="s">
        <v>25</v>
      </c>
      <c r="B78" s="75"/>
      <c r="C78" s="75"/>
      <c r="D78" s="75"/>
      <c r="E78" s="75"/>
      <c r="F78" s="75"/>
      <c r="G78" s="75"/>
      <c r="I78" s="47"/>
      <c r="J78" s="47"/>
    </row>
    <row r="79" spans="1:10" ht="16">
      <c r="A79" s="48">
        <v>44697</v>
      </c>
      <c r="B79" s="49">
        <v>0.25</v>
      </c>
      <c r="C79" s="49">
        <v>0.33333333333333331</v>
      </c>
      <c r="D79" s="50">
        <v>0</v>
      </c>
      <c r="E79" s="5">
        <v>120</v>
      </c>
      <c r="F79" s="11" t="s">
        <v>20</v>
      </c>
      <c r="G79" s="5"/>
      <c r="I79" s="93" t="s">
        <v>84</v>
      </c>
      <c r="J79" s="89"/>
    </row>
    <row r="80" spans="1:10" ht="16">
      <c r="A80" s="51">
        <v>44697</v>
      </c>
      <c r="B80" s="49">
        <v>0.45833333333333331</v>
      </c>
      <c r="C80" s="49">
        <v>0.54166666666666663</v>
      </c>
      <c r="D80" s="50">
        <v>20</v>
      </c>
      <c r="E80" s="5">
        <v>100</v>
      </c>
      <c r="F80" s="50" t="s">
        <v>21</v>
      </c>
      <c r="G80" s="5" t="s">
        <v>26</v>
      </c>
      <c r="I80" s="90"/>
      <c r="J80" s="91"/>
    </row>
    <row r="81" spans="1:10" ht="16">
      <c r="A81" s="51">
        <v>44698</v>
      </c>
      <c r="B81" s="49">
        <v>0.25</v>
      </c>
      <c r="C81" s="49">
        <v>0.29166666666666669</v>
      </c>
      <c r="D81" s="50">
        <v>20</v>
      </c>
      <c r="E81" s="5">
        <v>40</v>
      </c>
      <c r="F81" s="11" t="s">
        <v>34</v>
      </c>
      <c r="G81" s="5" t="s">
        <v>22</v>
      </c>
      <c r="I81" s="90"/>
      <c r="J81" s="91"/>
    </row>
    <row r="82" spans="1:10" ht="16">
      <c r="A82" s="51">
        <v>44698</v>
      </c>
      <c r="B82" s="49">
        <v>0.33333333333333331</v>
      </c>
      <c r="C82" s="49">
        <v>0.41666666666666669</v>
      </c>
      <c r="D82" s="50">
        <v>10</v>
      </c>
      <c r="E82" s="5">
        <v>110</v>
      </c>
      <c r="F82" s="11" t="s">
        <v>34</v>
      </c>
      <c r="G82" s="5" t="s">
        <v>85</v>
      </c>
      <c r="I82" s="90"/>
      <c r="J82" s="91"/>
    </row>
    <row r="83" spans="1:10" ht="16">
      <c r="A83" s="51">
        <v>44698</v>
      </c>
      <c r="B83" s="49">
        <v>0.41666666666666669</v>
      </c>
      <c r="C83" s="49">
        <v>0.45833333333333331</v>
      </c>
      <c r="D83" s="50">
        <v>0</v>
      </c>
      <c r="E83" s="5">
        <v>60</v>
      </c>
      <c r="F83" s="11" t="s">
        <v>20</v>
      </c>
      <c r="G83" s="52"/>
      <c r="I83" s="90"/>
      <c r="J83" s="91"/>
    </row>
    <row r="84" spans="1:10" ht="16">
      <c r="A84" s="51">
        <v>44699</v>
      </c>
      <c r="B84" s="49">
        <v>0.25</v>
      </c>
      <c r="C84" s="49">
        <v>0.41666666666666669</v>
      </c>
      <c r="D84" s="5">
        <v>45</v>
      </c>
      <c r="E84" s="5">
        <v>195</v>
      </c>
      <c r="F84" s="11" t="s">
        <v>34</v>
      </c>
      <c r="G84" s="5" t="s">
        <v>86</v>
      </c>
      <c r="I84" s="90"/>
      <c r="J84" s="91"/>
    </row>
    <row r="85" spans="1:10" ht="16">
      <c r="A85" s="51">
        <v>44700</v>
      </c>
      <c r="B85" s="49">
        <v>0.25</v>
      </c>
      <c r="C85" s="49">
        <v>0.375</v>
      </c>
      <c r="D85" s="50">
        <v>30</v>
      </c>
      <c r="E85" s="5">
        <v>150</v>
      </c>
      <c r="F85" s="11" t="s">
        <v>34</v>
      </c>
      <c r="G85" s="5" t="s">
        <v>87</v>
      </c>
      <c r="I85" s="90"/>
      <c r="J85" s="91"/>
    </row>
    <row r="86" spans="1:10" ht="16">
      <c r="A86" s="51">
        <v>44700</v>
      </c>
      <c r="B86" s="49">
        <v>0.58333333333333337</v>
      </c>
      <c r="C86" s="49">
        <v>0.625</v>
      </c>
      <c r="D86" s="5">
        <v>0</v>
      </c>
      <c r="E86" s="5">
        <v>60</v>
      </c>
      <c r="F86" s="5" t="s">
        <v>21</v>
      </c>
      <c r="G86" s="52"/>
      <c r="I86" s="90"/>
      <c r="J86" s="91"/>
    </row>
    <row r="87" spans="1:10" ht="16">
      <c r="A87" s="51">
        <v>44701</v>
      </c>
      <c r="B87" s="49">
        <v>0.33333333333333331</v>
      </c>
      <c r="C87" s="49">
        <v>0.41666666666666669</v>
      </c>
      <c r="D87" s="50">
        <v>25</v>
      </c>
      <c r="E87" s="5">
        <v>95</v>
      </c>
      <c r="F87" s="11" t="s">
        <v>20</v>
      </c>
      <c r="G87" s="5" t="s">
        <v>88</v>
      </c>
      <c r="I87" s="90"/>
      <c r="J87" s="91"/>
    </row>
    <row r="88" spans="1:10" ht="16">
      <c r="A88" s="51">
        <v>44701</v>
      </c>
      <c r="B88" s="49">
        <v>0.54166666666666663</v>
      </c>
      <c r="C88" s="49">
        <v>0.58333333333333337</v>
      </c>
      <c r="D88" s="5">
        <v>0</v>
      </c>
      <c r="E88" s="5">
        <v>60</v>
      </c>
      <c r="F88" s="50" t="s">
        <v>21</v>
      </c>
      <c r="G88" s="52"/>
      <c r="I88" s="90"/>
      <c r="J88" s="91"/>
    </row>
    <row r="89" spans="1:10" ht="16">
      <c r="A89" s="51">
        <v>44701</v>
      </c>
      <c r="B89" s="49">
        <v>0.58333333333333337</v>
      </c>
      <c r="C89" s="49">
        <v>0.625</v>
      </c>
      <c r="D89" s="5">
        <v>0</v>
      </c>
      <c r="E89" s="5">
        <v>60</v>
      </c>
      <c r="F89" s="11" t="s">
        <v>34</v>
      </c>
      <c r="G89" s="52"/>
      <c r="I89" s="90"/>
      <c r="J89" s="91"/>
    </row>
    <row r="90" spans="1:10" ht="16">
      <c r="A90" s="51">
        <v>44702</v>
      </c>
      <c r="B90" s="49">
        <v>0.45833333333333331</v>
      </c>
      <c r="C90" s="49">
        <v>0.625</v>
      </c>
      <c r="D90" s="5">
        <v>0</v>
      </c>
      <c r="E90" s="5">
        <v>240</v>
      </c>
      <c r="F90" s="11" t="s">
        <v>34</v>
      </c>
      <c r="G90" s="52"/>
      <c r="I90" s="90"/>
      <c r="J90" s="91"/>
    </row>
    <row r="91" spans="1:10" ht="16">
      <c r="A91" s="51">
        <v>44703</v>
      </c>
      <c r="B91" s="49">
        <v>0.375</v>
      </c>
      <c r="C91" s="49">
        <v>0.54166666666666663</v>
      </c>
      <c r="D91" s="5">
        <v>60</v>
      </c>
      <c r="E91" s="5">
        <v>180</v>
      </c>
      <c r="F91" s="11" t="s">
        <v>34</v>
      </c>
      <c r="G91" s="5" t="s">
        <v>89</v>
      </c>
      <c r="I91" s="90"/>
      <c r="J91" s="91"/>
    </row>
    <row r="92" spans="1:10" ht="16">
      <c r="A92" s="51">
        <v>44704</v>
      </c>
      <c r="B92" s="49">
        <v>0.25</v>
      </c>
      <c r="C92" s="49">
        <v>0.29166666666666669</v>
      </c>
      <c r="D92" s="5">
        <v>0</v>
      </c>
      <c r="E92" s="5">
        <v>60</v>
      </c>
      <c r="F92" s="50" t="s">
        <v>21</v>
      </c>
      <c r="G92" s="5"/>
      <c r="I92" s="90"/>
      <c r="J92" s="91"/>
    </row>
    <row r="93" spans="1:10" ht="16">
      <c r="A93" s="51">
        <v>44704</v>
      </c>
      <c r="B93" s="49">
        <v>0.29166666666666669</v>
      </c>
      <c r="C93" s="49">
        <v>0.375</v>
      </c>
      <c r="D93" s="5">
        <v>20</v>
      </c>
      <c r="E93" s="5">
        <v>100</v>
      </c>
      <c r="F93" s="11" t="s">
        <v>34</v>
      </c>
      <c r="G93" s="5" t="s">
        <v>24</v>
      </c>
      <c r="I93" s="90"/>
      <c r="J93" s="91"/>
    </row>
    <row r="94" spans="1:10" ht="16">
      <c r="A94" s="51">
        <v>44704</v>
      </c>
      <c r="B94" s="49">
        <v>0.54166666666666663</v>
      </c>
      <c r="C94" s="49">
        <v>0.58333333333333337</v>
      </c>
      <c r="D94" s="5">
        <v>0</v>
      </c>
      <c r="E94" s="5">
        <v>60</v>
      </c>
      <c r="F94" s="11" t="s">
        <v>20</v>
      </c>
      <c r="G94" s="52"/>
      <c r="I94" s="90"/>
      <c r="J94" s="91"/>
    </row>
    <row r="95" spans="1:10" ht="16">
      <c r="A95" s="51">
        <v>44705</v>
      </c>
      <c r="B95" s="49">
        <v>0.20833333333333334</v>
      </c>
      <c r="C95" s="49">
        <v>0.25</v>
      </c>
      <c r="D95" s="5">
        <v>0</v>
      </c>
      <c r="E95" s="5">
        <v>60</v>
      </c>
      <c r="F95" s="11" t="s">
        <v>20</v>
      </c>
      <c r="G95" s="52"/>
      <c r="I95" s="90"/>
      <c r="J95" s="91"/>
    </row>
    <row r="96" spans="1:10" ht="16">
      <c r="A96" s="51">
        <v>44705</v>
      </c>
      <c r="B96" s="49">
        <v>0.25</v>
      </c>
      <c r="C96" s="49">
        <v>0.33333333333333331</v>
      </c>
      <c r="D96" s="5">
        <v>20</v>
      </c>
      <c r="E96" s="5">
        <v>100</v>
      </c>
      <c r="F96" s="11" t="s">
        <v>34</v>
      </c>
      <c r="G96" s="5" t="s">
        <v>24</v>
      </c>
      <c r="I96" s="90"/>
      <c r="J96" s="91"/>
    </row>
    <row r="97" spans="1:10" ht="16">
      <c r="A97" s="51">
        <v>44705</v>
      </c>
      <c r="B97" s="49">
        <v>0.625</v>
      </c>
      <c r="C97" s="49">
        <v>0.66666666666666663</v>
      </c>
      <c r="D97" s="5">
        <v>0</v>
      </c>
      <c r="E97" s="5">
        <v>60</v>
      </c>
      <c r="F97" s="50" t="s">
        <v>36</v>
      </c>
      <c r="G97" s="52"/>
      <c r="I97" s="90"/>
      <c r="J97" s="91"/>
    </row>
    <row r="98" spans="1:10" ht="16">
      <c r="A98" s="51">
        <v>44706</v>
      </c>
      <c r="B98" s="49">
        <v>0.25</v>
      </c>
      <c r="C98" s="49">
        <v>0.375</v>
      </c>
      <c r="D98" s="5">
        <v>30</v>
      </c>
      <c r="E98" s="5">
        <v>150</v>
      </c>
      <c r="F98" s="11" t="s">
        <v>34</v>
      </c>
      <c r="G98" s="5" t="s">
        <v>90</v>
      </c>
      <c r="I98" s="90"/>
      <c r="J98" s="91"/>
    </row>
    <row r="99" spans="1:10" ht="16">
      <c r="A99" s="51">
        <v>44706</v>
      </c>
      <c r="B99" s="49">
        <v>0.54166666666666663</v>
      </c>
      <c r="C99" s="49">
        <v>0.58333333333333337</v>
      </c>
      <c r="D99" s="5">
        <v>0</v>
      </c>
      <c r="E99" s="5">
        <v>60</v>
      </c>
      <c r="F99" s="11" t="s">
        <v>20</v>
      </c>
      <c r="G99" s="52"/>
      <c r="I99" s="90"/>
      <c r="J99" s="91"/>
    </row>
    <row r="100" spans="1:10" ht="16">
      <c r="A100" s="51">
        <v>44707</v>
      </c>
      <c r="B100" s="49">
        <v>0.25</v>
      </c>
      <c r="C100" s="49">
        <v>0.29166666666666669</v>
      </c>
      <c r="D100" s="5">
        <v>0</v>
      </c>
      <c r="E100" s="5">
        <v>60</v>
      </c>
      <c r="F100" s="5" t="s">
        <v>36</v>
      </c>
      <c r="G100" s="52"/>
      <c r="I100" s="90"/>
      <c r="J100" s="91"/>
    </row>
    <row r="101" spans="1:10" ht="16">
      <c r="A101" s="51">
        <v>44707</v>
      </c>
      <c r="B101" s="49">
        <v>0.29166666666666669</v>
      </c>
      <c r="C101" s="49">
        <v>0.33333333333333331</v>
      </c>
      <c r="D101" s="5">
        <v>20</v>
      </c>
      <c r="E101" s="5">
        <v>40</v>
      </c>
      <c r="F101" s="50" t="s">
        <v>21</v>
      </c>
      <c r="G101" s="5" t="s">
        <v>59</v>
      </c>
      <c r="I101" s="90"/>
      <c r="J101" s="91"/>
    </row>
    <row r="102" spans="1:10" ht="16">
      <c r="A102" s="51">
        <v>44707</v>
      </c>
      <c r="B102" s="49">
        <v>0.375</v>
      </c>
      <c r="C102" s="49">
        <v>0.41666666666666669</v>
      </c>
      <c r="D102" s="5">
        <v>0</v>
      </c>
      <c r="E102" s="5">
        <v>60</v>
      </c>
      <c r="F102" s="11" t="s">
        <v>34</v>
      </c>
      <c r="G102" s="52"/>
      <c r="I102" s="90"/>
      <c r="J102" s="91"/>
    </row>
    <row r="103" spans="1:10" ht="16">
      <c r="A103" s="51">
        <v>44707</v>
      </c>
      <c r="B103" s="49">
        <v>0.54166666666666663</v>
      </c>
      <c r="C103" s="49">
        <v>0.58333333333333337</v>
      </c>
      <c r="D103" s="5">
        <v>0</v>
      </c>
      <c r="E103" s="5">
        <v>60</v>
      </c>
      <c r="F103" s="50" t="s">
        <v>36</v>
      </c>
      <c r="G103" s="52"/>
      <c r="I103" s="90"/>
      <c r="J103" s="91"/>
    </row>
    <row r="104" spans="1:10" ht="16">
      <c r="A104" s="51">
        <v>44708</v>
      </c>
      <c r="B104" s="49">
        <v>0.25</v>
      </c>
      <c r="C104" s="49">
        <v>0.33333333333333331</v>
      </c>
      <c r="D104" s="50">
        <v>30</v>
      </c>
      <c r="E104" s="50">
        <v>90</v>
      </c>
      <c r="F104" s="11" t="s">
        <v>34</v>
      </c>
      <c r="G104" s="50" t="s">
        <v>24</v>
      </c>
      <c r="I104" s="92"/>
      <c r="J104" s="84"/>
    </row>
    <row r="105" spans="1:10" ht="16">
      <c r="A105" s="51">
        <v>44708</v>
      </c>
      <c r="B105" s="49">
        <v>0.33333333333333331</v>
      </c>
      <c r="C105" s="49">
        <v>0.41666666666666669</v>
      </c>
      <c r="D105" s="5">
        <v>0</v>
      </c>
      <c r="E105" s="5">
        <v>120</v>
      </c>
      <c r="F105" s="11" t="s">
        <v>34</v>
      </c>
      <c r="G105" s="52"/>
    </row>
    <row r="106" spans="1:10" ht="13">
      <c r="A106" s="85" t="s">
        <v>27</v>
      </c>
      <c r="B106" s="75"/>
      <c r="C106" s="75"/>
      <c r="D106" s="75"/>
      <c r="E106" s="75"/>
      <c r="F106" s="75"/>
      <c r="G106" s="75"/>
      <c r="I106" s="47"/>
      <c r="J106" s="47"/>
    </row>
    <row r="107" spans="1:10" ht="16">
      <c r="A107" s="34">
        <v>44697</v>
      </c>
      <c r="B107" s="35">
        <v>0.66666666666666663</v>
      </c>
      <c r="C107" s="35">
        <v>0.83333333333333337</v>
      </c>
      <c r="D107" s="36">
        <v>15</v>
      </c>
      <c r="E107" s="36">
        <v>225</v>
      </c>
      <c r="F107" s="36" t="s">
        <v>20</v>
      </c>
      <c r="G107" s="36" t="s">
        <v>91</v>
      </c>
      <c r="I107" s="93" t="s">
        <v>92</v>
      </c>
      <c r="J107" s="89"/>
    </row>
    <row r="108" spans="1:10" ht="16">
      <c r="A108" s="37">
        <v>44698</v>
      </c>
      <c r="B108" s="35">
        <v>0.66666666666666663</v>
      </c>
      <c r="C108" s="35">
        <v>0.71875</v>
      </c>
      <c r="D108" s="36">
        <v>10</v>
      </c>
      <c r="E108" s="36">
        <v>65</v>
      </c>
      <c r="F108" s="53" t="s">
        <v>20</v>
      </c>
      <c r="G108" s="36"/>
      <c r="I108" s="90"/>
      <c r="J108" s="91"/>
    </row>
    <row r="109" spans="1:10" ht="16">
      <c r="A109" s="37">
        <v>44698</v>
      </c>
      <c r="B109" s="35">
        <v>0.83333333333333337</v>
      </c>
      <c r="C109" s="35">
        <v>0.91319444444444442</v>
      </c>
      <c r="D109" s="36">
        <v>0</v>
      </c>
      <c r="E109" s="36">
        <v>115</v>
      </c>
      <c r="F109" s="36" t="s">
        <v>21</v>
      </c>
      <c r="G109" s="36"/>
      <c r="I109" s="90"/>
      <c r="J109" s="91"/>
    </row>
    <row r="110" spans="1:10" ht="16">
      <c r="A110" s="37">
        <v>44699</v>
      </c>
      <c r="B110" s="35">
        <v>0.66666666666666663</v>
      </c>
      <c r="C110" s="35">
        <v>0.83333333333333337</v>
      </c>
      <c r="D110" s="36">
        <v>25</v>
      </c>
      <c r="E110" s="36">
        <v>215</v>
      </c>
      <c r="F110" s="53" t="s">
        <v>34</v>
      </c>
      <c r="G110" s="36" t="s">
        <v>93</v>
      </c>
      <c r="I110" s="90"/>
      <c r="J110" s="91"/>
    </row>
    <row r="111" spans="1:10" ht="16">
      <c r="A111" s="37">
        <v>44700</v>
      </c>
      <c r="B111" s="35">
        <v>0.66666666666666663</v>
      </c>
      <c r="C111" s="35">
        <v>0.83333333333333337</v>
      </c>
      <c r="D111" s="36">
        <v>15</v>
      </c>
      <c r="E111" s="36">
        <v>225</v>
      </c>
      <c r="F111" s="53" t="s">
        <v>34</v>
      </c>
      <c r="G111" s="36"/>
      <c r="I111" s="90"/>
      <c r="J111" s="91"/>
    </row>
    <row r="112" spans="1:10" ht="16">
      <c r="A112" s="37">
        <v>44701</v>
      </c>
      <c r="B112" s="35">
        <v>0.75</v>
      </c>
      <c r="C112" s="35">
        <v>0.91666666666666663</v>
      </c>
      <c r="D112" s="36">
        <v>30</v>
      </c>
      <c r="E112" s="36">
        <v>210</v>
      </c>
      <c r="F112" s="53" t="s">
        <v>34</v>
      </c>
      <c r="G112" s="36"/>
      <c r="I112" s="90"/>
      <c r="J112" s="91"/>
    </row>
    <row r="113" spans="1:10" ht="16">
      <c r="A113" s="37">
        <v>44702</v>
      </c>
      <c r="B113" s="35">
        <v>0.72916666666666663</v>
      </c>
      <c r="C113" s="35">
        <v>0.83333333333333337</v>
      </c>
      <c r="D113" s="36">
        <v>40</v>
      </c>
      <c r="E113" s="36">
        <v>110</v>
      </c>
      <c r="F113" s="53" t="s">
        <v>36</v>
      </c>
      <c r="G113" s="36"/>
      <c r="I113" s="90"/>
      <c r="J113" s="91"/>
    </row>
    <row r="114" spans="1:10" ht="16">
      <c r="A114" s="37">
        <v>44703</v>
      </c>
      <c r="B114" s="35">
        <v>0.52083333333333337</v>
      </c>
      <c r="C114" s="35">
        <v>0.58333333333333337</v>
      </c>
      <c r="D114" s="36">
        <v>15</v>
      </c>
      <c r="E114" s="36">
        <v>75</v>
      </c>
      <c r="F114" s="36" t="s">
        <v>20</v>
      </c>
      <c r="G114" s="36"/>
      <c r="I114" s="90"/>
      <c r="J114" s="91"/>
    </row>
    <row r="115" spans="1:10" ht="16">
      <c r="A115" s="37">
        <v>44704</v>
      </c>
      <c r="B115" s="35">
        <v>0.66666666666666663</v>
      </c>
      <c r="C115" s="35">
        <v>0.75</v>
      </c>
      <c r="D115" s="36">
        <v>10</v>
      </c>
      <c r="E115" s="36">
        <v>110</v>
      </c>
      <c r="F115" s="53" t="s">
        <v>21</v>
      </c>
      <c r="G115" s="36"/>
      <c r="I115" s="90"/>
      <c r="J115" s="91"/>
    </row>
    <row r="116" spans="1:10" ht="16">
      <c r="A116" s="37">
        <v>44704</v>
      </c>
      <c r="B116" s="35">
        <v>0.76041666666666663</v>
      </c>
      <c r="C116" s="35">
        <v>0.83333333333333337</v>
      </c>
      <c r="D116" s="36">
        <v>0</v>
      </c>
      <c r="E116" s="36">
        <v>105</v>
      </c>
      <c r="F116" s="53" t="s">
        <v>21</v>
      </c>
      <c r="G116" s="36" t="s">
        <v>94</v>
      </c>
      <c r="I116" s="90"/>
      <c r="J116" s="91"/>
    </row>
    <row r="117" spans="1:10" ht="16">
      <c r="A117" s="37">
        <v>44705</v>
      </c>
      <c r="B117" s="35">
        <v>0.66666666666666663</v>
      </c>
      <c r="C117" s="35">
        <v>0.83333333333333337</v>
      </c>
      <c r="D117" s="36">
        <v>30</v>
      </c>
      <c r="E117" s="36">
        <v>210</v>
      </c>
      <c r="F117" s="53" t="s">
        <v>21</v>
      </c>
      <c r="G117" s="36"/>
      <c r="I117" s="90"/>
      <c r="J117" s="91"/>
    </row>
    <row r="118" spans="1:10" ht="16">
      <c r="A118" s="37">
        <v>44705</v>
      </c>
      <c r="B118" s="35">
        <v>0.84375</v>
      </c>
      <c r="C118" s="35">
        <v>0.91666666666666663</v>
      </c>
      <c r="D118" s="36">
        <v>0</v>
      </c>
      <c r="E118" s="36">
        <v>105</v>
      </c>
      <c r="F118" s="36" t="s">
        <v>34</v>
      </c>
      <c r="G118" s="54"/>
      <c r="I118" s="90"/>
      <c r="J118" s="91"/>
    </row>
    <row r="119" spans="1:10" ht="16">
      <c r="A119" s="37">
        <v>44706</v>
      </c>
      <c r="B119" s="35">
        <v>0.46527777777777779</v>
      </c>
      <c r="C119" s="35">
        <v>0.51388888888888884</v>
      </c>
      <c r="D119" s="36">
        <v>0</v>
      </c>
      <c r="E119" s="36">
        <v>70</v>
      </c>
      <c r="F119" s="53" t="s">
        <v>21</v>
      </c>
      <c r="G119" s="54"/>
      <c r="I119" s="90"/>
      <c r="J119" s="91"/>
    </row>
    <row r="120" spans="1:10" ht="16">
      <c r="A120" s="37">
        <v>44706</v>
      </c>
      <c r="B120" s="35">
        <v>0.66666666666666663</v>
      </c>
      <c r="C120" s="35">
        <v>0.83333333333333337</v>
      </c>
      <c r="D120" s="36">
        <v>25</v>
      </c>
      <c r="E120" s="36">
        <v>215</v>
      </c>
      <c r="F120" s="36" t="s">
        <v>34</v>
      </c>
      <c r="G120" s="54" t="s">
        <v>95</v>
      </c>
      <c r="I120" s="90"/>
      <c r="J120" s="91"/>
    </row>
    <row r="121" spans="1:10" ht="16">
      <c r="A121" s="37">
        <v>44706</v>
      </c>
      <c r="B121" s="35">
        <v>0.875</v>
      </c>
      <c r="C121" s="35">
        <v>0.91319444444444442</v>
      </c>
      <c r="D121" s="36">
        <v>10</v>
      </c>
      <c r="E121" s="36">
        <v>45</v>
      </c>
      <c r="F121" s="53" t="s">
        <v>36</v>
      </c>
      <c r="G121" s="36"/>
      <c r="I121" s="90"/>
      <c r="J121" s="91"/>
    </row>
    <row r="122" spans="1:10" ht="16">
      <c r="A122" s="37">
        <v>44707</v>
      </c>
      <c r="B122" s="35">
        <v>0.47916666666666669</v>
      </c>
      <c r="C122" s="35">
        <v>0.50694444444444442</v>
      </c>
      <c r="D122" s="36">
        <v>0</v>
      </c>
      <c r="E122" s="36">
        <v>50</v>
      </c>
      <c r="F122" s="53" t="s">
        <v>36</v>
      </c>
      <c r="G122" s="36"/>
      <c r="I122" s="90"/>
      <c r="J122" s="91"/>
    </row>
    <row r="123" spans="1:10" ht="16">
      <c r="A123" s="37">
        <v>44707</v>
      </c>
      <c r="B123" s="35">
        <v>0.66666666666666663</v>
      </c>
      <c r="C123" s="35">
        <v>0.82291666666666663</v>
      </c>
      <c r="D123" s="36">
        <v>30</v>
      </c>
      <c r="E123" s="36">
        <v>195</v>
      </c>
      <c r="F123" s="53" t="s">
        <v>34</v>
      </c>
      <c r="G123" s="36"/>
      <c r="I123" s="90"/>
      <c r="J123" s="91"/>
    </row>
    <row r="124" spans="1:10" ht="16">
      <c r="A124" s="37">
        <v>44708</v>
      </c>
      <c r="B124" s="35">
        <v>0.66666666666666663</v>
      </c>
      <c r="C124" s="35">
        <v>0.73958333333333337</v>
      </c>
      <c r="D124" s="36">
        <v>15</v>
      </c>
      <c r="E124" s="36">
        <v>90</v>
      </c>
      <c r="F124" s="53" t="s">
        <v>34</v>
      </c>
      <c r="G124" s="54"/>
      <c r="I124" s="92"/>
      <c r="J124" s="84"/>
    </row>
    <row r="125" spans="1:10" ht="16">
      <c r="A125" s="37">
        <v>44708</v>
      </c>
      <c r="B125" s="35">
        <v>0.75</v>
      </c>
      <c r="C125" s="35">
        <v>0.91666666666666663</v>
      </c>
      <c r="D125" s="36">
        <v>40</v>
      </c>
      <c r="E125" s="36">
        <v>200</v>
      </c>
      <c r="F125" s="53" t="s">
        <v>34</v>
      </c>
      <c r="G125" s="54"/>
      <c r="I125" s="47"/>
      <c r="J125" s="47"/>
    </row>
    <row r="126" spans="1:10" ht="15">
      <c r="A126" s="55"/>
      <c r="B126" s="56"/>
      <c r="C126" s="56"/>
      <c r="D126" s="57"/>
      <c r="E126" s="57"/>
      <c r="F126" s="58"/>
      <c r="G126" s="57"/>
      <c r="I126" s="47"/>
      <c r="J126" s="47"/>
    </row>
    <row r="127" spans="1:10" ht="15">
      <c r="A127" s="55"/>
      <c r="B127" s="56"/>
      <c r="C127" s="56"/>
      <c r="D127" s="38">
        <f>SUM(D9:D125)</f>
        <v>1525</v>
      </c>
      <c r="E127" s="39">
        <f>SUM(E9:E125)</f>
        <v>15820</v>
      </c>
      <c r="F127" s="59" t="s">
        <v>20</v>
      </c>
      <c r="G127" s="60">
        <f>SUMIF(F9:F125,"Análisis",E9:E125)</f>
        <v>1210</v>
      </c>
      <c r="I127" s="47"/>
      <c r="J127" s="47"/>
    </row>
    <row r="128" spans="1:10" ht="15">
      <c r="A128" s="55"/>
      <c r="B128" s="56"/>
      <c r="C128" s="56"/>
      <c r="D128" s="57"/>
      <c r="E128" s="57"/>
      <c r="F128" s="59" t="s">
        <v>21</v>
      </c>
      <c r="G128" s="60">
        <f>SUMIF(F9:F125,"Diseño",E9:E125)</f>
        <v>1590</v>
      </c>
      <c r="I128" s="47"/>
      <c r="J128" s="47"/>
    </row>
    <row r="129" spans="1:10" ht="15">
      <c r="A129" s="97" t="s">
        <v>43</v>
      </c>
      <c r="B129" s="75"/>
      <c r="C129" s="75"/>
      <c r="D129" s="75"/>
      <c r="E129" s="57"/>
      <c r="F129" s="61" t="s">
        <v>34</v>
      </c>
      <c r="G129" s="60">
        <f>SUMIF(F9:F125,"Programación",E9:E125)</f>
        <v>12635</v>
      </c>
      <c r="I129" s="47"/>
      <c r="J129" s="47"/>
    </row>
    <row r="130" spans="1:10" ht="15">
      <c r="A130" s="95" t="s">
        <v>44</v>
      </c>
      <c r="B130" s="76"/>
      <c r="C130" s="25">
        <v>240</v>
      </c>
      <c r="D130" s="62" t="s">
        <v>45</v>
      </c>
      <c r="E130" s="57"/>
      <c r="F130" s="59" t="s">
        <v>36</v>
      </c>
      <c r="G130" s="60">
        <f>SUMIF(F9:F125,"Pruebas",E9:E125)</f>
        <v>385</v>
      </c>
      <c r="I130" s="47"/>
      <c r="J130" s="47"/>
    </row>
    <row r="131" spans="1:10" ht="15">
      <c r="A131" s="95" t="s">
        <v>46</v>
      </c>
      <c r="B131" s="76"/>
      <c r="C131" s="25">
        <v>360</v>
      </c>
      <c r="D131" s="2" t="s">
        <v>45</v>
      </c>
      <c r="E131" s="57"/>
      <c r="F131" s="58"/>
      <c r="G131" s="63"/>
      <c r="I131" s="47"/>
      <c r="J131" s="47"/>
    </row>
    <row r="132" spans="1:10" ht="15">
      <c r="A132" s="94" t="s">
        <v>47</v>
      </c>
      <c r="B132" s="76"/>
      <c r="C132" s="22">
        <v>240</v>
      </c>
      <c r="D132" s="2" t="s">
        <v>45</v>
      </c>
      <c r="E132" s="57"/>
      <c r="F132" s="59" t="s">
        <v>20</v>
      </c>
      <c r="G132" s="64">
        <f>SUMIF(F9:F125,"Análisis",D9:D125)</f>
        <v>65</v>
      </c>
      <c r="I132" s="47"/>
      <c r="J132" s="47"/>
    </row>
    <row r="133" spans="1:10" ht="15">
      <c r="A133" s="95" t="s">
        <v>48</v>
      </c>
      <c r="B133" s="76"/>
      <c r="C133" s="22">
        <v>240</v>
      </c>
      <c r="D133" s="62" t="s">
        <v>45</v>
      </c>
      <c r="E133" s="57"/>
      <c r="F133" s="59" t="s">
        <v>21</v>
      </c>
      <c r="G133" s="64">
        <f>SUMIF(F9:F125,"Diseño",D9:D125)</f>
        <v>140</v>
      </c>
      <c r="I133" s="47"/>
      <c r="J133" s="47"/>
    </row>
    <row r="134" spans="1:10" ht="15">
      <c r="A134" s="94" t="s">
        <v>49</v>
      </c>
      <c r="B134" s="76"/>
      <c r="C134" s="22">
        <v>360</v>
      </c>
      <c r="D134" s="2" t="s">
        <v>45</v>
      </c>
      <c r="E134" s="57"/>
      <c r="F134" s="61" t="s">
        <v>34</v>
      </c>
      <c r="G134" s="64">
        <f>SUMIF(F9:F125,"Programación",D9:D125)</f>
        <v>1270</v>
      </c>
      <c r="I134" s="47"/>
      <c r="J134" s="47"/>
    </row>
    <row r="135" spans="1:10" ht="15">
      <c r="A135" s="80" t="s">
        <v>50</v>
      </c>
      <c r="B135" s="78"/>
      <c r="C135" s="78"/>
      <c r="D135" s="76"/>
      <c r="E135" s="57"/>
      <c r="F135" s="59" t="s">
        <v>36</v>
      </c>
      <c r="G135" s="64">
        <f>SUMIF(F9:F125,"Pruebas",D9:D125)</f>
        <v>50</v>
      </c>
      <c r="I135" s="47"/>
      <c r="J135" s="47"/>
    </row>
    <row r="136" spans="1:10" ht="15">
      <c r="A136" s="94" t="s">
        <v>51</v>
      </c>
      <c r="B136" s="76"/>
      <c r="C136" s="22">
        <v>180</v>
      </c>
      <c r="D136" s="2" t="s">
        <v>45</v>
      </c>
      <c r="E136" s="57"/>
      <c r="F136" s="57"/>
      <c r="G136" s="57">
        <f>SUM(G132:G135)</f>
        <v>1525</v>
      </c>
      <c r="I136" s="47"/>
      <c r="J136" s="47"/>
    </row>
    <row r="137" spans="1:10" ht="15">
      <c r="A137" s="94" t="s">
        <v>52</v>
      </c>
      <c r="B137" s="76"/>
      <c r="C137" s="22">
        <v>180</v>
      </c>
      <c r="D137" s="2" t="s">
        <v>45</v>
      </c>
      <c r="E137" s="57"/>
      <c r="F137" s="58"/>
      <c r="G137" s="57"/>
      <c r="I137" s="47"/>
      <c r="J137" s="47"/>
    </row>
    <row r="138" spans="1:10" ht="15">
      <c r="A138" s="94" t="s">
        <v>54</v>
      </c>
      <c r="B138" s="76"/>
      <c r="C138" s="22">
        <v>180</v>
      </c>
      <c r="D138" s="2" t="s">
        <v>45</v>
      </c>
      <c r="E138" s="57"/>
      <c r="F138" s="58"/>
      <c r="G138" s="57"/>
    </row>
    <row r="139" spans="1:10" ht="15">
      <c r="A139" s="94" t="s">
        <v>55</v>
      </c>
      <c r="B139" s="76"/>
      <c r="C139" s="22">
        <v>180</v>
      </c>
      <c r="D139" s="2" t="s">
        <v>45</v>
      </c>
      <c r="E139" s="57"/>
      <c r="F139" s="58"/>
      <c r="G139" s="57"/>
    </row>
    <row r="140" spans="1:10" ht="15">
      <c r="A140" s="65"/>
      <c r="B140" s="42" t="s">
        <v>96</v>
      </c>
      <c r="C140" s="22">
        <v>180</v>
      </c>
      <c r="D140" s="2" t="s">
        <v>45</v>
      </c>
      <c r="E140" s="57"/>
      <c r="F140" s="58"/>
      <c r="G140" s="63"/>
    </row>
    <row r="141" spans="1:10" ht="15">
      <c r="A141" s="65"/>
      <c r="B141" s="42" t="s">
        <v>57</v>
      </c>
      <c r="C141" s="22">
        <v>180</v>
      </c>
      <c r="D141" s="2" t="s">
        <v>45</v>
      </c>
      <c r="E141" s="66"/>
      <c r="F141" s="66"/>
      <c r="G141" s="67"/>
      <c r="I141" s="47"/>
      <c r="J141" s="47"/>
    </row>
    <row r="142" spans="1:10" ht="15">
      <c r="A142" s="65"/>
      <c r="B142" s="41"/>
      <c r="C142" s="68">
        <f>SUM(C131:C134) + SUM(C136:C141)</f>
        <v>2280</v>
      </c>
      <c r="D142" s="2" t="s">
        <v>45</v>
      </c>
      <c r="E142" s="66"/>
      <c r="F142" s="66"/>
      <c r="G142" s="66"/>
      <c r="I142" s="47"/>
      <c r="J142" s="47"/>
    </row>
    <row r="143" spans="1:10" ht="15">
      <c r="A143" s="34"/>
      <c r="B143" s="69"/>
      <c r="C143" s="69"/>
      <c r="D143" s="66"/>
      <c r="E143" s="66"/>
      <c r="F143" s="66"/>
      <c r="G143" s="66"/>
      <c r="I143" s="47"/>
      <c r="J143" s="47"/>
    </row>
    <row r="144" spans="1:10" ht="15">
      <c r="A144" s="34"/>
      <c r="B144" s="69"/>
      <c r="C144" s="69"/>
      <c r="D144" s="66"/>
      <c r="E144" s="66"/>
      <c r="F144" s="66"/>
      <c r="G144" s="66"/>
      <c r="I144" s="47"/>
      <c r="J144" s="47"/>
    </row>
    <row r="145" spans="1:10" ht="15">
      <c r="A145" s="34"/>
      <c r="B145" s="69"/>
      <c r="C145" s="69"/>
      <c r="D145" s="66"/>
      <c r="E145" s="66"/>
      <c r="F145" s="66"/>
      <c r="G145" s="66"/>
      <c r="I145" s="47"/>
      <c r="J145" s="47"/>
    </row>
    <row r="146" spans="1:10" ht="15">
      <c r="A146" s="34"/>
      <c r="B146" s="69"/>
      <c r="C146" s="69"/>
      <c r="D146" s="66"/>
      <c r="E146" s="66"/>
      <c r="F146" s="66"/>
      <c r="G146" s="66"/>
      <c r="I146" s="47"/>
      <c r="J146" s="47"/>
    </row>
    <row r="147" spans="1:10" ht="15">
      <c r="A147" s="34"/>
      <c r="B147" s="69"/>
      <c r="C147" s="69"/>
      <c r="D147" s="66"/>
      <c r="E147" s="66"/>
      <c r="F147" s="66"/>
      <c r="G147" s="66"/>
      <c r="I147" s="47"/>
      <c r="J147" s="47"/>
    </row>
    <row r="148" spans="1:10" ht="15">
      <c r="A148" s="34"/>
      <c r="B148" s="69"/>
      <c r="C148" s="69"/>
      <c r="D148" s="66"/>
      <c r="E148" s="66"/>
      <c r="F148" s="66"/>
      <c r="G148" s="66"/>
      <c r="I148" s="47"/>
      <c r="J148" s="47"/>
    </row>
    <row r="149" spans="1:10" ht="15">
      <c r="A149" s="34"/>
      <c r="B149" s="69"/>
      <c r="C149" s="69"/>
      <c r="D149" s="66"/>
      <c r="E149" s="66"/>
      <c r="F149" s="66"/>
      <c r="G149" s="66"/>
      <c r="I149" s="47"/>
      <c r="J149" s="47"/>
    </row>
    <row r="150" spans="1:10" ht="15">
      <c r="A150" s="34"/>
      <c r="B150" s="69"/>
      <c r="C150" s="69"/>
      <c r="D150" s="66"/>
      <c r="E150" s="66"/>
      <c r="F150" s="66"/>
      <c r="G150" s="66"/>
      <c r="I150" s="47"/>
      <c r="J150" s="47"/>
    </row>
    <row r="151" spans="1:10" ht="15">
      <c r="A151" s="34"/>
      <c r="B151" s="69"/>
      <c r="C151" s="69"/>
      <c r="D151" s="66"/>
      <c r="E151" s="66"/>
      <c r="F151" s="66"/>
      <c r="G151" s="67"/>
      <c r="I151" s="47"/>
      <c r="J151" s="47"/>
    </row>
    <row r="152" spans="1:10" ht="15">
      <c r="A152" s="34"/>
      <c r="B152" s="69"/>
      <c r="C152" s="69"/>
      <c r="D152" s="66"/>
      <c r="E152" s="66"/>
      <c r="F152" s="66"/>
      <c r="G152" s="67"/>
      <c r="I152" s="47"/>
      <c r="J152" s="47"/>
    </row>
    <row r="153" spans="1:10" ht="15">
      <c r="A153" s="34"/>
      <c r="B153" s="69"/>
      <c r="C153" s="69"/>
      <c r="D153" s="66"/>
      <c r="E153" s="66"/>
      <c r="F153" s="66"/>
      <c r="G153" s="66"/>
      <c r="I153" s="47"/>
      <c r="J153" s="47"/>
    </row>
    <row r="154" spans="1:10" ht="15">
      <c r="A154" s="34"/>
      <c r="B154" s="69"/>
      <c r="C154" s="69"/>
      <c r="D154" s="66"/>
      <c r="E154" s="66"/>
      <c r="F154" s="66"/>
      <c r="G154" s="66"/>
      <c r="I154" s="47"/>
      <c r="J154" s="47"/>
    </row>
    <row r="155" spans="1:10" ht="15">
      <c r="A155" s="34"/>
      <c r="B155" s="69"/>
      <c r="C155" s="69"/>
      <c r="D155" s="66"/>
      <c r="E155" s="66"/>
      <c r="F155" s="66"/>
      <c r="G155" s="66"/>
      <c r="I155" s="47"/>
      <c r="J155" s="47"/>
    </row>
    <row r="156" spans="1:10" ht="15">
      <c r="A156" s="34"/>
      <c r="B156" s="69"/>
      <c r="C156" s="69"/>
      <c r="D156" s="66"/>
      <c r="E156" s="66"/>
      <c r="F156" s="66"/>
      <c r="G156" s="66"/>
      <c r="I156" s="47"/>
      <c r="J156" s="47"/>
    </row>
    <row r="157" spans="1:10" ht="15">
      <c r="A157" s="34"/>
      <c r="B157" s="69"/>
      <c r="C157" s="69"/>
      <c r="D157" s="66"/>
      <c r="E157" s="66"/>
      <c r="F157" s="66"/>
      <c r="G157" s="66"/>
      <c r="I157" s="47"/>
      <c r="J157" s="47"/>
    </row>
    <row r="158" spans="1:10" ht="15">
      <c r="A158" s="34"/>
      <c r="B158" s="69"/>
      <c r="C158" s="69"/>
      <c r="D158" s="66"/>
      <c r="E158" s="66"/>
      <c r="F158" s="66"/>
      <c r="G158" s="67"/>
      <c r="I158" s="47"/>
      <c r="J158" s="47"/>
    </row>
    <row r="159" spans="1:10" ht="15">
      <c r="A159" s="34"/>
      <c r="B159" s="69"/>
      <c r="C159" s="69"/>
      <c r="D159" s="66"/>
      <c r="E159" s="66"/>
      <c r="F159" s="66"/>
      <c r="G159" s="67"/>
      <c r="I159" s="47"/>
      <c r="J159" s="47"/>
    </row>
    <row r="160" spans="1:10" ht="15">
      <c r="A160" s="34"/>
      <c r="B160" s="69"/>
      <c r="C160" s="69"/>
      <c r="D160" s="66"/>
      <c r="E160" s="66"/>
      <c r="F160" s="66"/>
      <c r="G160" s="67"/>
      <c r="I160" s="47"/>
      <c r="J160" s="47"/>
    </row>
    <row r="161" spans="1:10" ht="15">
      <c r="A161" s="34"/>
      <c r="B161" s="69"/>
      <c r="C161" s="69"/>
      <c r="D161" s="66"/>
      <c r="E161" s="66"/>
      <c r="F161" s="66"/>
      <c r="G161" s="66"/>
      <c r="I161" s="47"/>
      <c r="J161" s="47"/>
    </row>
    <row r="162" spans="1:10" ht="15">
      <c r="A162" s="34"/>
      <c r="B162" s="69"/>
      <c r="C162" s="69"/>
      <c r="D162" s="66"/>
      <c r="E162" s="66"/>
      <c r="F162" s="66"/>
      <c r="G162" s="66"/>
      <c r="I162" s="47"/>
      <c r="J162" s="47"/>
    </row>
    <row r="163" spans="1:10" ht="15">
      <c r="A163" s="34"/>
      <c r="B163" s="69"/>
      <c r="C163" s="69"/>
      <c r="D163" s="66"/>
      <c r="E163" s="66"/>
      <c r="F163" s="66"/>
      <c r="G163" s="66"/>
      <c r="I163" s="47"/>
      <c r="J163" s="47"/>
    </row>
    <row r="164" spans="1:10" ht="15">
      <c r="A164" s="34"/>
      <c r="B164" s="69"/>
      <c r="C164" s="69"/>
      <c r="D164" s="66"/>
      <c r="E164" s="66"/>
      <c r="F164" s="66"/>
      <c r="G164" s="66"/>
      <c r="I164" s="47"/>
      <c r="J164" s="47"/>
    </row>
    <row r="165" spans="1:10" ht="15">
      <c r="A165" s="34"/>
      <c r="B165" s="69"/>
      <c r="C165" s="69"/>
      <c r="D165" s="66"/>
      <c r="E165" s="66"/>
      <c r="F165" s="66"/>
      <c r="G165" s="67"/>
      <c r="I165" s="47"/>
      <c r="J165" s="47"/>
    </row>
    <row r="166" spans="1:10" ht="15">
      <c r="A166" s="34"/>
      <c r="B166" s="69"/>
      <c r="C166" s="69"/>
      <c r="D166" s="66"/>
      <c r="E166" s="66"/>
      <c r="F166" s="66"/>
      <c r="G166" s="67"/>
      <c r="I166" s="47"/>
      <c r="J166" s="47"/>
    </row>
    <row r="167" spans="1:10" ht="15">
      <c r="A167" s="34"/>
      <c r="B167" s="69"/>
      <c r="C167" s="69"/>
      <c r="D167" s="66"/>
      <c r="E167" s="66"/>
      <c r="F167" s="66"/>
      <c r="G167" s="67"/>
      <c r="I167" s="47"/>
      <c r="J167" s="47"/>
    </row>
    <row r="168" spans="1:10" ht="15">
      <c r="A168" s="55"/>
      <c r="B168" s="56"/>
      <c r="C168" s="56"/>
      <c r="D168" s="57"/>
      <c r="E168" s="57"/>
      <c r="F168" s="57"/>
      <c r="G168" s="63"/>
    </row>
    <row r="169" spans="1:10" ht="15">
      <c r="A169" s="55"/>
      <c r="B169" s="56"/>
      <c r="C169" s="56"/>
      <c r="D169" s="57"/>
      <c r="E169" s="57"/>
      <c r="F169" s="57"/>
      <c r="G169" s="63"/>
    </row>
    <row r="171" spans="1:10" ht="13">
      <c r="D171" s="15"/>
      <c r="E171" s="15"/>
    </row>
    <row r="173" spans="1:10" ht="15">
      <c r="B173" s="99"/>
      <c r="C173" s="75"/>
      <c r="D173" s="75"/>
      <c r="E173" s="75"/>
      <c r="F173" s="14"/>
      <c r="G173" s="16"/>
    </row>
    <row r="174" spans="1:10" ht="15">
      <c r="B174" s="99"/>
      <c r="C174" s="75"/>
      <c r="D174" s="75"/>
      <c r="E174" s="75"/>
      <c r="F174" s="14"/>
      <c r="G174" s="40"/>
    </row>
    <row r="175" spans="1:10" ht="15">
      <c r="B175" s="100"/>
      <c r="C175" s="75"/>
      <c r="D175" s="70"/>
      <c r="E175" s="3"/>
      <c r="F175" s="14"/>
      <c r="G175" s="40"/>
    </row>
    <row r="176" spans="1:10" ht="15">
      <c r="B176" s="100"/>
      <c r="C176" s="75"/>
      <c r="D176" s="70"/>
      <c r="E176" s="3"/>
      <c r="F176" s="14"/>
      <c r="G176" s="40"/>
    </row>
    <row r="177" spans="2:7" ht="15">
      <c r="B177" s="98"/>
      <c r="C177" s="75"/>
      <c r="D177" s="72"/>
      <c r="E177" s="3"/>
      <c r="F177" s="14"/>
      <c r="G177" s="40"/>
    </row>
    <row r="178" spans="2:7" ht="15">
      <c r="B178" s="98"/>
      <c r="C178" s="75"/>
      <c r="D178" s="72"/>
      <c r="E178" s="3"/>
    </row>
    <row r="179" spans="2:7" ht="15">
      <c r="B179" s="98"/>
      <c r="C179" s="75"/>
      <c r="D179" s="72"/>
      <c r="E179" s="3"/>
    </row>
    <row r="180" spans="2:7" ht="15">
      <c r="B180" s="99"/>
      <c r="C180" s="75"/>
      <c r="D180" s="75"/>
      <c r="E180" s="75"/>
    </row>
    <row r="181" spans="2:7" ht="15">
      <c r="B181" s="98"/>
      <c r="C181" s="75"/>
      <c r="D181" s="72"/>
      <c r="E181" s="3"/>
    </row>
    <row r="182" spans="2:7" ht="15">
      <c r="B182" s="98"/>
      <c r="C182" s="75"/>
      <c r="D182" s="72"/>
      <c r="E182" s="3"/>
    </row>
    <row r="183" spans="2:7" ht="15">
      <c r="B183" s="98"/>
      <c r="C183" s="75"/>
      <c r="D183" s="72"/>
      <c r="E183" s="3"/>
    </row>
    <row r="184" spans="2:7" ht="15">
      <c r="B184" s="98"/>
      <c r="C184" s="75"/>
      <c r="D184" s="72"/>
      <c r="E184" s="3"/>
    </row>
    <row r="185" spans="2:7" ht="15">
      <c r="B185" s="98"/>
      <c r="C185" s="75"/>
      <c r="D185" s="72"/>
      <c r="E185" s="3"/>
    </row>
    <row r="186" spans="2:7" ht="15">
      <c r="B186" s="73"/>
      <c r="C186" s="71"/>
      <c r="D186" s="72"/>
      <c r="E186" s="3"/>
    </row>
    <row r="187" spans="2:7" ht="15">
      <c r="B187" s="73"/>
      <c r="C187" s="71"/>
      <c r="D187" s="72"/>
      <c r="E187" s="3"/>
    </row>
    <row r="188" spans="2:7" ht="15">
      <c r="B188" s="73"/>
      <c r="C188" s="73"/>
      <c r="D188" s="72"/>
      <c r="E188" s="3"/>
    </row>
  </sheetData>
  <mergeCells count="38">
    <mergeCell ref="B185:C185"/>
    <mergeCell ref="A138:B138"/>
    <mergeCell ref="A139:B139"/>
    <mergeCell ref="B173:E173"/>
    <mergeCell ref="B174:E174"/>
    <mergeCell ref="B175:C175"/>
    <mergeCell ref="B176:C176"/>
    <mergeCell ref="B177:C177"/>
    <mergeCell ref="B180:E180"/>
    <mergeCell ref="B181:C181"/>
    <mergeCell ref="B182:C182"/>
    <mergeCell ref="B183:C183"/>
    <mergeCell ref="B184:C184"/>
    <mergeCell ref="A135:D135"/>
    <mergeCell ref="A136:B136"/>
    <mergeCell ref="A137:B137"/>
    <mergeCell ref="B178:C178"/>
    <mergeCell ref="B179:C179"/>
    <mergeCell ref="A130:B130"/>
    <mergeCell ref="A131:B131"/>
    <mergeCell ref="A132:B132"/>
    <mergeCell ref="A133:B133"/>
    <mergeCell ref="A134:B134"/>
    <mergeCell ref="A78:G78"/>
    <mergeCell ref="I79:J104"/>
    <mergeCell ref="A106:G106"/>
    <mergeCell ref="I107:J124"/>
    <mergeCell ref="A129:D129"/>
    <mergeCell ref="I4:J4"/>
    <mergeCell ref="B5:E5"/>
    <mergeCell ref="I7:J7"/>
    <mergeCell ref="I9:J43"/>
    <mergeCell ref="I45:J76"/>
    <mergeCell ref="A8:G8"/>
    <mergeCell ref="A44:G44"/>
    <mergeCell ref="E1:F1"/>
    <mergeCell ref="B3:E3"/>
    <mergeCell ref="B4:E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G48"/>
  <sheetViews>
    <sheetView tabSelected="1" workbookViewId="0">
      <selection activeCell="G21" sqref="G21"/>
    </sheetView>
  </sheetViews>
  <sheetFormatPr baseColWidth="10" defaultColWidth="12.6640625" defaultRowHeight="15.75" customHeight="1"/>
  <cols>
    <col min="2" max="2" width="20.33203125" customWidth="1"/>
    <col min="4" max="4" width="17.33203125" customWidth="1"/>
    <col min="7" max="7" width="37.1640625" customWidth="1"/>
  </cols>
  <sheetData>
    <row r="1" spans="1:7" ht="15.75" customHeight="1">
      <c r="A1" s="1" t="s">
        <v>28</v>
      </c>
      <c r="B1" s="17"/>
      <c r="C1" s="2"/>
      <c r="D1" s="101" t="s">
        <v>60</v>
      </c>
      <c r="E1" s="76"/>
      <c r="F1" s="3"/>
      <c r="G1" s="3"/>
    </row>
    <row r="2" spans="1:7">
      <c r="A2" s="2"/>
      <c r="B2" s="2"/>
      <c r="C2" s="2"/>
      <c r="D2" s="2"/>
      <c r="E2" s="2"/>
      <c r="F2" s="2"/>
      <c r="G2" s="2"/>
    </row>
    <row r="3" spans="1:7">
      <c r="A3" s="4" t="s">
        <v>1</v>
      </c>
      <c r="B3" s="77" t="s">
        <v>2</v>
      </c>
      <c r="C3" s="78"/>
      <c r="D3" s="76"/>
      <c r="E3" s="4" t="s">
        <v>3</v>
      </c>
      <c r="F3" s="77" t="s">
        <v>61</v>
      </c>
      <c r="G3" s="76"/>
    </row>
    <row r="4" spans="1:7">
      <c r="A4" s="4" t="s">
        <v>4</v>
      </c>
      <c r="B4" s="77" t="s">
        <v>58</v>
      </c>
      <c r="C4" s="78"/>
      <c r="D4" s="76"/>
      <c r="E4" s="4" t="s">
        <v>5</v>
      </c>
      <c r="F4" s="77" t="s">
        <v>6</v>
      </c>
      <c r="G4" s="76"/>
    </row>
    <row r="5" spans="1:7">
      <c r="A5" s="4" t="s">
        <v>7</v>
      </c>
      <c r="B5" s="77" t="s">
        <v>29</v>
      </c>
      <c r="C5" s="78"/>
      <c r="D5" s="76"/>
      <c r="E5" s="4" t="s">
        <v>9</v>
      </c>
      <c r="F5" s="77" t="s">
        <v>10</v>
      </c>
      <c r="G5" s="76"/>
    </row>
    <row r="7" spans="1:7">
      <c r="B7" s="6" t="s">
        <v>30</v>
      </c>
      <c r="C7" s="7" t="s">
        <v>31</v>
      </c>
      <c r="D7" s="7" t="s">
        <v>32</v>
      </c>
      <c r="E7" s="7" t="s">
        <v>33</v>
      </c>
      <c r="F7" s="2"/>
      <c r="G7" s="29" t="s">
        <v>18</v>
      </c>
    </row>
    <row r="8" spans="1:7" ht="15.75" customHeight="1">
      <c r="B8" s="10" t="s">
        <v>20</v>
      </c>
      <c r="C8" s="18">
        <v>0.1</v>
      </c>
      <c r="D8" s="11">
        <f t="shared" ref="D8:D12" si="0">17345*C8</f>
        <v>1734.5</v>
      </c>
      <c r="E8" s="11">
        <v>1210</v>
      </c>
      <c r="F8" s="10"/>
      <c r="G8" s="11"/>
    </row>
    <row r="9" spans="1:7" ht="15.75" customHeight="1">
      <c r="B9" s="10" t="s">
        <v>21</v>
      </c>
      <c r="C9" s="18">
        <v>0.15</v>
      </c>
      <c r="D9" s="11">
        <f t="shared" si="0"/>
        <v>2601.75</v>
      </c>
      <c r="E9" s="11">
        <v>1590</v>
      </c>
      <c r="F9" s="10"/>
      <c r="G9" s="11"/>
    </row>
    <row r="10" spans="1:7" ht="15.75" customHeight="1">
      <c r="B10" s="10" t="s">
        <v>34</v>
      </c>
      <c r="C10" s="18">
        <v>0.6</v>
      </c>
      <c r="D10" s="11">
        <f t="shared" si="0"/>
        <v>10407</v>
      </c>
      <c r="E10" s="11">
        <v>12635</v>
      </c>
      <c r="F10" s="10"/>
      <c r="G10" s="11"/>
    </row>
    <row r="11" spans="1:7" ht="15.75" customHeight="1">
      <c r="B11" s="10" t="s">
        <v>35</v>
      </c>
      <c r="C11" s="18">
        <v>0.05</v>
      </c>
      <c r="D11" s="11">
        <f t="shared" si="0"/>
        <v>867.25</v>
      </c>
      <c r="E11" s="11">
        <v>0</v>
      </c>
      <c r="F11" s="10"/>
      <c r="G11" s="11"/>
    </row>
    <row r="12" spans="1:7" ht="15.75" customHeight="1">
      <c r="B12" s="10" t="s">
        <v>36</v>
      </c>
      <c r="C12" s="18">
        <v>0.1</v>
      </c>
      <c r="D12" s="11">
        <f t="shared" si="0"/>
        <v>1734.5</v>
      </c>
      <c r="E12" s="11">
        <v>385</v>
      </c>
      <c r="F12" s="10"/>
      <c r="G12" s="11"/>
    </row>
    <row r="13" spans="1:7" ht="15.75" customHeight="1">
      <c r="B13" s="20" t="s">
        <v>97</v>
      </c>
      <c r="C13" s="30"/>
      <c r="D13" s="31"/>
      <c r="E13" s="11">
        <v>45</v>
      </c>
      <c r="F13" s="10"/>
      <c r="G13" s="11" t="s">
        <v>98</v>
      </c>
    </row>
    <row r="14" spans="1:7" ht="15.75" customHeight="1">
      <c r="B14" s="10" t="s">
        <v>37</v>
      </c>
      <c r="C14" s="30"/>
      <c r="D14" s="31"/>
      <c r="E14" s="11">
        <v>1525</v>
      </c>
      <c r="F14" s="10"/>
      <c r="G14" s="11" t="s">
        <v>99</v>
      </c>
    </row>
    <row r="15" spans="1:7" ht="15.75" customHeight="1">
      <c r="B15" s="10" t="s">
        <v>38</v>
      </c>
      <c r="C15" s="19">
        <v>1</v>
      </c>
      <c r="D15" s="10">
        <f>SUM(D8:D12)</f>
        <v>17345</v>
      </c>
      <c r="E15" s="10">
        <f>SUM(E8:E14)</f>
        <v>17390</v>
      </c>
      <c r="F15" s="10"/>
      <c r="G15" s="11"/>
    </row>
    <row r="17" spans="2:3">
      <c r="B17" s="6" t="s">
        <v>39</v>
      </c>
      <c r="C17" s="21" t="s">
        <v>40</v>
      </c>
    </row>
    <row r="18" spans="2:3">
      <c r="B18" s="2" t="s">
        <v>20</v>
      </c>
      <c r="C18" s="22">
        <v>1</v>
      </c>
    </row>
    <row r="19" spans="2:3">
      <c r="B19" s="2" t="s">
        <v>21</v>
      </c>
      <c r="C19" s="22">
        <v>6</v>
      </c>
    </row>
    <row r="20" spans="2:3">
      <c r="B20" s="2" t="s">
        <v>34</v>
      </c>
      <c r="C20" s="22">
        <v>18</v>
      </c>
    </row>
    <row r="21" spans="2:3">
      <c r="B21" s="2" t="s">
        <v>35</v>
      </c>
      <c r="C21" s="23">
        <v>0</v>
      </c>
    </row>
    <row r="22" spans="2:3">
      <c r="B22" s="2" t="s">
        <v>36</v>
      </c>
      <c r="C22" s="22">
        <v>2</v>
      </c>
    </row>
    <row r="23" spans="2:3">
      <c r="B23" s="2" t="s">
        <v>38</v>
      </c>
      <c r="C23" s="23">
        <f>SUM(C18:C22)</f>
        <v>27</v>
      </c>
    </row>
    <row r="24" spans="2:3">
      <c r="B24" s="2"/>
      <c r="C24" s="2"/>
    </row>
    <row r="25" spans="2:3">
      <c r="B25" s="21" t="s">
        <v>41</v>
      </c>
      <c r="C25" s="24" t="s">
        <v>40</v>
      </c>
    </row>
    <row r="26" spans="2:3">
      <c r="B26" s="2" t="s">
        <v>20</v>
      </c>
      <c r="C26" s="22">
        <v>0</v>
      </c>
    </row>
    <row r="27" spans="2:3">
      <c r="B27" s="2" t="s">
        <v>21</v>
      </c>
      <c r="C27" s="22">
        <v>4</v>
      </c>
    </row>
    <row r="28" spans="2:3">
      <c r="B28" s="2" t="s">
        <v>34</v>
      </c>
      <c r="C28" s="22">
        <v>6</v>
      </c>
    </row>
    <row r="29" spans="2:3">
      <c r="B29" s="2" t="s">
        <v>35</v>
      </c>
      <c r="C29" s="22">
        <v>14</v>
      </c>
    </row>
    <row r="30" spans="2:3">
      <c r="B30" s="2" t="s">
        <v>36</v>
      </c>
      <c r="C30" s="22">
        <v>3</v>
      </c>
    </row>
    <row r="31" spans="2:3">
      <c r="B31" s="2" t="s">
        <v>38</v>
      </c>
      <c r="C31" s="23">
        <f>SUM(C26:C30)</f>
        <v>27</v>
      </c>
    </row>
    <row r="33" spans="2:5">
      <c r="B33" s="80" t="s">
        <v>42</v>
      </c>
      <c r="C33" s="78"/>
      <c r="D33" s="78"/>
      <c r="E33" s="76"/>
    </row>
    <row r="34" spans="2:5">
      <c r="B34" s="80" t="s">
        <v>43</v>
      </c>
      <c r="C34" s="78"/>
      <c r="D34" s="78"/>
      <c r="E34" s="76"/>
    </row>
    <row r="35" spans="2:5">
      <c r="B35" s="82" t="s">
        <v>44</v>
      </c>
      <c r="C35" s="76"/>
      <c r="D35" s="25">
        <v>240</v>
      </c>
      <c r="E35" s="2" t="s">
        <v>45</v>
      </c>
    </row>
    <row r="36" spans="2:5">
      <c r="B36" s="82" t="s">
        <v>46</v>
      </c>
      <c r="C36" s="76"/>
      <c r="D36" s="25">
        <v>360</v>
      </c>
      <c r="E36" s="2" t="s">
        <v>45</v>
      </c>
    </row>
    <row r="37" spans="2:5">
      <c r="B37" s="83" t="s">
        <v>47</v>
      </c>
      <c r="C37" s="76"/>
      <c r="D37" s="22">
        <v>240</v>
      </c>
      <c r="E37" s="2" t="s">
        <v>45</v>
      </c>
    </row>
    <row r="38" spans="2:5">
      <c r="B38" s="83" t="s">
        <v>48</v>
      </c>
      <c r="C38" s="76"/>
      <c r="D38" s="22">
        <v>240</v>
      </c>
      <c r="E38" s="2" t="s">
        <v>45</v>
      </c>
    </row>
    <row r="39" spans="2:5">
      <c r="B39" s="83" t="s">
        <v>49</v>
      </c>
      <c r="C39" s="76"/>
      <c r="D39" s="22">
        <v>360</v>
      </c>
      <c r="E39" s="2" t="s">
        <v>45</v>
      </c>
    </row>
    <row r="40" spans="2:5">
      <c r="B40" s="80" t="s">
        <v>50</v>
      </c>
      <c r="C40" s="78"/>
      <c r="D40" s="78"/>
      <c r="E40" s="76"/>
    </row>
    <row r="41" spans="2:5">
      <c r="B41" s="81" t="s">
        <v>51</v>
      </c>
      <c r="C41" s="76"/>
      <c r="D41" s="22">
        <v>180</v>
      </c>
      <c r="E41" s="2" t="s">
        <v>45</v>
      </c>
    </row>
    <row r="42" spans="2:5">
      <c r="B42" s="81" t="s">
        <v>52</v>
      </c>
      <c r="C42" s="76"/>
      <c r="D42" s="23">
        <v>180</v>
      </c>
      <c r="E42" s="2" t="s">
        <v>45</v>
      </c>
    </row>
    <row r="43" spans="2:5">
      <c r="B43" s="81" t="s">
        <v>53</v>
      </c>
      <c r="C43" s="76"/>
      <c r="D43" s="22">
        <v>180</v>
      </c>
      <c r="E43" s="2" t="s">
        <v>45</v>
      </c>
    </row>
    <row r="44" spans="2:5">
      <c r="B44" s="81" t="s">
        <v>54</v>
      </c>
      <c r="C44" s="76"/>
      <c r="D44" s="23">
        <v>180</v>
      </c>
      <c r="E44" s="2" t="s">
        <v>45</v>
      </c>
    </row>
    <row r="45" spans="2:5">
      <c r="B45" s="81" t="s">
        <v>55</v>
      </c>
      <c r="C45" s="76"/>
      <c r="D45" s="23">
        <v>180</v>
      </c>
      <c r="E45" s="2" t="s">
        <v>45</v>
      </c>
    </row>
    <row r="46" spans="2:5" ht="15">
      <c r="B46" s="26"/>
      <c r="C46" s="27" t="s">
        <v>56</v>
      </c>
      <c r="D46" s="23">
        <v>180</v>
      </c>
      <c r="E46" s="2" t="s">
        <v>45</v>
      </c>
    </row>
    <row r="47" spans="2:5" ht="15">
      <c r="B47" s="26"/>
      <c r="C47" s="27" t="s">
        <v>57</v>
      </c>
      <c r="D47" s="23">
        <v>180</v>
      </c>
      <c r="E47" s="2" t="s">
        <v>45</v>
      </c>
    </row>
    <row r="48" spans="2:5" ht="15">
      <c r="B48" s="26"/>
      <c r="C48" s="26"/>
      <c r="D48" s="23">
        <f>SUM(D35:D39) + SUM(D41:D47)</f>
        <v>2700</v>
      </c>
      <c r="E48" s="2" t="s">
        <v>45</v>
      </c>
    </row>
  </sheetData>
  <mergeCells count="20">
    <mergeCell ref="B43:C43"/>
    <mergeCell ref="B44:C44"/>
    <mergeCell ref="B45:C45"/>
    <mergeCell ref="B33:E33"/>
    <mergeCell ref="B34:E34"/>
    <mergeCell ref="B35:C35"/>
    <mergeCell ref="B36:C36"/>
    <mergeCell ref="B37:C37"/>
    <mergeCell ref="B38:C38"/>
    <mergeCell ref="B39:C39"/>
    <mergeCell ref="B5:D5"/>
    <mergeCell ref="F5:G5"/>
    <mergeCell ref="B40:E40"/>
    <mergeCell ref="B41:C41"/>
    <mergeCell ref="B42:C42"/>
    <mergeCell ref="D1:E1"/>
    <mergeCell ref="B3:D3"/>
    <mergeCell ref="F3:G3"/>
    <mergeCell ref="B4:D4"/>
    <mergeCell ref="F4: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C16_Fase del Sistema</vt:lpstr>
      <vt:lpstr>C14_Fase del Sistema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2022-06-06T23:01:01Z</dcterms:created>
  <dcterms:modified xsi:type="dcterms:W3CDTF">2022-06-06T23:01:01Z</dcterms:modified>
</cp:coreProperties>
</file>