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javierhernandez/Downloads/"/>
    </mc:Choice>
  </mc:AlternateContent>
  <xr:revisionPtr revIDLastSave="0" documentId="13_ncr:1_{02E6407D-86FF-B544-B507-B1C182083C78}"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g9KuEwxOS/pK8uGQJRyigeRkHE0w=="/>
    </ext>
  </extLst>
</workbook>
</file>

<file path=xl/calcChain.xml><?xml version="1.0" encoding="utf-8"?>
<calcChain xmlns="http://schemas.openxmlformats.org/spreadsheetml/2006/main">
  <c r="D44" i="1" l="1"/>
  <c r="B31" i="1"/>
  <c r="B28" i="1"/>
  <c r="B26" i="1"/>
  <c r="B18" i="1"/>
  <c r="B15" i="1"/>
  <c r="B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000-000001000000}">
      <text>
        <r>
          <rPr>
            <sz val="11"/>
            <color theme="1"/>
            <rFont val="Calibri"/>
            <scheme val="minor"/>
          </rPr>
          <t>======
ID#AAAAZ2HOAr4
LAT6440W10    (2022-06-01 00:18:23)
Número de defectos inyectados en el desarrollo por cada 1000 líneas de código</t>
        </r>
      </text>
    </comment>
    <comment ref="A18" authorId="0" shapeId="0" xr:uid="{00000000-0006-0000-0000-000009000000}">
      <text>
        <r>
          <rPr>
            <sz val="11"/>
            <color theme="1"/>
            <rFont val="Calibri"/>
            <scheme val="minor"/>
          </rPr>
          <t>======
ID#AAAAZ2HOArY
LAT6440W10    (2022-06-01 00:18:23)
Número de defectos encontrados en la fase de pruebas por cada 1000 líneas de código</t>
        </r>
      </text>
    </comment>
    <comment ref="A24" authorId="0" shapeId="0" xr:uid="{00000000-0006-0000-0000-000008000000}">
      <text>
        <r>
          <rPr>
            <sz val="11"/>
            <color theme="1"/>
            <rFont val="Calibri"/>
            <scheme val="minor"/>
          </rPr>
          <t>======
ID#AAAAZ2HOArc
LAT6440W10    (2022-06-01 00:18:23)
Defectos encontrados antes de compilar</t>
        </r>
      </text>
    </comment>
    <comment ref="A26" authorId="0" shapeId="0" xr:uid="{00000000-0006-0000-0000-000003000000}">
      <text>
        <r>
          <rPr>
            <sz val="11"/>
            <color theme="1"/>
            <rFont val="Calibri"/>
            <scheme val="minor"/>
          </rPr>
          <t>======
ID#AAAAZ2HOArw
LAT6440W10    (2022-06-01 00:18:23)
Porcentaje del tiempo real de desarrollo invertido en la revisión del diseño y revisión del código</t>
        </r>
      </text>
    </comment>
    <comment ref="A28" authorId="0" shapeId="0" xr:uid="{00000000-0006-0000-0000-000006000000}">
      <text>
        <r>
          <rPr>
            <sz val="11"/>
            <color theme="1"/>
            <rFont val="Calibri"/>
            <scheme val="minor"/>
          </rPr>
          <t>======
ID#AAAAZ2HOAro
LAT6440W10    (2022-06-01 00:18:23)
Porcentaje del tiempo real de desarrollo gastado en compilar y probar</t>
        </r>
      </text>
    </comment>
    <comment ref="A31" authorId="0" shapeId="0" xr:uid="{00000000-0006-0000-0000-000004000000}">
      <text>
        <r>
          <rPr>
            <sz val="11"/>
            <color theme="1"/>
            <rFont val="Calibri"/>
            <scheme val="minor"/>
          </rPr>
          <t>======
ID#AAAAZ2HOArs
LAT6440W10    (2022-06-01 00:18:23)
Valoración COQ / Fracaso COQ</t>
        </r>
      </text>
    </comment>
    <comment ref="A33" authorId="0" shapeId="0" xr:uid="{00000000-0006-0000-0000-000002000000}">
      <text>
        <r>
          <rPr>
            <sz val="11"/>
            <color theme="1"/>
            <rFont val="Calibri"/>
            <scheme val="minor"/>
          </rPr>
          <t>======
ID#AAAAZ2HOAr0
LAT6440W10    (2022-06-01 00:18:23)
Número de líneas de código revisado por hora (por revisión).</t>
        </r>
      </text>
    </comment>
    <comment ref="A35" authorId="0" shapeId="0" xr:uid="{00000000-0006-0000-0000-000007000000}">
      <text>
        <r>
          <rPr>
            <sz val="11"/>
            <color theme="1"/>
            <rFont val="Calibri"/>
            <scheme val="minor"/>
          </rPr>
          <t>======
ID#AAAAZ2HOArg
LAT6440W10    (2022-06-01 00:18:23)
Defectos removidos (en la revisión de análisis, del diseño, de la programación, compilación y pruebas) por hora</t>
        </r>
      </text>
    </comment>
    <comment ref="A48" authorId="0" shapeId="0" xr:uid="{00000000-0006-0000-0000-000005000000}">
      <text>
        <r>
          <rPr>
            <sz val="11"/>
            <color theme="1"/>
            <rFont val="Calibri"/>
            <scheme val="minor"/>
          </rPr>
          <t>======
ID#AAAAZ2HOArk
Windows User    (2022-06-01 00:18:23)
Documentar actividades muertas para cada desarrollo e identificar las recurrentes</t>
        </r>
      </text>
    </comment>
  </commentList>
  <extLst>
    <ext xmlns:r="http://schemas.openxmlformats.org/officeDocument/2006/relationships" uri="GoogleSheetsCustomDataVersion1">
      <go:sheetsCustomData xmlns:go="http://customooxmlschemas.google.com/" r:id="rId1" roundtripDataSignature="AMtx7mgZqCVfjHi5QwHiJRH+FLBfLe4cCg=="/>
    </ext>
  </extLst>
</comments>
</file>

<file path=xl/sharedStrings.xml><?xml version="1.0" encoding="utf-8"?>
<sst xmlns="http://schemas.openxmlformats.org/spreadsheetml/2006/main" count="49" uniqueCount="41">
  <si>
    <t>Medidas de calidad de PSP</t>
  </si>
  <si>
    <t>1) CALIDAD DEL PRODUCTO</t>
  </si>
  <si>
    <t>Nombre del sistema computacional:</t>
  </si>
  <si>
    <t>Amazon RSH</t>
  </si>
  <si>
    <t>Nombre de la funcionalidad asignada:</t>
  </si>
  <si>
    <t>Front end 2</t>
  </si>
  <si>
    <t>Análisis</t>
  </si>
  <si>
    <t>Diseño</t>
  </si>
  <si>
    <t>Programación</t>
  </si>
  <si>
    <t>Compilación</t>
  </si>
  <si>
    <t>Pruebas</t>
  </si>
  <si>
    <t>TOTAL</t>
  </si>
  <si>
    <t>Total de defectos inyectados</t>
  </si>
  <si>
    <t>Total de defectos inyectados/KLOC</t>
  </si>
  <si>
    <t>Defectos de prueba encontrados/KLOC</t>
  </si>
  <si>
    <t>2) CALIDAD DEL PROCESO</t>
  </si>
  <si>
    <t>Rendimiento</t>
  </si>
  <si>
    <t>Valoración COQ (Costo de Calidad)</t>
  </si>
  <si>
    <t>Fracaso COQ</t>
  </si>
  <si>
    <t>Tiempo total efectivo de desarrollo</t>
  </si>
  <si>
    <t>Total COQ (V COQ/FR)</t>
  </si>
  <si>
    <t>Nivel de calidad (LOC/hora)</t>
  </si>
  <si>
    <t>Nivel de remoción de defectos (defectos/hora)</t>
  </si>
  <si>
    <t>125/hora</t>
  </si>
  <si>
    <t>3) OTRAS MEDIDAS DE CALIDAD</t>
  </si>
  <si>
    <t>Tiempo estimado vs tiempo real por desarrollo</t>
  </si>
  <si>
    <t>Estimado</t>
  </si>
  <si>
    <t>Real</t>
  </si>
  <si>
    <t>Desarrollo1:</t>
  </si>
  <si>
    <t>Tiempo muerto por desarrollo</t>
  </si>
  <si>
    <t>Tiempo muerto por fase de desarrollo</t>
  </si>
  <si>
    <t>Actividades muertas recurrentes</t>
  </si>
  <si>
    <t>Tipo y número de errores recurrentes:</t>
  </si>
  <si>
    <t>Sintaxis numero de error 20</t>
  </si>
  <si>
    <t>Datos numero de error 70</t>
  </si>
  <si>
    <t>Función numero de error 80</t>
  </si>
  <si>
    <t>4) ANÁLISIS DE LAS MEDIDAS OBTENIDAS</t>
  </si>
  <si>
    <t>Hacer un análisis general de desempeño con base en los resultados de las métricas</t>
  </si>
  <si>
    <t xml:space="preserve">Tomando en cuenta los resultados obtenidos de las diversas métricas podemos observar que se ha realizado un buen trabajo en la distribución y realización de las tareas concernientes al producto, si bien aun hay áreas en las que se puede mejorar, la mayor cantidad de errores fueron simples errores de dedo, lo que son de esperarse cuando se tienen archivos tan extensos, algunos errores en la lógica de implementación  y en el casteo de datos. Si nos remitimos al apartado de los fracasos podemos observar que se tuvo menos de un 2% en este rubro lo que nos indica que más del 90% del trabajo que se realizó en el proyecto fue efectivo. </t>
  </si>
  <si>
    <t>5) PROPORCIONA TU CONCLUSIÓN EN EQUIPO SOBRE LA UTILIDAD DEL MODELO DE CALIDAD DE SW PSP EN LA MEDICIÓN DE TU DESEMPEÑO PERSONAL AL DESARROLLAR SOFTWARE.</t>
  </si>
  <si>
    <t>Revisar la calidad del trabajo realizado es una actividad de monitoreo tan importante como observar el progreso del proyecto ya que nos premite apreciar si la forma de trabajar esta siendo o no efectiva de modo que se busquen estrategias para poder ajustar cualquier comportamiento que pueda estar causando un retraso en las actividades, ya que como bien sabe cualquier estudiante o persona que trabaje en el rubro de la programacion, no se trata de trabajar más, sino de trabajar de manera más eficiente, esto solo puede lograrse si cada persona es conciente de su desempeño en las distintas actividades, si bien existen personas que son lo suficientemente ordenadas vituosas para hacer esta introspeccion de manera automatica la mayoria necesitamos de datos que nos permitan identificar patrones o tendencias que puedan ser perjudiciales para nuestro trabajo, gracias a las distintas metricas a las que tenemos acceso en esta actividad el revisar esos pequeños detalles que por lo general pasamos por alto se vuelve más sencillo de modo que somos capaces de hacer los cambios en nuestra rutina necesarios para poder trabajar de mejor manera en las distintas actividades del producto de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</si>
</sst>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scheme val="minor"/>
    </font>
    <font>
      <b/>
      <sz val="11"/>
      <color theme="1"/>
      <name val="Calibri"/>
    </font>
    <font>
      <b/>
      <u/>
      <sz val="11"/>
      <color rgb="FFFF0000"/>
      <name val="Calibri"/>
    </font>
    <font>
      <sz val="11"/>
      <color theme="1"/>
      <name val="Calibri"/>
      <scheme val="minor"/>
    </font>
    <font>
      <sz val="11"/>
      <color theme="1"/>
      <name val="Calibri"/>
    </font>
    <font>
      <b/>
      <sz val="11"/>
      <color theme="1"/>
      <name val="Calibri"/>
      <scheme val="minor"/>
    </font>
    <font>
      <b/>
      <sz val="11"/>
      <color rgb="FF2F5496"/>
      <name val="Calibri"/>
    </font>
    <font>
      <sz val="8"/>
      <color theme="1"/>
      <name val="Calibri"/>
    </font>
    <font>
      <b/>
      <sz val="11"/>
      <color rgb="FF0070C0"/>
      <name val="Calibri"/>
    </font>
    <font>
      <sz val="11"/>
      <name val="Calibri"/>
    </font>
    <font>
      <sz val="10"/>
      <color theme="1"/>
      <name val="Calibri"/>
    </font>
  </fonts>
  <fills count="4">
    <fill>
      <patternFill patternType="none"/>
    </fill>
    <fill>
      <patternFill patternType="gray125"/>
    </fill>
    <fill>
      <patternFill patternType="solid">
        <fgColor rgb="FFB4C6E7"/>
        <bgColor rgb="FFB4C6E7"/>
      </patternFill>
    </fill>
    <fill>
      <patternFill patternType="solid">
        <fgColor theme="0"/>
        <bgColor theme="0"/>
      </patternFill>
    </fill>
  </fills>
  <borders count="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applyFont="1" applyAlignment="1"/>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horizontal="center"/>
    </xf>
    <xf numFmtId="0" fontId="3" fillId="0" borderId="0" xfId="0" applyFont="1" applyAlignment="1">
      <alignment horizontal="center"/>
    </xf>
    <xf numFmtId="0" fontId="3" fillId="0" borderId="0" xfId="0" applyFont="1" applyAlignment="1"/>
    <xf numFmtId="0" fontId="5" fillId="0" borderId="0" xfId="0" applyFont="1"/>
    <xf numFmtId="0" fontId="1" fillId="0" borderId="0" xfId="0" applyFont="1" applyAlignment="1">
      <alignment wrapText="1"/>
    </xf>
    <xf numFmtId="0" fontId="4" fillId="0" borderId="0" xfId="0" applyFont="1" applyAlignment="1">
      <alignment horizontal="right"/>
    </xf>
    <xf numFmtId="0" fontId="6"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1" fontId="4" fillId="0" borderId="0" xfId="0" applyNumberFormat="1" applyFont="1" applyAlignment="1">
      <alignment horizontal="center"/>
    </xf>
    <xf numFmtId="0" fontId="4" fillId="0" borderId="0" xfId="0" applyFont="1"/>
    <xf numFmtId="164" fontId="4" fillId="0" borderId="0" xfId="0" applyNumberFormat="1" applyFont="1" applyAlignment="1">
      <alignment horizontal="center"/>
    </xf>
    <xf numFmtId="164" fontId="4" fillId="0" borderId="0" xfId="0" applyNumberFormat="1" applyFont="1"/>
    <xf numFmtId="9" fontId="4" fillId="0" borderId="0" xfId="0" applyNumberFormat="1" applyFont="1"/>
    <xf numFmtId="0" fontId="4" fillId="0" borderId="0" xfId="0" applyFont="1" applyAlignment="1">
      <alignment wrapText="1"/>
    </xf>
    <xf numFmtId="0" fontId="1" fillId="3" borderId="0" xfId="0" applyFont="1" applyFill="1" applyAlignment="1">
      <alignment horizontal="center" wrapText="1"/>
    </xf>
    <xf numFmtId="0" fontId="3" fillId="0" borderId="0" xfId="0" applyFont="1"/>
    <xf numFmtId="0" fontId="4" fillId="3" borderId="0" xfId="0" applyFont="1" applyFill="1" applyAlignment="1">
      <alignment horizontal="center"/>
    </xf>
    <xf numFmtId="0" fontId="4" fillId="0" borderId="3" xfId="0" applyFont="1" applyBorder="1" applyAlignment="1">
      <alignment horizontal="center"/>
    </xf>
    <xf numFmtId="0" fontId="1" fillId="0" borderId="4" xfId="0" applyFont="1" applyBorder="1" applyAlignment="1">
      <alignment horizontal="center" vertical="center" wrapText="1"/>
    </xf>
    <xf numFmtId="0" fontId="4"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3" fillId="0" borderId="4" xfId="0" applyFont="1" applyBorder="1" applyAlignment="1">
      <alignment horizontal="center" vertical="center"/>
    </xf>
    <xf numFmtId="0" fontId="1" fillId="0" borderId="4" xfId="0" applyFont="1" applyBorder="1" applyAlignment="1">
      <alignment horizontal="center" vertical="center"/>
    </xf>
    <xf numFmtId="0" fontId="4" fillId="0" borderId="0" xfId="0" applyFont="1" applyAlignment="1">
      <alignment horizontal="left"/>
    </xf>
    <xf numFmtId="0" fontId="10" fillId="0" borderId="0" xfId="0" applyFont="1"/>
    <xf numFmtId="0" fontId="4" fillId="0" borderId="4" xfId="0" applyFont="1" applyBorder="1"/>
    <xf numFmtId="0" fontId="4" fillId="0" borderId="4" xfId="0" applyFont="1" applyBorder="1" applyAlignment="1">
      <alignment horizontal="center"/>
    </xf>
    <xf numFmtId="0" fontId="3" fillId="0" borderId="0" xfId="0" applyFont="1" applyAlignment="1">
      <alignment vertical="center" wrapText="1"/>
    </xf>
    <xf numFmtId="0" fontId="1" fillId="2" borderId="1" xfId="0" applyFont="1" applyFill="1" applyBorder="1" applyAlignment="1">
      <alignment horizontal="center" wrapText="1"/>
    </xf>
    <xf numFmtId="0" fontId="9" fillId="0" borderId="2" xfId="0" applyFont="1" applyBorder="1"/>
    <xf numFmtId="0" fontId="1" fillId="3" borderId="0" xfId="0" applyFont="1" applyFill="1" applyAlignment="1">
      <alignment horizontal="center" wrapText="1"/>
    </xf>
    <xf numFmtId="0" fontId="0" fillId="0" borderId="0" xfId="0" applyFont="1" applyAlignment="1"/>
    <xf numFmtId="0" fontId="4" fillId="0" borderId="0" xfId="0" applyFont="1" applyAlignment="1">
      <alignment horizontal="left"/>
    </xf>
    <xf numFmtId="0" fontId="3" fillId="0" borderId="0" xfId="0" applyFont="1" applyBorder="1" applyAlignment="1">
      <alignment wrapText="1"/>
    </xf>
    <xf numFmtId="0" fontId="3"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c:style val="2"/>
  <c:chart>
    <c:title>
      <c:tx>
        <c:rich>
          <a:bodyPr/>
          <a:lstStyle/>
          <a:p>
            <a:pPr lvl="0">
              <a:defRPr sz="1600" b="1" i="0">
                <a:solidFill>
                  <a:srgbClr val="757575"/>
                </a:solidFill>
                <a:latin typeface="+mn-lt"/>
              </a:defRPr>
            </a:pPr>
            <a:r>
              <a:rPr lang="es-MX" sz="1600" b="1" i="0">
                <a:solidFill>
                  <a:srgbClr val="757575"/>
                </a:solidFill>
                <a:latin typeface="+mn-lt"/>
              </a:rPr>
              <a:t>Defectos inyectados por fase de desarrollo</a:t>
            </a:r>
          </a:p>
        </c:rich>
      </c:tx>
      <c:layout>
        <c:manualLayout>
          <c:xMode val="edge"/>
          <c:yMode val="edge"/>
          <c:x val="0.24354155730533683"/>
          <c:y val="0"/>
        </c:manualLayout>
      </c:layout>
      <c:overlay val="0"/>
    </c:title>
    <c:autoTitleDeleted val="0"/>
    <c:plotArea>
      <c:layout>
        <c:manualLayout>
          <c:xMode val="edge"/>
          <c:yMode val="edge"/>
          <c:x val="0.10344203849518811"/>
          <c:y val="2.1044136724288773E-2"/>
          <c:w val="0.89655796150481193"/>
          <c:h val="0.68136633782846112"/>
        </c:manualLayout>
      </c:layout>
      <c:barChart>
        <c:barDir val="col"/>
        <c:grouping val="clustered"/>
        <c:varyColors val="1"/>
        <c:ser>
          <c:idx val="0"/>
          <c:order val="0"/>
          <c:tx>
            <c:v>Front end 2</c:v>
          </c:tx>
          <c:spPr>
            <a:solidFill>
              <a:srgbClr val="5B9BD5"/>
            </a:solidFill>
            <a:ln cmpd="sng">
              <a:solidFill>
                <a:srgbClr val="000000"/>
              </a:solidFill>
            </a:ln>
          </c:spPr>
          <c:invertIfNegative val="1"/>
          <c:dLbls>
            <c:spPr>
              <a:noFill/>
              <a:ln>
                <a:noFill/>
              </a:ln>
              <a:effectLst/>
            </c:spPr>
            <c:txPr>
              <a:bodyPr/>
              <a:lstStyle/>
              <a:p>
                <a:pPr lvl="0">
                  <a:defRPr sz="800" b="0" i="0">
                    <a:latin typeface="+mn-lt"/>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Sheet1!$A$7:$A$12</c:f>
              <c:strCache>
                <c:ptCount val="6"/>
                <c:pt idx="0">
                  <c:v>Análisis</c:v>
                </c:pt>
                <c:pt idx="1">
                  <c:v>Diseño</c:v>
                </c:pt>
                <c:pt idx="2">
                  <c:v>Programación</c:v>
                </c:pt>
                <c:pt idx="3">
                  <c:v>Compilación</c:v>
                </c:pt>
                <c:pt idx="4">
                  <c:v>Pruebas</c:v>
                </c:pt>
                <c:pt idx="5">
                  <c:v>TOTAL</c:v>
                </c:pt>
              </c:strCache>
            </c:strRef>
          </c:cat>
          <c:val>
            <c:numRef>
              <c:f>Sheet1!$B$7:$B$11</c:f>
              <c:numCache>
                <c:formatCode>General</c:formatCode>
                <c:ptCount val="5"/>
                <c:pt idx="0">
                  <c:v>7280</c:v>
                </c:pt>
                <c:pt idx="1">
                  <c:v>12890</c:v>
                </c:pt>
                <c:pt idx="2">
                  <c:v>21750</c:v>
                </c:pt>
                <c:pt idx="3">
                  <c:v>120</c:v>
                </c:pt>
                <c:pt idx="4">
                  <c:v>650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85-2041-AE49-ED5590B76611}"/>
            </c:ext>
          </c:extLst>
        </c:ser>
        <c:ser>
          <c:idx val="1"/>
          <c:order val="1"/>
          <c:tx>
            <c:strRef>
              <c:f>Sheet1!$C$6</c:f>
              <c:strCache>
                <c:ptCount val="1"/>
              </c:strCache>
            </c:strRef>
          </c:tx>
          <c:invertIfNegative val="1"/>
          <c:cat>
            <c:strRef>
              <c:f>Sheet1!$A$7:$A$12</c:f>
              <c:strCache>
                <c:ptCount val="6"/>
                <c:pt idx="0">
                  <c:v>Análisis</c:v>
                </c:pt>
                <c:pt idx="1">
                  <c:v>Diseño</c:v>
                </c:pt>
                <c:pt idx="2">
                  <c:v>Programación</c:v>
                </c:pt>
                <c:pt idx="3">
                  <c:v>Compilación</c:v>
                </c:pt>
                <c:pt idx="4">
                  <c:v>Pruebas</c:v>
                </c:pt>
                <c:pt idx="5">
                  <c:v>TOTAL</c:v>
                </c:pt>
              </c:strCache>
            </c:strRef>
          </c:cat>
          <c:val>
            <c:numRef>
              <c:f>Sheet1!$C$7:$C$12</c:f>
              <c:numCache>
                <c:formatCode>General</c:formatCode>
                <c:ptCount val="6"/>
              </c:numCache>
            </c:numRef>
          </c:val>
          <c:extLst>
            <c:ext xmlns:c16="http://schemas.microsoft.com/office/drawing/2014/chart" uri="{C3380CC4-5D6E-409C-BE32-E72D297353CC}">
              <c16:uniqueId val="{00000001-1F85-2041-AE49-ED5590B76611}"/>
            </c:ext>
          </c:extLst>
        </c:ser>
        <c:ser>
          <c:idx val="2"/>
          <c:order val="2"/>
          <c:tx>
            <c:strRef>
              <c:f>Sheet1!$D$6</c:f>
              <c:strCache>
                <c:ptCount val="1"/>
              </c:strCache>
            </c:strRef>
          </c:tx>
          <c:invertIfNegative val="1"/>
          <c:cat>
            <c:strRef>
              <c:f>Sheet1!$A$7:$A$12</c:f>
              <c:strCache>
                <c:ptCount val="6"/>
                <c:pt idx="0">
                  <c:v>Análisis</c:v>
                </c:pt>
                <c:pt idx="1">
                  <c:v>Diseño</c:v>
                </c:pt>
                <c:pt idx="2">
                  <c:v>Programación</c:v>
                </c:pt>
                <c:pt idx="3">
                  <c:v>Compilación</c:v>
                </c:pt>
                <c:pt idx="4">
                  <c:v>Pruebas</c:v>
                </c:pt>
                <c:pt idx="5">
                  <c:v>TOTAL</c:v>
                </c:pt>
              </c:strCache>
            </c:strRef>
          </c:cat>
          <c:val>
            <c:numRef>
              <c:f>Sheet1!$D$7:$D$12</c:f>
              <c:numCache>
                <c:formatCode>General</c:formatCode>
                <c:ptCount val="6"/>
              </c:numCache>
            </c:numRef>
          </c:val>
          <c:extLst>
            <c:ext xmlns:c16="http://schemas.microsoft.com/office/drawing/2014/chart" uri="{C3380CC4-5D6E-409C-BE32-E72D297353CC}">
              <c16:uniqueId val="{00000002-1F85-2041-AE49-ED5590B76611}"/>
            </c:ext>
          </c:extLst>
        </c:ser>
        <c:dLbls>
          <c:showLegendKey val="0"/>
          <c:showVal val="0"/>
          <c:showCatName val="0"/>
          <c:showSerName val="0"/>
          <c:showPercent val="0"/>
          <c:showBubbleSize val="0"/>
        </c:dLbls>
        <c:gapWidth val="150"/>
        <c:axId val="1015921771"/>
        <c:axId val="1957454624"/>
      </c:barChart>
      <c:catAx>
        <c:axId val="1015921771"/>
        <c:scaling>
          <c:orientation val="minMax"/>
        </c:scaling>
        <c:delete val="0"/>
        <c:axPos val="b"/>
        <c:title>
          <c:tx>
            <c:rich>
              <a:bodyPr/>
              <a:lstStyle/>
              <a:p>
                <a:pPr lvl="0">
                  <a:defRPr b="0">
                    <a:solidFill>
                      <a:srgbClr val="000000"/>
                    </a:solidFill>
                    <a:latin typeface="+mn-lt"/>
                  </a:defRPr>
                </a:pPr>
                <a:endParaRPr lang="es-MX"/>
              </a:p>
            </c:rich>
          </c:tx>
          <c:overlay val="0"/>
        </c:title>
        <c:numFmt formatCode="General" sourceLinked="1"/>
        <c:majorTickMark val="none"/>
        <c:minorTickMark val="none"/>
        <c:tickLblPos val="nextTo"/>
        <c:txPr>
          <a:bodyPr/>
          <a:lstStyle/>
          <a:p>
            <a:pPr lvl="0">
              <a:defRPr sz="800" b="0" i="0">
                <a:solidFill>
                  <a:srgbClr val="000000"/>
                </a:solidFill>
                <a:latin typeface="+mn-lt"/>
              </a:defRPr>
            </a:pPr>
            <a:endParaRPr lang="es-MX"/>
          </a:p>
        </c:txPr>
        <c:crossAx val="1957454624"/>
        <c:crosses val="autoZero"/>
        <c:auto val="1"/>
        <c:lblAlgn val="ctr"/>
        <c:lblOffset val="100"/>
        <c:noMultiLvlLbl val="1"/>
      </c:catAx>
      <c:valAx>
        <c:axId val="1957454624"/>
        <c:scaling>
          <c:orientation val="minMax"/>
        </c:scaling>
        <c:delete val="0"/>
        <c:axPos val="l"/>
        <c:title>
          <c:tx>
            <c:rich>
              <a:bodyPr/>
              <a:lstStyle/>
              <a:p>
                <a:pPr lvl="0">
                  <a:defRPr b="0">
                    <a:solidFill>
                      <a:srgbClr val="000000"/>
                    </a:solidFill>
                    <a:latin typeface="+mn-lt"/>
                  </a:defRPr>
                </a:pPr>
                <a:endParaRPr lang="es-MX"/>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s-MX"/>
          </a:p>
        </c:txPr>
        <c:crossAx val="1015921771"/>
        <c:crosses val="autoZero"/>
        <c:crossBetween val="between"/>
        <c:majorUnit val="1"/>
        <c:minorUnit val="1"/>
      </c:valAx>
    </c:plotArea>
    <c:plotVisOnly val="1"/>
    <c:dispBlanksAs val="zero"/>
    <c:showDLblsOverMax val="1"/>
  </c:chart>
  <c:spPr>
    <a:solidFill>
      <a:schemeClr val="lt1"/>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val>
            <c:numRef>
              <c:f>Sheet1!$F$43:$G$43</c:f>
              <c:numCache>
                <c:formatCode>General</c:formatCode>
                <c:ptCount val="2"/>
                <c:pt idx="0">
                  <c:v>48955</c:v>
                </c:pt>
                <c:pt idx="1">
                  <c:v>47075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D00-4645-BB4F-F832CC30D755}"/>
            </c:ext>
          </c:extLst>
        </c:ser>
        <c:dLbls>
          <c:showLegendKey val="0"/>
          <c:showVal val="0"/>
          <c:showCatName val="0"/>
          <c:showSerName val="0"/>
          <c:showPercent val="0"/>
          <c:showBubbleSize val="0"/>
        </c:dLbls>
        <c:gapWidth val="150"/>
        <c:axId val="1222171253"/>
        <c:axId val="931214741"/>
      </c:barChart>
      <c:catAx>
        <c:axId val="1222171253"/>
        <c:scaling>
          <c:orientation val="minMax"/>
        </c:scaling>
        <c:delete val="0"/>
        <c:axPos val="b"/>
        <c:title>
          <c:tx>
            <c:rich>
              <a:bodyPr/>
              <a:lstStyle/>
              <a:p>
                <a:pPr lvl="0">
                  <a:defRPr b="0">
                    <a:solidFill>
                      <a:srgbClr val="000000"/>
                    </a:solidFill>
                    <a:latin typeface="+mn-lt"/>
                  </a:defRPr>
                </a:pPr>
                <a:r>
                  <a:rPr lang="es-MX" b="0">
                    <a:solidFill>
                      <a:srgbClr val="000000"/>
                    </a:solidFill>
                    <a:latin typeface="+mn-lt"/>
                  </a:rPr>
                  <a:t>Estimado                                                                        Real</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s-MX"/>
          </a:p>
        </c:txPr>
        <c:crossAx val="931214741"/>
        <c:crosses val="autoZero"/>
        <c:auto val="1"/>
        <c:lblAlgn val="ctr"/>
        <c:lblOffset val="100"/>
        <c:noMultiLvlLbl val="1"/>
      </c:catAx>
      <c:valAx>
        <c:axId val="9312147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s-MX"/>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s-MX"/>
          </a:p>
        </c:txPr>
        <c:crossAx val="1222171253"/>
        <c:crosses val="autoZero"/>
        <c:crossBetween val="between"/>
      </c:valAx>
    </c:plotArea>
    <c:legend>
      <c:legendPos val="r"/>
      <c:overlay val="0"/>
      <c:txPr>
        <a:bodyPr/>
        <a:lstStyle/>
        <a:p>
          <a:pPr lvl="0" rtl="0">
            <a:defRPr b="0">
              <a:solidFill>
                <a:srgbClr val="1A1A1A"/>
              </a:solidFill>
              <a:latin typeface="+mn-lt"/>
            </a:defRPr>
          </a:pPr>
          <a:endParaRPr lang="es-MX"/>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c:style val="2"/>
  <c:chart>
    <c:title>
      <c:tx>
        <c:rich>
          <a:bodyPr/>
          <a:lstStyle/>
          <a:p>
            <a:pPr lvl="0">
              <a:defRPr b="0">
                <a:solidFill>
                  <a:srgbClr val="757575"/>
                </a:solidFill>
                <a:latin typeface="+mn-lt"/>
              </a:defRPr>
            </a:pPr>
            <a:r>
              <a:rPr lang="es-MX" b="0">
                <a:solidFill>
                  <a:srgbClr val="757575"/>
                </a:solidFill>
                <a:latin typeface="+mn-lt"/>
              </a:rPr>
              <a:t>Análisis</a:t>
            </a:r>
          </a:p>
        </c:rich>
      </c:tx>
      <c:overlay val="0"/>
    </c:title>
    <c:autoTitleDeleted val="0"/>
    <c:plotArea>
      <c:layout/>
      <c:barChart>
        <c:barDir val="col"/>
        <c:grouping val="clustered"/>
        <c:varyColors val="1"/>
        <c:ser>
          <c:idx val="0"/>
          <c:order val="0"/>
          <c:tx>
            <c:strRef>
              <c:f>Sheet1!$D$47</c:f>
              <c:strCache>
                <c:ptCount val="1"/>
                <c:pt idx="0">
                  <c:v>Análisis</c:v>
                </c:pt>
              </c:strCache>
            </c:strRef>
          </c:tx>
          <c:spPr>
            <a:solidFill>
              <a:srgbClr val="5B9BD5"/>
            </a:solidFill>
            <a:ln cmpd="sng">
              <a:solidFill>
                <a:srgbClr val="000000"/>
              </a:solidFill>
            </a:ln>
          </c:spPr>
          <c:invertIfNegative val="1"/>
          <c:val>
            <c:numRef>
              <c:f>Sheet1!$E$47:$M$47</c:f>
              <c:numCache>
                <c:formatCode>General</c:formatCode>
                <c:ptCount val="9"/>
                <c:pt idx="0">
                  <c:v>825</c:v>
                </c:pt>
                <c:pt idx="1">
                  <c:v>0</c:v>
                </c:pt>
                <c:pt idx="2">
                  <c:v>2475</c:v>
                </c:pt>
                <c:pt idx="3">
                  <c:v>0</c:v>
                </c:pt>
                <c:pt idx="4">
                  <c:v>2820</c:v>
                </c:pt>
                <c:pt idx="5">
                  <c:v>0</c:v>
                </c:pt>
                <c:pt idx="6">
                  <c:v>5</c:v>
                </c:pt>
                <c:pt idx="7">
                  <c:v>0</c:v>
                </c:pt>
                <c:pt idx="8">
                  <c:v>140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437-084E-B886-7DFBFCC58E26}"/>
            </c:ext>
          </c:extLst>
        </c:ser>
        <c:dLbls>
          <c:showLegendKey val="0"/>
          <c:showVal val="0"/>
          <c:showCatName val="0"/>
          <c:showSerName val="0"/>
          <c:showPercent val="0"/>
          <c:showBubbleSize val="0"/>
        </c:dLbls>
        <c:gapWidth val="150"/>
        <c:axId val="777370903"/>
        <c:axId val="1607556771"/>
      </c:barChart>
      <c:catAx>
        <c:axId val="777370903"/>
        <c:scaling>
          <c:orientation val="minMax"/>
        </c:scaling>
        <c:delete val="0"/>
        <c:axPos val="b"/>
        <c:title>
          <c:tx>
            <c:rich>
              <a:bodyPr/>
              <a:lstStyle/>
              <a:p>
                <a:pPr lvl="0">
                  <a:defRPr b="0">
                    <a:solidFill>
                      <a:srgbClr val="000000"/>
                    </a:solidFill>
                    <a:latin typeface="+mn-lt"/>
                  </a:defRPr>
                </a:pPr>
                <a:r>
                  <a:rPr lang="es-MX" b="0">
                    <a:solidFill>
                      <a:srgbClr val="000000"/>
                    </a:solidFill>
                    <a:latin typeface="+mn-lt"/>
                  </a:rPr>
                  <a:t>Analisis                       Diseño                 Programacion                Compilacion              Pruebas</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s-MX"/>
          </a:p>
        </c:txPr>
        <c:crossAx val="1607556771"/>
        <c:crosses val="autoZero"/>
        <c:auto val="1"/>
        <c:lblAlgn val="ctr"/>
        <c:lblOffset val="100"/>
        <c:noMultiLvlLbl val="1"/>
      </c:catAx>
      <c:valAx>
        <c:axId val="16075567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s-MX" b="0">
                    <a:solidFill>
                      <a:srgbClr val="000000"/>
                    </a:solidFill>
                    <a:latin typeface="+mn-lt"/>
                  </a:rPr>
                  <a:t>Análisis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s-MX"/>
          </a:p>
        </c:txPr>
        <c:crossAx val="777370903"/>
        <c:crosses val="autoZero"/>
        <c:crossBetween val="between"/>
      </c:valAx>
    </c:plotArea>
    <c:legend>
      <c:legendPos val="r"/>
      <c:overlay val="0"/>
      <c:txPr>
        <a:bodyPr/>
        <a:lstStyle/>
        <a:p>
          <a:pPr lvl="0" rtl="0">
            <a:defRPr b="0">
              <a:solidFill>
                <a:srgbClr val="1A1A1A"/>
              </a:solidFill>
              <a:latin typeface="+mn-lt"/>
            </a:defRPr>
          </a:pPr>
          <a:endParaRPr lang="es-MX"/>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3</xdr:col>
      <xdr:colOff>47625</xdr:colOff>
      <xdr:row>0</xdr:row>
      <xdr:rowOff>104775</xdr:rowOff>
    </xdr:from>
    <xdr:ext cx="9582150" cy="2971800"/>
    <xdr:graphicFrame macro="">
      <xdr:nvGraphicFramePr>
        <xdr:cNvPr id="764254686" name="Chart 1" title="Gráfico">
          <a:extLst>
            <a:ext uri="{FF2B5EF4-FFF2-40B4-BE49-F238E27FC236}">
              <a16:creationId xmlns:a16="http://schemas.microsoft.com/office/drawing/2014/main" id="{00000000-0008-0000-0000-0000DE998D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11</xdr:col>
      <xdr:colOff>400050</xdr:colOff>
      <xdr:row>24</xdr:row>
      <xdr:rowOff>44450</xdr:rowOff>
    </xdr:from>
    <xdr:ext cx="5715000" cy="3533775"/>
    <xdr:graphicFrame macro="">
      <xdr:nvGraphicFramePr>
        <xdr:cNvPr id="1800881607" name="Chart 2" title="Gráfico">
          <a:extLst>
            <a:ext uri="{FF2B5EF4-FFF2-40B4-BE49-F238E27FC236}">
              <a16:creationId xmlns:a16="http://schemas.microsoft.com/office/drawing/2014/main" id="{00000000-0008-0000-0000-0000C74557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17</xdr:col>
      <xdr:colOff>209550</xdr:colOff>
      <xdr:row>46</xdr:row>
      <xdr:rowOff>152400</xdr:rowOff>
    </xdr:from>
    <xdr:ext cx="5715000" cy="3533775"/>
    <xdr:graphicFrame macro="">
      <xdr:nvGraphicFramePr>
        <xdr:cNvPr id="611114265" name="Chart 3" title="Gráfico">
          <a:extLst>
            <a:ext uri="{FF2B5EF4-FFF2-40B4-BE49-F238E27FC236}">
              <a16:creationId xmlns:a16="http://schemas.microsoft.com/office/drawing/2014/main" id="{00000000-0008-0000-0000-000019DD6C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2"/>
  <sheetViews>
    <sheetView tabSelected="1" workbookViewId="0">
      <selection activeCell="D72" sqref="D72"/>
    </sheetView>
  </sheetViews>
  <sheetFormatPr baseColWidth="10" defaultColWidth="14.5" defaultRowHeight="15" customHeight="1" x14ac:dyDescent="0.2"/>
  <cols>
    <col min="1" max="1" width="26" customWidth="1"/>
    <col min="2" max="2" width="12.6640625" customWidth="1"/>
    <col min="3" max="3" width="12.33203125" customWidth="1"/>
    <col min="4" max="4" width="27.5" customWidth="1"/>
    <col min="5" max="5" width="26.5" customWidth="1"/>
    <col min="6" max="6" width="28.83203125" customWidth="1"/>
    <col min="7" max="7" width="9" customWidth="1"/>
    <col min="8" max="8" width="15" customWidth="1"/>
    <col min="9" max="9" width="12.5" customWidth="1"/>
    <col min="10" max="10" width="15.1640625" customWidth="1"/>
    <col min="11" max="11" width="7.5" customWidth="1"/>
    <col min="12" max="12" width="10.5" customWidth="1"/>
    <col min="13" max="31" width="9.1640625" customWidth="1"/>
  </cols>
  <sheetData>
    <row r="1" spans="1:5" ht="14.25" customHeight="1" x14ac:dyDescent="0.2">
      <c r="A1" s="1" t="s">
        <v>0</v>
      </c>
    </row>
    <row r="2" spans="1:5" ht="14.25" customHeight="1" x14ac:dyDescent="0.2">
      <c r="A2" s="2" t="s">
        <v>1</v>
      </c>
    </row>
    <row r="3" spans="1:5" ht="14.25" customHeight="1" x14ac:dyDescent="0.2"/>
    <row r="4" spans="1:5" ht="14.25" customHeight="1" x14ac:dyDescent="0.2">
      <c r="A4" s="1" t="s">
        <v>2</v>
      </c>
      <c r="C4" s="3" t="s">
        <v>3</v>
      </c>
    </row>
    <row r="5" spans="1:5" ht="14.25" customHeight="1" x14ac:dyDescent="0.2">
      <c r="A5" s="4" t="s">
        <v>4</v>
      </c>
      <c r="B5" s="3" t="s">
        <v>5</v>
      </c>
    </row>
    <row r="6" spans="1:5" ht="14.25" customHeight="1" x14ac:dyDescent="0.2">
      <c r="B6" s="5"/>
      <c r="C6" s="5"/>
      <c r="D6" s="5"/>
    </row>
    <row r="7" spans="1:5" ht="14.25" customHeight="1" x14ac:dyDescent="0.2">
      <c r="A7" s="3" t="s">
        <v>6</v>
      </c>
      <c r="B7" s="6">
        <v>7280</v>
      </c>
    </row>
    <row r="8" spans="1:5" ht="14.25" customHeight="1" x14ac:dyDescent="0.2">
      <c r="A8" s="3" t="s">
        <v>7</v>
      </c>
      <c r="B8" s="6">
        <v>12890</v>
      </c>
    </row>
    <row r="9" spans="1:5" ht="14.25" customHeight="1" x14ac:dyDescent="0.2">
      <c r="A9" s="3" t="s">
        <v>8</v>
      </c>
      <c r="B9" s="6">
        <v>21750</v>
      </c>
    </row>
    <row r="10" spans="1:5" ht="14.25" customHeight="1" x14ac:dyDescent="0.2">
      <c r="A10" s="3" t="s">
        <v>9</v>
      </c>
      <c r="B10" s="6">
        <v>120</v>
      </c>
    </row>
    <row r="11" spans="1:5" ht="14.25" customHeight="1" x14ac:dyDescent="0.2">
      <c r="A11" s="3" t="s">
        <v>10</v>
      </c>
      <c r="B11" s="6">
        <v>650</v>
      </c>
    </row>
    <row r="12" spans="1:5" ht="14.25" customHeight="1" x14ac:dyDescent="0.2">
      <c r="A12" s="7" t="s">
        <v>11</v>
      </c>
      <c r="B12" s="8">
        <f>SUM(B7:B11)</f>
        <v>42690</v>
      </c>
    </row>
    <row r="13" spans="1:5" ht="14.25" customHeight="1" x14ac:dyDescent="0.2">
      <c r="A13" s="9"/>
      <c r="B13" s="10"/>
      <c r="C13" s="10"/>
      <c r="D13" s="10"/>
    </row>
    <row r="14" spans="1:5" ht="14.25" customHeight="1" x14ac:dyDescent="0.2">
      <c r="A14" s="9" t="s">
        <v>12</v>
      </c>
      <c r="B14" s="5">
        <v>125</v>
      </c>
      <c r="C14" s="10"/>
      <c r="D14" s="10"/>
    </row>
    <row r="15" spans="1:5" ht="14.25" customHeight="1" x14ac:dyDescent="0.2">
      <c r="A15" s="11" t="s">
        <v>13</v>
      </c>
      <c r="B15" s="6">
        <f>(B14/1000)</f>
        <v>0.125</v>
      </c>
      <c r="E15" s="12"/>
    </row>
    <row r="16" spans="1:5" ht="14.25" customHeight="1" x14ac:dyDescent="0.2">
      <c r="B16" s="6"/>
    </row>
    <row r="17" spans="1:12" ht="14.25" customHeight="1" x14ac:dyDescent="0.2">
      <c r="B17" s="6"/>
    </row>
    <row r="18" spans="1:12" ht="14.25" customHeight="1" x14ac:dyDescent="0.2">
      <c r="A18" s="11" t="s">
        <v>14</v>
      </c>
      <c r="B18" s="6">
        <f>(79/1000)</f>
        <v>7.9000000000000001E-2</v>
      </c>
      <c r="E18" s="12"/>
    </row>
    <row r="19" spans="1:12" ht="14.25" customHeight="1" x14ac:dyDescent="0.2">
      <c r="B19" s="6"/>
    </row>
    <row r="20" spans="1:12" ht="14.25" customHeight="1" x14ac:dyDescent="0.2">
      <c r="B20" s="6"/>
    </row>
    <row r="21" spans="1:12" ht="14.25" customHeight="1" x14ac:dyDescent="0.2">
      <c r="B21" s="6"/>
    </row>
    <row r="22" spans="1:12" ht="14.25" customHeight="1" x14ac:dyDescent="0.2">
      <c r="A22" s="2" t="s">
        <v>15</v>
      </c>
      <c r="B22" s="6"/>
    </row>
    <row r="23" spans="1:12" ht="14.25" customHeight="1" x14ac:dyDescent="0.2">
      <c r="B23" s="6"/>
    </row>
    <row r="24" spans="1:12" ht="14.25" customHeight="1" x14ac:dyDescent="0.2">
      <c r="A24" s="13" t="s">
        <v>16</v>
      </c>
      <c r="B24" s="14">
        <v>74</v>
      </c>
      <c r="L24" s="1"/>
    </row>
    <row r="25" spans="1:12" ht="14.25" customHeight="1" x14ac:dyDescent="0.2">
      <c r="B25" s="6"/>
      <c r="L25" s="15"/>
    </row>
    <row r="26" spans="1:12" ht="14.25" customHeight="1" x14ac:dyDescent="0.2">
      <c r="A26" s="13" t="s">
        <v>17</v>
      </c>
      <c r="B26" s="16">
        <f>4000/42690</f>
        <v>9.3698758491449985E-2</v>
      </c>
      <c r="C26" s="17"/>
      <c r="D26" s="17"/>
      <c r="E26" s="17"/>
      <c r="L26" s="1"/>
    </row>
    <row r="27" spans="1:12" ht="14.25" customHeight="1" x14ac:dyDescent="0.2">
      <c r="B27" s="6"/>
      <c r="L27" s="15"/>
    </row>
    <row r="28" spans="1:12" ht="14.25" customHeight="1" x14ac:dyDescent="0.2">
      <c r="A28" s="13" t="s">
        <v>18</v>
      </c>
      <c r="B28" s="16">
        <f>770/42690</f>
        <v>1.8037011009604122E-2</v>
      </c>
      <c r="C28" s="18"/>
      <c r="L28" s="1"/>
    </row>
    <row r="29" spans="1:12" ht="14.25" customHeight="1" x14ac:dyDescent="0.2">
      <c r="A29" s="19" t="s">
        <v>19</v>
      </c>
      <c r="B29" s="6">
        <v>42690</v>
      </c>
      <c r="L29" s="15"/>
    </row>
    <row r="30" spans="1:12" ht="14.25" customHeight="1" x14ac:dyDescent="0.2">
      <c r="B30" s="6"/>
      <c r="L30" s="15"/>
    </row>
    <row r="31" spans="1:12" ht="14.25" customHeight="1" x14ac:dyDescent="0.2">
      <c r="A31" s="13" t="s">
        <v>20</v>
      </c>
      <c r="B31" s="3">
        <f>(9.4/1.8)%</f>
        <v>5.2222222222222225E-2</v>
      </c>
      <c r="L31" s="1"/>
    </row>
    <row r="32" spans="1:12" ht="14.25" customHeight="1" x14ac:dyDescent="0.2">
      <c r="B32" s="6"/>
      <c r="L32" s="15"/>
    </row>
    <row r="33" spans="1:31" ht="14.25" customHeight="1" x14ac:dyDescent="0.2">
      <c r="A33" s="13" t="s">
        <v>21</v>
      </c>
      <c r="B33" s="6">
        <v>0</v>
      </c>
      <c r="L33" s="1"/>
    </row>
    <row r="34" spans="1:31" ht="14.25" customHeight="1" x14ac:dyDescent="0.2">
      <c r="L34" s="15"/>
    </row>
    <row r="35" spans="1:31" ht="14.25" customHeight="1" x14ac:dyDescent="0.2">
      <c r="A35" s="13" t="s">
        <v>22</v>
      </c>
      <c r="B35" s="6" t="s">
        <v>23</v>
      </c>
      <c r="L35" s="1"/>
    </row>
    <row r="36" spans="1:31" ht="14.25" customHeight="1" x14ac:dyDescent="0.2"/>
    <row r="37" spans="1:31" ht="14.25" customHeight="1" x14ac:dyDescent="0.2"/>
    <row r="38" spans="1:31" ht="14.25" customHeight="1" x14ac:dyDescent="0.2">
      <c r="A38" s="2" t="s">
        <v>24</v>
      </c>
    </row>
    <row r="39" spans="1:31" ht="15" customHeight="1" x14ac:dyDescent="0.2">
      <c r="C39" s="15"/>
      <c r="D39" s="35" t="s">
        <v>5</v>
      </c>
      <c r="E39" s="36"/>
      <c r="F39" s="37"/>
      <c r="G39" s="38"/>
      <c r="H39" s="37"/>
      <c r="I39" s="38"/>
      <c r="L39" s="1"/>
    </row>
    <row r="40" spans="1:31" ht="17.25" customHeight="1" x14ac:dyDescent="0.2">
      <c r="A40" s="3" t="s">
        <v>25</v>
      </c>
      <c r="C40" s="15"/>
      <c r="D40" s="21" t="s">
        <v>26</v>
      </c>
      <c r="E40" s="21" t="s">
        <v>27</v>
      </c>
      <c r="F40" s="20"/>
      <c r="G40" s="20"/>
      <c r="H40" s="20"/>
      <c r="I40" s="20"/>
    </row>
    <row r="41" spans="1:31" ht="14.25" customHeight="1" x14ac:dyDescent="0.2">
      <c r="C41" s="15"/>
      <c r="D41" s="21">
        <v>48955</v>
      </c>
      <c r="E41" s="21">
        <v>47075</v>
      </c>
      <c r="F41" s="22"/>
      <c r="G41" s="22"/>
      <c r="H41" s="22"/>
      <c r="I41" s="22"/>
    </row>
    <row r="42" spans="1:31" ht="14.25" customHeight="1" x14ac:dyDescent="0.2">
      <c r="C42" s="15"/>
      <c r="D42" s="15"/>
      <c r="E42" s="15"/>
      <c r="F42" s="20"/>
      <c r="G42" s="20"/>
      <c r="H42" s="22"/>
      <c r="I42" s="22"/>
    </row>
    <row r="43" spans="1:31" ht="14.25" customHeight="1" x14ac:dyDescent="0.2">
      <c r="C43" s="15"/>
      <c r="D43" s="1" t="s">
        <v>28</v>
      </c>
      <c r="E43" s="15"/>
      <c r="F43" s="23">
        <v>48955</v>
      </c>
      <c r="G43" s="23">
        <v>47075</v>
      </c>
      <c r="H43" s="1"/>
      <c r="I43" s="5"/>
    </row>
    <row r="44" spans="1:31" ht="14.25" customHeight="1" x14ac:dyDescent="0.2">
      <c r="A44" s="3" t="s">
        <v>29</v>
      </c>
      <c r="D44" s="3">
        <f>E47+G47+I47+K47+M47</f>
        <v>6265</v>
      </c>
    </row>
    <row r="45" spans="1:31" ht="14.25" customHeight="1" x14ac:dyDescent="0.2"/>
    <row r="46" spans="1:31" ht="14.25" customHeight="1" x14ac:dyDescent="0.2">
      <c r="D46" s="1" t="s">
        <v>28</v>
      </c>
      <c r="M46" s="1"/>
      <c r="O46" s="1"/>
      <c r="V46" s="1"/>
    </row>
    <row r="47" spans="1:31" ht="14.25" customHeight="1" x14ac:dyDescent="0.2">
      <c r="A47" s="3" t="s">
        <v>30</v>
      </c>
      <c r="D47" s="24" t="s">
        <v>6</v>
      </c>
      <c r="E47" s="25">
        <v>825</v>
      </c>
      <c r="F47" s="26" t="s">
        <v>7</v>
      </c>
      <c r="G47" s="25">
        <v>2475</v>
      </c>
      <c r="H47" s="24" t="s">
        <v>8</v>
      </c>
      <c r="I47" s="25">
        <v>2820</v>
      </c>
      <c r="J47" s="27" t="s">
        <v>9</v>
      </c>
      <c r="K47" s="28">
        <v>5</v>
      </c>
      <c r="L47" s="29" t="s">
        <v>10</v>
      </c>
      <c r="M47" s="28">
        <v>140</v>
      </c>
      <c r="N47" s="30"/>
      <c r="O47" s="15"/>
      <c r="P47" s="30"/>
      <c r="Q47" s="15"/>
      <c r="R47" s="30"/>
      <c r="S47" s="15"/>
      <c r="T47" s="30"/>
      <c r="U47" s="15"/>
      <c r="V47" s="15"/>
      <c r="W47" s="30"/>
      <c r="X47" s="15"/>
      <c r="Y47" s="30"/>
      <c r="Z47" s="15"/>
      <c r="AA47" s="30"/>
      <c r="AB47" s="15"/>
      <c r="AC47" s="30"/>
      <c r="AD47" s="15"/>
      <c r="AE47" s="1"/>
    </row>
    <row r="48" spans="1:31" ht="14.25" customHeight="1" x14ac:dyDescent="0.2">
      <c r="A48" s="39" t="s">
        <v>31</v>
      </c>
      <c r="B48" s="38"/>
    </row>
    <row r="49" spans="1:16" ht="14.25" customHeight="1" x14ac:dyDescent="0.2">
      <c r="A49" s="30"/>
      <c r="B49" s="30"/>
    </row>
    <row r="50" spans="1:16" ht="14.25" customHeight="1" x14ac:dyDescent="0.2">
      <c r="A50" s="30"/>
      <c r="B50" s="30"/>
      <c r="D50" s="1" t="s">
        <v>28</v>
      </c>
      <c r="E50" s="1"/>
      <c r="F50" s="1"/>
      <c r="L50" s="1"/>
    </row>
    <row r="51" spans="1:16" ht="14.25" customHeight="1" x14ac:dyDescent="0.2">
      <c r="A51" s="31" t="s">
        <v>32</v>
      </c>
      <c r="D51" s="32" t="s">
        <v>33</v>
      </c>
      <c r="E51" s="32" t="s">
        <v>34</v>
      </c>
      <c r="F51" s="33" t="s">
        <v>35</v>
      </c>
    </row>
    <row r="52" spans="1:16" ht="14.25" customHeight="1" x14ac:dyDescent="0.2">
      <c r="A52" s="31"/>
    </row>
    <row r="53" spans="1:16" ht="14.25" customHeight="1" x14ac:dyDescent="0.2">
      <c r="A53" s="1"/>
    </row>
    <row r="54" spans="1:16" ht="14.25" customHeight="1" x14ac:dyDescent="0.2"/>
    <row r="55" spans="1:16" ht="14.25" customHeight="1" x14ac:dyDescent="0.2">
      <c r="A55" s="2" t="s">
        <v>36</v>
      </c>
    </row>
    <row r="56" spans="1:16" ht="14.25" customHeight="1" x14ac:dyDescent="0.2">
      <c r="A56" s="3" t="s">
        <v>37</v>
      </c>
    </row>
    <row r="57" spans="1:16" ht="14.25" customHeight="1" x14ac:dyDescent="0.2">
      <c r="A57" s="34"/>
      <c r="B57" s="34"/>
      <c r="C57" s="34"/>
      <c r="D57" s="34"/>
      <c r="E57" s="34"/>
      <c r="F57" s="34"/>
      <c r="G57" s="34"/>
      <c r="H57" s="34"/>
      <c r="I57" s="34"/>
      <c r="J57" s="34"/>
      <c r="K57" s="34"/>
      <c r="L57" s="34"/>
      <c r="M57" s="34"/>
      <c r="N57" s="34"/>
      <c r="O57" s="34"/>
      <c r="P57" s="34"/>
    </row>
    <row r="58" spans="1:16" ht="14.25" customHeight="1" x14ac:dyDescent="0.2">
      <c r="A58" s="41" t="s">
        <v>38</v>
      </c>
      <c r="B58" s="41"/>
      <c r="C58" s="41"/>
      <c r="D58" s="41"/>
      <c r="E58" s="41"/>
      <c r="F58" s="41"/>
      <c r="G58" s="41"/>
      <c r="H58" s="41"/>
      <c r="I58" s="41"/>
      <c r="J58" s="41"/>
      <c r="K58" s="41"/>
      <c r="L58" s="41"/>
      <c r="M58" s="41"/>
      <c r="N58" s="41"/>
      <c r="O58" s="41"/>
      <c r="P58" s="41"/>
    </row>
    <row r="59" spans="1:16" ht="14.25" customHeight="1" x14ac:dyDescent="0.2">
      <c r="A59" s="41"/>
      <c r="B59" s="41"/>
      <c r="C59" s="41"/>
      <c r="D59" s="41"/>
      <c r="E59" s="41"/>
      <c r="F59" s="41"/>
      <c r="G59" s="41"/>
      <c r="H59" s="41"/>
      <c r="I59" s="41"/>
      <c r="J59" s="41"/>
      <c r="K59" s="41"/>
      <c r="L59" s="41"/>
      <c r="M59" s="41"/>
      <c r="N59" s="41"/>
      <c r="O59" s="41"/>
      <c r="P59" s="41"/>
    </row>
    <row r="60" spans="1:16" ht="14.25" customHeight="1" x14ac:dyDescent="0.2">
      <c r="A60" s="41"/>
      <c r="B60" s="41"/>
      <c r="C60" s="41"/>
      <c r="D60" s="41"/>
      <c r="E60" s="41"/>
      <c r="F60" s="41"/>
      <c r="G60" s="41"/>
      <c r="H60" s="41"/>
      <c r="I60" s="41"/>
      <c r="J60" s="41"/>
      <c r="K60" s="41"/>
      <c r="L60" s="41"/>
      <c r="M60" s="41"/>
      <c r="N60" s="41"/>
      <c r="O60" s="41"/>
      <c r="P60" s="41"/>
    </row>
    <row r="61" spans="1:16" ht="14.25" customHeight="1" x14ac:dyDescent="0.2"/>
    <row r="62" spans="1:16" ht="14.25" customHeight="1" x14ac:dyDescent="0.2">
      <c r="A62" s="2" t="s">
        <v>39</v>
      </c>
    </row>
    <row r="63" spans="1:16" ht="14.25" customHeight="1" x14ac:dyDescent="0.2">
      <c r="A63" s="41" t="s">
        <v>40</v>
      </c>
      <c r="B63" s="41"/>
      <c r="C63" s="41"/>
      <c r="D63" s="41"/>
      <c r="E63" s="41"/>
      <c r="F63" s="41"/>
      <c r="G63" s="41"/>
      <c r="H63" s="41"/>
      <c r="I63" s="41"/>
      <c r="J63" s="41"/>
      <c r="K63" s="41"/>
      <c r="L63" s="41"/>
      <c r="M63" s="41"/>
      <c r="N63" s="41"/>
      <c r="O63" s="41"/>
      <c r="P63" s="41"/>
    </row>
    <row r="64" spans="1:16" ht="14.25" customHeight="1" x14ac:dyDescent="0.2">
      <c r="A64" s="41"/>
      <c r="B64" s="41"/>
      <c r="C64" s="41"/>
      <c r="D64" s="41"/>
      <c r="E64" s="41"/>
      <c r="F64" s="41"/>
      <c r="G64" s="41"/>
      <c r="H64" s="41"/>
      <c r="I64" s="41"/>
      <c r="J64" s="41"/>
      <c r="K64" s="41"/>
      <c r="L64" s="41"/>
      <c r="M64" s="41"/>
      <c r="N64" s="41"/>
      <c r="O64" s="41"/>
      <c r="P64" s="41"/>
    </row>
    <row r="65" spans="1:16" ht="14.25" customHeight="1" x14ac:dyDescent="0.2">
      <c r="A65" s="41"/>
      <c r="B65" s="41"/>
      <c r="C65" s="41"/>
      <c r="D65" s="41"/>
      <c r="E65" s="41"/>
      <c r="F65" s="41"/>
      <c r="G65" s="41"/>
      <c r="H65" s="41"/>
      <c r="I65" s="41"/>
      <c r="J65" s="41"/>
      <c r="K65" s="41"/>
      <c r="L65" s="41"/>
      <c r="M65" s="41"/>
      <c r="N65" s="41"/>
      <c r="O65" s="41"/>
      <c r="P65" s="41"/>
    </row>
    <row r="66" spans="1:16" ht="24" customHeight="1" x14ac:dyDescent="0.2">
      <c r="A66" s="41"/>
      <c r="B66" s="41"/>
      <c r="C66" s="41"/>
      <c r="D66" s="41"/>
      <c r="E66" s="41"/>
      <c r="F66" s="41"/>
      <c r="G66" s="41"/>
      <c r="H66" s="41"/>
      <c r="I66" s="41"/>
      <c r="J66" s="41"/>
      <c r="K66" s="41"/>
      <c r="L66" s="41"/>
      <c r="M66" s="41"/>
      <c r="N66" s="41"/>
      <c r="O66" s="41"/>
      <c r="P66" s="41"/>
    </row>
    <row r="67" spans="1:16" ht="14.25" customHeight="1" x14ac:dyDescent="0.2">
      <c r="A67" s="40"/>
      <c r="B67" s="40"/>
      <c r="C67" s="40"/>
      <c r="D67" s="40"/>
      <c r="E67" s="40"/>
      <c r="F67" s="40"/>
      <c r="G67" s="40"/>
      <c r="H67" s="40"/>
      <c r="I67" s="40"/>
      <c r="J67" s="40"/>
      <c r="K67" s="40"/>
      <c r="L67" s="40"/>
      <c r="M67" s="40"/>
      <c r="N67" s="40"/>
      <c r="O67" s="40"/>
      <c r="P67" s="40"/>
    </row>
    <row r="68" spans="1:16" ht="14.25" customHeight="1" x14ac:dyDescent="0.2">
      <c r="A68" s="40"/>
      <c r="B68" s="40"/>
      <c r="C68" s="40"/>
      <c r="D68" s="40"/>
      <c r="E68" s="40"/>
      <c r="F68" s="40"/>
      <c r="G68" s="40"/>
      <c r="H68" s="40"/>
      <c r="I68" s="40"/>
      <c r="J68" s="40"/>
      <c r="K68" s="40"/>
      <c r="L68" s="40"/>
      <c r="M68" s="40"/>
      <c r="N68" s="40"/>
      <c r="O68" s="40"/>
      <c r="P68" s="40"/>
    </row>
    <row r="69" spans="1:16" ht="14.25" customHeight="1" x14ac:dyDescent="0.2">
      <c r="A69" s="40"/>
      <c r="B69" s="40"/>
      <c r="C69" s="40"/>
      <c r="D69" s="40"/>
      <c r="E69" s="40"/>
      <c r="F69" s="40"/>
      <c r="G69" s="40"/>
      <c r="H69" s="40"/>
      <c r="I69" s="40"/>
      <c r="J69" s="40"/>
      <c r="K69" s="40"/>
      <c r="L69" s="40"/>
      <c r="M69" s="40"/>
      <c r="N69" s="40"/>
      <c r="O69" s="40"/>
      <c r="P69" s="40"/>
    </row>
    <row r="70" spans="1:16" ht="14.25" customHeight="1" x14ac:dyDescent="0.2">
      <c r="A70" s="40"/>
      <c r="B70" s="40"/>
      <c r="C70" s="40"/>
      <c r="D70" s="40"/>
      <c r="E70" s="40"/>
      <c r="F70" s="40"/>
      <c r="G70" s="40"/>
      <c r="H70" s="40"/>
      <c r="I70" s="40"/>
      <c r="J70" s="40"/>
      <c r="K70" s="40"/>
      <c r="L70" s="40"/>
      <c r="M70" s="40"/>
      <c r="N70" s="40"/>
      <c r="O70" s="40"/>
      <c r="P70" s="40"/>
    </row>
    <row r="71" spans="1:16" ht="14.25" customHeight="1" x14ac:dyDescent="0.2"/>
    <row r="72" spans="1:16" ht="14.25" customHeight="1" x14ac:dyDescent="0.2"/>
    <row r="73" spans="1:16" ht="14.25" customHeight="1" x14ac:dyDescent="0.2"/>
    <row r="74" spans="1:16" ht="14.25" customHeight="1" x14ac:dyDescent="0.2"/>
    <row r="75" spans="1:16" ht="14.25" customHeight="1" x14ac:dyDescent="0.2"/>
    <row r="76" spans="1:16" ht="14.25" customHeight="1" x14ac:dyDescent="0.2"/>
    <row r="77" spans="1:16" ht="14.25" customHeight="1" x14ac:dyDescent="0.2"/>
    <row r="78" spans="1:16" ht="14.25" customHeight="1" x14ac:dyDescent="0.2"/>
    <row r="79" spans="1:16" ht="14.25" customHeight="1" x14ac:dyDescent="0.2"/>
    <row r="80" spans="1:1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sheetData>
  <mergeCells count="6">
    <mergeCell ref="A58:P60"/>
    <mergeCell ref="A63:P66"/>
    <mergeCell ref="D39:E39"/>
    <mergeCell ref="F39:G39"/>
    <mergeCell ref="H39:I39"/>
    <mergeCell ref="A48:B48"/>
  </mergeCells>
  <pageMargins left="0.7" right="0.7" top="0.75" bottom="0.75" header="0" footer="0"/>
  <pageSetup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LAT6440W10</dc:creator>
  <cp:lastModifiedBy>Microsoft Office User</cp:lastModifiedBy>
  <dcterms:created xsi:type="dcterms:W3CDTF">2016-03-07T17:28:11Z</dcterms:created>
  <dcterms:modified xsi:type="dcterms:W3CDTF">2022-06-06T23:06:21Z</dcterms:modified>
</cp:coreProperties>
</file>