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u_barrivea_comunidad_unam_mx/Documents/8vo Semestre/Computación Gráfica/Proyecto Final/"/>
    </mc:Choice>
  </mc:AlternateContent>
  <xr:revisionPtr revIDLastSave="17" documentId="13_ncr:1_{63FFDA2E-1032-4D67-A28C-3D5844B9E65A}" xr6:coauthVersionLast="45" xr6:coauthVersionMax="45" xr10:uidLastSave="{B5F25868-70B7-4AD1-8DFB-730BBB4BA68F}"/>
  <bookViews>
    <workbookView xWindow="-108" yWindow="-108" windowWidth="23256" windowHeight="12576" xr2:uid="{B6EE1547-E9B4-1A46-842E-B6EDA7E81A66}"/>
  </bookViews>
  <sheets>
    <sheet name="Información básica" sheetId="1" r:id="rId1"/>
    <sheet name="Plan de proyecto" sheetId="2" r:id="rId2"/>
  </sheets>
  <definedNames>
    <definedName name="_xlnm.Print_Area" localSheetId="0">'Información básica'!$A$1:$J$8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4" i="2"/>
  <c r="H10" i="2"/>
  <c r="H21" i="2"/>
  <c r="H32" i="2"/>
  <c r="I8" i="2" l="1"/>
  <c r="I9" i="2" s="1"/>
  <c r="I6" i="2" l="1"/>
  <c r="I7" i="2"/>
  <c r="J8" i="2"/>
  <c r="J9" i="2" s="1"/>
  <c r="K8" i="2" l="1"/>
  <c r="K9" i="2" s="1"/>
  <c r="L8" i="2" l="1"/>
  <c r="L9" i="2" s="1"/>
  <c r="M8" i="2" l="1"/>
  <c r="M9" i="2" s="1"/>
  <c r="N8" i="2" l="1"/>
  <c r="N9" i="2" s="1"/>
  <c r="O8" i="2" l="1"/>
  <c r="O9" i="2" s="1"/>
  <c r="P8" i="2" l="1"/>
  <c r="P9" i="2" s="1"/>
  <c r="P6" i="2" l="1"/>
  <c r="Q8" i="2"/>
  <c r="Q9" i="2" s="1"/>
  <c r="P7" i="2"/>
  <c r="R8" i="2" l="1"/>
  <c r="R9" i="2" s="1"/>
  <c r="S8" i="2" l="1"/>
  <c r="S9" i="2" s="1"/>
  <c r="T8" i="2" l="1"/>
  <c r="T9" i="2" s="1"/>
  <c r="U8" i="2" l="1"/>
  <c r="U9" i="2" s="1"/>
  <c r="V8" i="2" l="1"/>
  <c r="V9" i="2" s="1"/>
  <c r="W8" i="2" l="1"/>
  <c r="W6" i="2" l="1"/>
  <c r="W9" i="2"/>
  <c r="X8" i="2"/>
  <c r="X9" i="2" s="1"/>
  <c r="W7" i="2"/>
  <c r="Y8" i="2" l="1"/>
  <c r="Y9" i="2" s="1"/>
  <c r="Z8" i="2" l="1"/>
  <c r="Z9" i="2" s="1"/>
  <c r="AA8" i="2" l="1"/>
  <c r="AA9" i="2" s="1"/>
  <c r="AB8" i="2" l="1"/>
  <c r="AB9" i="2" s="1"/>
  <c r="AC8" i="2" l="1"/>
  <c r="AC9" i="2" s="1"/>
  <c r="AD8" i="2" l="1"/>
  <c r="AD6" i="2" l="1"/>
  <c r="AD9" i="2"/>
  <c r="AE8" i="2"/>
  <c r="AE9" i="2" s="1"/>
  <c r="AD7" i="2"/>
  <c r="AF8" i="2" l="1"/>
  <c r="AF9" i="2" s="1"/>
  <c r="AG8" i="2" l="1"/>
  <c r="AG9" i="2" s="1"/>
  <c r="AH8" i="2" l="1"/>
  <c r="AH9" i="2" s="1"/>
  <c r="AI8" i="2" l="1"/>
  <c r="AI9" i="2" s="1"/>
  <c r="AJ8" i="2" l="1"/>
  <c r="AJ9" i="2" s="1"/>
  <c r="AK8" i="2" l="1"/>
  <c r="AK6" i="2" l="1"/>
  <c r="AK9" i="2"/>
  <c r="AK7" i="2"/>
  <c r="AL8" i="2"/>
  <c r="AL9" i="2" s="1"/>
  <c r="AM8" i="2" l="1"/>
  <c r="AM9" i="2" s="1"/>
  <c r="AN8" i="2" l="1"/>
  <c r="AN9" i="2" s="1"/>
  <c r="AO8" i="2" l="1"/>
  <c r="AO9" i="2" s="1"/>
  <c r="AP8" i="2" l="1"/>
  <c r="AP9" i="2" s="1"/>
  <c r="AQ8" i="2" l="1"/>
  <c r="AQ9" i="2" s="1"/>
  <c r="AR8" i="2" l="1"/>
  <c r="AR6" i="2" l="1"/>
  <c r="AR9" i="2"/>
  <c r="AR7" i="2"/>
  <c r="AS8" i="2"/>
  <c r="AS9" i="2" s="1"/>
  <c r="AT8" i="2" l="1"/>
  <c r="AT9" i="2" s="1"/>
  <c r="AU8" i="2" l="1"/>
  <c r="AU9" i="2" s="1"/>
  <c r="AV8" i="2" l="1"/>
  <c r="AV9" i="2" s="1"/>
  <c r="AW8" i="2" l="1"/>
  <c r="AW9" i="2" s="1"/>
  <c r="AX8" i="2" l="1"/>
  <c r="AX9" i="2" s="1"/>
  <c r="AY8" i="2" l="1"/>
  <c r="AY6" i="2" l="1"/>
  <c r="AY9" i="2"/>
  <c r="AY7" i="2"/>
  <c r="AZ8" i="2"/>
  <c r="AZ9" i="2" s="1"/>
  <c r="BA8" i="2" l="1"/>
  <c r="BA9" i="2" s="1"/>
  <c r="BB8" i="2" l="1"/>
  <c r="BB9" i="2" s="1"/>
  <c r="BC8" i="2" l="1"/>
  <c r="BC9" i="2" s="1"/>
  <c r="BD8" i="2" l="1"/>
  <c r="BD9" i="2" s="1"/>
  <c r="BE8" i="2" l="1"/>
  <c r="BE9" i="2" s="1"/>
  <c r="BF8" i="2" l="1"/>
  <c r="BF6" i="2" l="1"/>
  <c r="BF9" i="2"/>
  <c r="BG8" i="2"/>
  <c r="BG9" i="2" s="1"/>
  <c r="BF7" i="2"/>
  <c r="BH8" i="2" l="1"/>
  <c r="BH9" i="2" s="1"/>
  <c r="BI8" i="2" l="1"/>
  <c r="BI9" i="2" s="1"/>
  <c r="BJ8" i="2" l="1"/>
  <c r="BJ9" i="2" s="1"/>
  <c r="BK8" i="2" l="1"/>
  <c r="BK9" i="2" s="1"/>
  <c r="BL8" i="2" l="1"/>
  <c r="BL9" i="2" s="1"/>
  <c r="BM8" i="2" l="1"/>
  <c r="BM6" i="2" l="1"/>
  <c r="BM9" i="2"/>
  <c r="BM7" i="2"/>
  <c r="BN8" i="2"/>
  <c r="BN9" i="2" s="1"/>
  <c r="BO8" i="2" l="1"/>
  <c r="BO9" i="2" s="1"/>
  <c r="BP8" i="2" l="1"/>
  <c r="BP9" i="2" s="1"/>
  <c r="BQ8" i="2" l="1"/>
  <c r="BQ9" i="2" s="1"/>
  <c r="BR8" i="2" l="1"/>
  <c r="BR9" i="2" s="1"/>
  <c r="BS8" i="2" l="1"/>
  <c r="BS9" i="2" s="1"/>
  <c r="BT8" i="2" l="1"/>
  <c r="BT6" i="2" l="1"/>
  <c r="BT9" i="2"/>
  <c r="BT7" i="2"/>
  <c r="BU8" i="2"/>
  <c r="BU9" i="2" s="1"/>
  <c r="BV8" i="2" l="1"/>
  <c r="BV9" i="2" s="1"/>
  <c r="BW8" i="2" l="1"/>
  <c r="BW9" i="2" s="1"/>
  <c r="BX8" i="2" l="1"/>
  <c r="BX9" i="2" s="1"/>
  <c r="BY8" i="2" l="1"/>
  <c r="BY9" i="2" s="1"/>
  <c r="BZ8" i="2" l="1"/>
  <c r="BZ9" i="2" s="1"/>
  <c r="CA8" i="2" l="1"/>
  <c r="CA6" i="2" l="1"/>
  <c r="CA9" i="2"/>
  <c r="CB8" i="2"/>
  <c r="CB9" i="2" s="1"/>
  <c r="CA7" i="2"/>
  <c r="CC8" i="2" l="1"/>
  <c r="CC9" i="2" s="1"/>
  <c r="CD8" i="2" l="1"/>
  <c r="CD9" i="2" s="1"/>
  <c r="CE8" i="2" l="1"/>
  <c r="CE9" i="2" s="1"/>
  <c r="CF8" i="2" l="1"/>
  <c r="CF9" i="2" s="1"/>
  <c r="CG8" i="2" l="1"/>
  <c r="CG9" i="2" s="1"/>
  <c r="CH8" i="2" l="1"/>
  <c r="CH6" i="2" l="1"/>
  <c r="CH9" i="2"/>
  <c r="CH7" i="2"/>
  <c r="CI8" i="2"/>
  <c r="CI9" i="2" s="1"/>
  <c r="CJ8" i="2" l="1"/>
  <c r="CJ9" i="2" s="1"/>
  <c r="CK8" i="2" l="1"/>
  <c r="CK9" i="2" s="1"/>
  <c r="CL8" i="2" l="1"/>
  <c r="CL9" i="2" s="1"/>
  <c r="CM8" i="2" l="1"/>
  <c r="CM9" i="2" s="1"/>
  <c r="CN8" i="2" l="1"/>
  <c r="CN9" i="2" s="1"/>
  <c r="CO8" i="2" l="1"/>
  <c r="CO6" i="2" l="1"/>
  <c r="CO9" i="2"/>
  <c r="CP8" i="2"/>
  <c r="CP9" i="2" s="1"/>
  <c r="CO7" i="2"/>
  <c r="CQ8" i="2" l="1"/>
  <c r="CQ9" i="2" s="1"/>
  <c r="CR8" i="2" l="1"/>
  <c r="CR9" i="2" s="1"/>
  <c r="CS8" i="2" l="1"/>
  <c r="CS9" i="2" s="1"/>
  <c r="CT8" i="2" l="1"/>
  <c r="CT9" i="2" s="1"/>
  <c r="CU8" i="2" l="1"/>
  <c r="CU9" i="2" s="1"/>
  <c r="CV8" i="2" l="1"/>
  <c r="CV6" i="2" l="1"/>
  <c r="CV9" i="2"/>
  <c r="CW8" i="2"/>
  <c r="CW9" i="2" s="1"/>
  <c r="CV7" i="2"/>
  <c r="CX8" i="2" l="1"/>
  <c r="CX9" i="2" s="1"/>
  <c r="CY8" i="2" l="1"/>
  <c r="CY9" i="2" s="1"/>
  <c r="CZ8" i="2" l="1"/>
  <c r="CZ9" i="2" s="1"/>
  <c r="DA8" i="2" l="1"/>
  <c r="DA9" i="2" s="1"/>
  <c r="DB8" i="2" l="1"/>
  <c r="DB9" i="2" s="1"/>
  <c r="DC8" i="2" l="1"/>
  <c r="DC6" i="2" l="1"/>
  <c r="DC9" i="2"/>
  <c r="DD8" i="2"/>
  <c r="DD9" i="2" s="1"/>
  <c r="DC7" i="2"/>
  <c r="DE8" i="2" l="1"/>
  <c r="DE9" i="2" s="1"/>
  <c r="DF8" i="2" l="1"/>
  <c r="DF9" i="2" s="1"/>
  <c r="DG8" i="2" l="1"/>
  <c r="DG9" i="2" s="1"/>
  <c r="DH8" i="2" l="1"/>
  <c r="DH9" i="2" s="1"/>
  <c r="DI8" i="2" l="1"/>
  <c r="DI9" i="2" s="1"/>
  <c r="DJ8" i="2" l="1"/>
  <c r="DJ6" i="2" l="1"/>
  <c r="DJ9" i="2"/>
  <c r="DK8" i="2"/>
  <c r="DK9" i="2" s="1"/>
  <c r="DJ7" i="2"/>
  <c r="DL8" i="2" l="1"/>
  <c r="DL9" i="2" s="1"/>
  <c r="DM8" i="2" l="1"/>
  <c r="DM9" i="2" s="1"/>
  <c r="DN8" i="2" l="1"/>
  <c r="DN9" i="2" s="1"/>
  <c r="DO8" i="2" l="1"/>
  <c r="DO9" i="2" s="1"/>
  <c r="DP8" i="2" l="1"/>
  <c r="DP9" i="2" s="1"/>
  <c r="DQ8" i="2" l="1"/>
  <c r="DQ6" i="2" l="1"/>
  <c r="DQ9" i="2"/>
  <c r="DR8" i="2"/>
  <c r="DR9" i="2" s="1"/>
  <c r="DQ7" i="2"/>
  <c r="DS8" i="2" l="1"/>
  <c r="DS9" i="2" s="1"/>
  <c r="DT8" i="2" l="1"/>
  <c r="DT9" i="2" s="1"/>
  <c r="DU8" i="2" l="1"/>
  <c r="DU9" i="2" s="1"/>
  <c r="DV8" i="2" l="1"/>
  <c r="DV9" i="2" s="1"/>
  <c r="DW8" i="2" l="1"/>
  <c r="DW9" i="2" s="1"/>
  <c r="DX8" i="2" l="1"/>
  <c r="DX6" i="2" l="1"/>
  <c r="DX9" i="2"/>
  <c r="DY8" i="2"/>
  <c r="DY9" i="2" s="1"/>
  <c r="DX7" i="2"/>
  <c r="DZ8" i="2" l="1"/>
  <c r="DZ9" i="2" s="1"/>
  <c r="EA8" i="2" l="1"/>
  <c r="EA9" i="2" s="1"/>
  <c r="EB8" i="2" l="1"/>
  <c r="EB9" i="2" s="1"/>
  <c r="EC8" i="2" l="1"/>
  <c r="EC9" i="2" s="1"/>
  <c r="ED8" i="2" l="1"/>
  <c r="ED9" i="2" s="1"/>
  <c r="EE8" i="2" l="1"/>
  <c r="EE6" i="2" l="1"/>
  <c r="EE9" i="2"/>
  <c r="EF8" i="2"/>
  <c r="EF9" i="2" s="1"/>
  <c r="EE7" i="2"/>
  <c r="EG8" i="2" l="1"/>
  <c r="EG9" i="2" s="1"/>
  <c r="EH8" i="2" l="1"/>
  <c r="EH9" i="2" s="1"/>
  <c r="EI8" i="2" l="1"/>
  <c r="EI9" i="2" s="1"/>
  <c r="EJ8" i="2" l="1"/>
  <c r="EJ9" i="2" s="1"/>
  <c r="EK8" i="2" l="1"/>
  <c r="EK9" i="2" s="1"/>
  <c r="EL8" i="2" l="1"/>
  <c r="EL6" i="2" l="1"/>
  <c r="EL9" i="2"/>
  <c r="EM8" i="2"/>
  <c r="EM9" i="2" s="1"/>
  <c r="EL7" i="2"/>
  <c r="EN8" i="2" l="1"/>
  <c r="EN9" i="2" s="1"/>
  <c r="EO8" i="2" l="1"/>
  <c r="EO9" i="2" s="1"/>
  <c r="EP8" i="2" l="1"/>
  <c r="EP9" i="2" s="1"/>
  <c r="EQ8" i="2" l="1"/>
  <c r="EQ9" i="2" s="1"/>
  <c r="ER8" i="2" l="1"/>
  <c r="ER9" i="2" s="1"/>
  <c r="ES8" i="2" l="1"/>
  <c r="ES6" i="2" l="1"/>
  <c r="ES9" i="2"/>
  <c r="ET8" i="2"/>
  <c r="ET9" i="2" s="1"/>
  <c r="ES7" i="2"/>
  <c r="EU8" i="2" l="1"/>
  <c r="EU9" i="2" s="1"/>
  <c r="EV8" i="2" l="1"/>
  <c r="EV9" i="2" s="1"/>
  <c r="EW8" i="2" l="1"/>
  <c r="EW9" i="2" s="1"/>
  <c r="EX8" i="2" l="1"/>
  <c r="EX9" i="2" s="1"/>
  <c r="EY8" i="2" l="1"/>
  <c r="EY9" i="2" s="1"/>
  <c r="EZ8" i="2" l="1"/>
  <c r="EZ6" i="2" l="1"/>
  <c r="EZ9" i="2"/>
  <c r="FA8" i="2"/>
  <c r="FA9" i="2" s="1"/>
  <c r="EZ7" i="2"/>
  <c r="FB8" i="2" l="1"/>
  <c r="FB9" i="2" s="1"/>
  <c r="FC8" i="2" l="1"/>
  <c r="FC9" i="2" s="1"/>
  <c r="FD8" i="2" l="1"/>
  <c r="FD9" i="2" s="1"/>
  <c r="FE8" i="2" l="1"/>
  <c r="FE9" i="2" s="1"/>
  <c r="FF8" i="2" l="1"/>
  <c r="FF9" i="2" s="1"/>
  <c r="FG8" i="2" l="1"/>
  <c r="FG6" i="2" l="1"/>
  <c r="FG9" i="2"/>
  <c r="FH8" i="2"/>
  <c r="FH9" i="2" s="1"/>
  <c r="FG7" i="2"/>
  <c r="FI8" i="2" l="1"/>
  <c r="FI9" i="2" s="1"/>
  <c r="FJ8" i="2" l="1"/>
  <c r="FJ9" i="2" s="1"/>
  <c r="FK8" i="2" l="1"/>
  <c r="FK9" i="2" s="1"/>
  <c r="FL8" i="2" l="1"/>
  <c r="FL9" i="2" s="1"/>
  <c r="FM8" i="2" l="1"/>
  <c r="FM9" i="2" s="1"/>
</calcChain>
</file>

<file path=xl/sharedStrings.xml><?xml version="1.0" encoding="utf-8"?>
<sst xmlns="http://schemas.openxmlformats.org/spreadsheetml/2006/main" count="119" uniqueCount="72">
  <si>
    <t>Email</t>
  </si>
  <si>
    <t>Basisinformationen</t>
  </si>
  <si>
    <t>1.3</t>
  </si>
  <si>
    <t>1.2</t>
  </si>
  <si>
    <t>1.1</t>
  </si>
  <si>
    <t>1.0</t>
  </si>
  <si>
    <t>1</t>
  </si>
  <si>
    <t>2.3</t>
  </si>
  <si>
    <t>2.4</t>
  </si>
  <si>
    <t>2.5</t>
  </si>
  <si>
    <t>3.1</t>
  </si>
  <si>
    <t>3.2</t>
  </si>
  <si>
    <t>3.3</t>
  </si>
  <si>
    <t>3.4</t>
  </si>
  <si>
    <t>3.5</t>
  </si>
  <si>
    <t>1.4</t>
  </si>
  <si>
    <t>Nombre del proyecto</t>
  </si>
  <si>
    <t>Jefe de proyectos</t>
  </si>
  <si>
    <t>Fecha de comienzo</t>
  </si>
  <si>
    <t>Equipo de proyecto</t>
  </si>
  <si>
    <t>Nombre</t>
  </si>
  <si>
    <t>Teléfono</t>
  </si>
  <si>
    <t>Fecha de hoy</t>
  </si>
  <si>
    <t>Fecha de finalización más pronto posible</t>
  </si>
  <si>
    <t>Iniciar visualización en la semana del proyecto</t>
  </si>
  <si>
    <t>Elemento PSP</t>
  </si>
  <si>
    <t>Tarea/paquete de trabajo</t>
  </si>
  <si>
    <t>Encargado/a</t>
  </si>
  <si>
    <t>Comentario</t>
  </si>
  <si>
    <t>Duración</t>
  </si>
  <si>
    <t>Fecha de finalización</t>
  </si>
  <si>
    <t>Fecha de inicio</t>
  </si>
  <si>
    <t>Progreso</t>
  </si>
  <si>
    <t>Bloque 1</t>
  </si>
  <si>
    <t>Bloque  2</t>
  </si>
  <si>
    <t>Bloque  3</t>
  </si>
  <si>
    <t>Salma</t>
  </si>
  <si>
    <t>Javier</t>
  </si>
  <si>
    <t>Mauricio</t>
  </si>
  <si>
    <t>frajavsol.fst@gmail.com</t>
  </si>
  <si>
    <t>mau.barrivea@gmail.com</t>
  </si>
  <si>
    <t xml:space="preserve">Salma, Javier, Mauricio </t>
  </si>
  <si>
    <t>Proyecto Final Computación Gráfica</t>
  </si>
  <si>
    <t>Buscar páginas de modelos</t>
  </si>
  <si>
    <t>Descargar 3ds Max</t>
  </si>
  <si>
    <t>Descargar modelos seleccionados</t>
  </si>
  <si>
    <t>Modelar y texturizar recámara</t>
  </si>
  <si>
    <t>Modelar y texturizar sala</t>
  </si>
  <si>
    <t>Modelar y texturizar comedor</t>
  </si>
  <si>
    <t>Modelar y texturizar cocina</t>
  </si>
  <si>
    <t>1.5</t>
  </si>
  <si>
    <t>Crear proyecto en Visual Studio</t>
  </si>
  <si>
    <t>3.6</t>
  </si>
  <si>
    <t>1.6</t>
  </si>
  <si>
    <t>Definir estructura del programa</t>
  </si>
  <si>
    <t>Definir y crear Skybox</t>
  </si>
  <si>
    <t>3.7</t>
  </si>
  <si>
    <t>Integrar modelos en Skybox</t>
  </si>
  <si>
    <t>Agregar música</t>
  </si>
  <si>
    <t>1.7</t>
  </si>
  <si>
    <t>Propuesta de proyecto</t>
  </si>
  <si>
    <t>Texturizar casa</t>
  </si>
  <si>
    <t>Colocar modelos en coordenadas</t>
  </si>
  <si>
    <t>Probar distribución del escenario</t>
  </si>
  <si>
    <t>Animaciones</t>
  </si>
  <si>
    <t>3.8</t>
  </si>
  <si>
    <t>3.9</t>
  </si>
  <si>
    <t>1.8</t>
  </si>
  <si>
    <t>1.9</t>
  </si>
  <si>
    <t>3.0</t>
  </si>
  <si>
    <t>Descargar y familiarizarse con el software, viendo tutoriales de uso</t>
  </si>
  <si>
    <t>Plan del proyecto (Diagrama de Gantt)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</si>
</sst>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7]d/\ mmmm\ yyyy;@"/>
    <numFmt numFmtId="165" formatCode="dd/mm/yy;@"/>
    <numFmt numFmtId="166" formatCode="d"/>
    <numFmt numFmtId="167" formatCode="0.0"/>
  </numFmts>
  <fonts count="16" x14ac:knownFonts="1">
    <font>
      <sz val="12"/>
      <color theme="1"/>
      <name val="Calibri"/>
      <family val="2"/>
      <scheme val="minor"/>
    </font>
    <font>
      <b/>
      <sz val="36"/>
      <color rgb="FF244D80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sz val="14"/>
      <color rgb="FF244D80"/>
      <name val="Arial"/>
      <family val="2"/>
    </font>
    <font>
      <sz val="12"/>
      <color rgb="FF244D80"/>
      <name val="Arial"/>
      <family val="2"/>
    </font>
    <font>
      <b/>
      <sz val="12"/>
      <color rgb="FF244D80"/>
      <name val="Arial"/>
      <family val="2"/>
    </font>
    <font>
      <sz val="9"/>
      <color rgb="FF244D8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4"/>
      <color rgb="FF244D80"/>
      <name val="Arial"/>
      <family val="2"/>
    </font>
    <font>
      <sz val="12"/>
      <color theme="1"/>
      <name val="Calibri"/>
      <family val="2"/>
      <scheme val="minor"/>
    </font>
    <font>
      <b/>
      <sz val="12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sz val="12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3A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4" borderId="0" xfId="0" applyFont="1" applyFill="1" applyBorder="1"/>
    <xf numFmtId="166" fontId="8" fillId="0" borderId="1" xfId="0" applyNumberFormat="1" applyFont="1" applyBorder="1" applyAlignment="1">
      <alignment horizontal="center"/>
    </xf>
    <xf numFmtId="0" fontId="5" fillId="4" borderId="0" xfId="0" applyFont="1" applyFill="1" applyBorder="1"/>
    <xf numFmtId="0" fontId="2" fillId="4" borderId="0" xfId="0" applyFont="1" applyFill="1"/>
    <xf numFmtId="166" fontId="8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4" borderId="9" xfId="0" applyFont="1" applyFill="1" applyBorder="1"/>
    <xf numFmtId="0" fontId="9" fillId="4" borderId="6" xfId="0" applyFont="1" applyFill="1" applyBorder="1"/>
    <xf numFmtId="0" fontId="2" fillId="4" borderId="0" xfId="0" applyFont="1" applyFill="1" applyBorder="1" applyProtection="1">
      <protection locked="0"/>
    </xf>
    <xf numFmtId="0" fontId="11" fillId="4" borderId="0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6" fillId="4" borderId="0" xfId="0" applyFont="1" applyFill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4" borderId="8" xfId="0" applyFont="1" applyFill="1" applyBorder="1" applyProtection="1"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3" borderId="0" xfId="0" applyNumberFormat="1" applyFont="1" applyFill="1" applyProtection="1"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14" fontId="7" fillId="3" borderId="0" xfId="0" applyNumberFormat="1" applyFont="1" applyFill="1" applyBorder="1" applyProtection="1">
      <protection locked="0"/>
    </xf>
    <xf numFmtId="0" fontId="7" fillId="3" borderId="0" xfId="0" applyFont="1" applyFill="1" applyBorder="1" applyProtection="1">
      <protection locked="0"/>
    </xf>
    <xf numFmtId="9" fontId="6" fillId="3" borderId="8" xfId="0" applyNumberFormat="1" applyFont="1" applyFill="1" applyBorder="1" applyProtection="1">
      <protection locked="0"/>
    </xf>
    <xf numFmtId="49" fontId="2" fillId="0" borderId="2" xfId="0" applyNumberFormat="1" applyFont="1" applyBorder="1" applyProtection="1">
      <protection locked="0"/>
    </xf>
    <xf numFmtId="0" fontId="2" fillId="0" borderId="2" xfId="0" applyFont="1" applyBorder="1" applyProtection="1">
      <protection locked="0"/>
    </xf>
    <xf numFmtId="14" fontId="2" fillId="0" borderId="2" xfId="0" applyNumberFormat="1" applyFont="1" applyBorder="1" applyProtection="1">
      <protection locked="0"/>
    </xf>
    <xf numFmtId="9" fontId="2" fillId="0" borderId="2" xfId="0" applyNumberFormat="1" applyFont="1" applyBorder="1" applyProtection="1">
      <protection locked="0"/>
    </xf>
    <xf numFmtId="9" fontId="2" fillId="0" borderId="7" xfId="0" applyNumberFormat="1" applyFont="1" applyBorder="1" applyProtection="1">
      <protection locked="0"/>
    </xf>
    <xf numFmtId="0" fontId="7" fillId="3" borderId="0" xfId="0" applyNumberFormat="1" applyFont="1" applyFill="1" applyAlignment="1" applyProtection="1">
      <alignment horizontal="left"/>
      <protection locked="0"/>
    </xf>
    <xf numFmtId="0" fontId="2" fillId="4" borderId="5" xfId="0" applyFont="1" applyFill="1" applyBorder="1" applyAlignment="1" applyProtection="1">
      <alignment horizontal="right"/>
    </xf>
    <xf numFmtId="165" fontId="2" fillId="4" borderId="5" xfId="0" applyNumberFormat="1" applyFont="1" applyFill="1" applyBorder="1" applyProtection="1"/>
    <xf numFmtId="14" fontId="2" fillId="4" borderId="5" xfId="0" applyNumberFormat="1" applyFont="1" applyFill="1" applyBorder="1" applyProtection="1"/>
    <xf numFmtId="14" fontId="10" fillId="5" borderId="5" xfId="0" applyNumberFormat="1" applyFont="1" applyFill="1" applyBorder="1" applyProtection="1"/>
    <xf numFmtId="0" fontId="2" fillId="4" borderId="0" xfId="0" applyFont="1" applyFill="1" applyProtection="1"/>
    <xf numFmtId="0" fontId="6" fillId="4" borderId="0" xfId="0" applyFont="1" applyFill="1" applyBorder="1" applyAlignment="1" applyProtection="1"/>
    <xf numFmtId="165" fontId="7" fillId="3" borderId="0" xfId="0" applyNumberFormat="1" applyFont="1" applyFill="1" applyBorder="1" applyProtection="1"/>
    <xf numFmtId="165" fontId="2" fillId="0" borderId="2" xfId="0" applyNumberFormat="1" applyFont="1" applyBorder="1" applyProtection="1"/>
    <xf numFmtId="0" fontId="0" fillId="4" borderId="0" xfId="0" applyFill="1"/>
    <xf numFmtId="0" fontId="0" fillId="4" borderId="0" xfId="0" applyFill="1" applyBorder="1"/>
    <xf numFmtId="0" fontId="3" fillId="5" borderId="0" xfId="0" applyFont="1" applyFill="1"/>
    <xf numFmtId="0" fontId="2" fillId="4" borderId="10" xfId="0" applyFont="1" applyFill="1" applyBorder="1" applyAlignment="1">
      <alignment horizontal="right"/>
    </xf>
    <xf numFmtId="0" fontId="3" fillId="4" borderId="0" xfId="0" applyFont="1" applyFill="1" applyBorder="1"/>
    <xf numFmtId="164" fontId="2" fillId="4" borderId="10" xfId="0" applyNumberFormat="1" applyFont="1" applyFill="1" applyBorder="1" applyAlignment="1">
      <alignment horizontal="right"/>
    </xf>
    <xf numFmtId="0" fontId="2" fillId="0" borderId="0" xfId="0" applyFont="1" applyFill="1"/>
    <xf numFmtId="0" fontId="5" fillId="4" borderId="0" xfId="0" applyFont="1" applyFill="1" applyProtection="1">
      <protection locked="0"/>
    </xf>
    <xf numFmtId="0" fontId="3" fillId="5" borderId="3" xfId="0" applyNumberFormat="1" applyFont="1" applyFill="1" applyBorder="1" applyProtection="1">
      <protection locked="0"/>
    </xf>
    <xf numFmtId="9" fontId="2" fillId="4" borderId="0" xfId="2" applyFont="1" applyFill="1" applyBorder="1"/>
    <xf numFmtId="167" fontId="2" fillId="0" borderId="2" xfId="0" applyNumberFormat="1" applyFont="1" applyBorder="1" applyProtection="1">
      <protection locked="0"/>
    </xf>
    <xf numFmtId="0" fontId="2" fillId="4" borderId="0" xfId="0" applyFont="1" applyFill="1" applyBorder="1" applyAlignment="1" applyProtection="1">
      <alignment horizontal="right"/>
    </xf>
    <xf numFmtId="165" fontId="2" fillId="4" borderId="0" xfId="0" applyNumberFormat="1" applyFont="1" applyFill="1" applyBorder="1" applyProtection="1"/>
    <xf numFmtId="14" fontId="2" fillId="4" borderId="0" xfId="0" applyNumberFormat="1" applyFont="1" applyFill="1" applyBorder="1" applyProtection="1"/>
    <xf numFmtId="14" fontId="10" fillId="5" borderId="0" xfId="0" applyNumberFormat="1" applyFont="1" applyFill="1" applyBorder="1" applyProtection="1"/>
    <xf numFmtId="0" fontId="4" fillId="0" borderId="0" xfId="1" applyFill="1"/>
    <xf numFmtId="0" fontId="7" fillId="4" borderId="0" xfId="0" applyFont="1" applyFill="1" applyBorder="1" applyAlignment="1" applyProtection="1">
      <alignment horizontal="center" wrapText="1"/>
    </xf>
    <xf numFmtId="0" fontId="6" fillId="4" borderId="0" xfId="0" applyFont="1" applyFill="1" applyBorder="1" applyAlignment="1" applyProtection="1">
      <alignment wrapText="1"/>
      <protection locked="0"/>
    </xf>
    <xf numFmtId="0" fontId="2" fillId="0" borderId="0" xfId="0" applyFont="1" applyFill="1" applyAlignment="1">
      <alignment horizontal="center"/>
    </xf>
    <xf numFmtId="49" fontId="2" fillId="0" borderId="12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14" fontId="2" fillId="0" borderId="12" xfId="0" applyNumberFormat="1" applyFont="1" applyBorder="1" applyProtection="1">
      <protection locked="0"/>
    </xf>
    <xf numFmtId="165" fontId="2" fillId="0" borderId="12" xfId="0" applyNumberFormat="1" applyFont="1" applyBorder="1" applyProtection="1"/>
    <xf numFmtId="9" fontId="2" fillId="0" borderId="13" xfId="0" applyNumberFormat="1" applyFont="1" applyBorder="1" applyProtection="1">
      <protection locked="0"/>
    </xf>
    <xf numFmtId="0" fontId="2" fillId="0" borderId="11" xfId="0" applyFont="1" applyBorder="1" applyProtection="1">
      <protection locked="0"/>
    </xf>
    <xf numFmtId="14" fontId="2" fillId="0" borderId="11" xfId="0" applyNumberFormat="1" applyFont="1" applyBorder="1" applyProtection="1">
      <protection locked="0"/>
    </xf>
    <xf numFmtId="165" fontId="2" fillId="0" borderId="11" xfId="0" applyNumberFormat="1" applyFont="1" applyBorder="1" applyProtection="1"/>
    <xf numFmtId="167" fontId="2" fillId="0" borderId="2" xfId="0" applyNumberFormat="1" applyFont="1" applyBorder="1" applyAlignment="1" applyProtection="1">
      <alignment horizontal="left"/>
      <protection locked="0"/>
    </xf>
    <xf numFmtId="49" fontId="2" fillId="0" borderId="14" xfId="0" applyNumberFormat="1" applyFont="1" applyBorder="1" applyProtection="1">
      <protection locked="0"/>
    </xf>
    <xf numFmtId="0" fontId="2" fillId="0" borderId="15" xfId="0" applyFont="1" applyBorder="1" applyProtection="1">
      <protection locked="0"/>
    </xf>
    <xf numFmtId="14" fontId="2" fillId="0" borderId="15" xfId="0" applyNumberFormat="1" applyFont="1" applyBorder="1" applyProtection="1">
      <protection locked="0"/>
    </xf>
    <xf numFmtId="165" fontId="2" fillId="0" borderId="15" xfId="0" applyNumberFormat="1" applyFont="1" applyBorder="1" applyProtection="1"/>
    <xf numFmtId="9" fontId="2" fillId="0" borderId="16" xfId="0" applyNumberFormat="1" applyFont="1" applyBorder="1" applyProtection="1">
      <protection locked="0"/>
    </xf>
    <xf numFmtId="49" fontId="2" fillId="0" borderId="17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14" fontId="2" fillId="0" borderId="18" xfId="0" applyNumberFormat="1" applyFont="1" applyBorder="1" applyProtection="1">
      <protection locked="0"/>
    </xf>
    <xf numFmtId="165" fontId="2" fillId="0" borderId="18" xfId="0" applyNumberFormat="1" applyFont="1" applyBorder="1" applyProtection="1"/>
    <xf numFmtId="9" fontId="2" fillId="0" borderId="19" xfId="0" applyNumberFormat="1" applyFont="1" applyBorder="1" applyProtection="1">
      <protection locked="0"/>
    </xf>
    <xf numFmtId="49" fontId="2" fillId="0" borderId="20" xfId="0" applyNumberFormat="1" applyFont="1" applyBorder="1" applyProtection="1">
      <protection locked="0"/>
    </xf>
    <xf numFmtId="9" fontId="2" fillId="0" borderId="21" xfId="0" applyNumberFormat="1" applyFont="1" applyBorder="1" applyProtection="1">
      <protection locked="0"/>
    </xf>
    <xf numFmtId="49" fontId="2" fillId="0" borderId="22" xfId="0" applyNumberFormat="1" applyFont="1" applyBorder="1" applyProtection="1">
      <protection locked="0"/>
    </xf>
    <xf numFmtId="0" fontId="2" fillId="0" borderId="23" xfId="0" applyFont="1" applyBorder="1" applyProtection="1">
      <protection locked="0"/>
    </xf>
    <xf numFmtId="14" fontId="2" fillId="0" borderId="23" xfId="0" applyNumberFormat="1" applyFont="1" applyBorder="1" applyProtection="1">
      <protection locked="0"/>
    </xf>
    <xf numFmtId="165" fontId="2" fillId="0" borderId="23" xfId="0" applyNumberFormat="1" applyFont="1" applyBorder="1" applyProtection="1"/>
    <xf numFmtId="9" fontId="2" fillId="0" borderId="24" xfId="0" applyNumberFormat="1" applyFont="1" applyBorder="1" applyProtection="1">
      <protection locked="0"/>
    </xf>
    <xf numFmtId="0" fontId="13" fillId="3" borderId="0" xfId="0" applyFont="1" applyFill="1" applyBorder="1" applyAlignment="1" applyProtection="1">
      <alignment horizontal="center"/>
      <protection locked="0"/>
    </xf>
    <xf numFmtId="0" fontId="15" fillId="6" borderId="6" xfId="0" applyFont="1" applyFill="1" applyBorder="1"/>
    <xf numFmtId="0" fontId="14" fillId="7" borderId="9" xfId="0" applyFont="1" applyFill="1" applyBorder="1"/>
    <xf numFmtId="0" fontId="1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56"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0006"/>
      </font>
      <fill>
        <patternFill>
          <bgColor rgb="FF244D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EF9C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darkTrellis">
          <fgColor theme="0"/>
          <bgColor rgb="FFEF9C29"/>
        </patternFill>
      </fill>
      <border>
        <left style="thin">
          <color rgb="FFEF9C29"/>
        </left>
        <right style="thin">
          <color rgb="FFEF9C29"/>
        </right>
      </border>
    </dxf>
    <dxf>
      <font>
        <color theme="1"/>
      </font>
      <fill>
        <patternFill>
          <bgColor rgb="FFEF9C29"/>
        </patternFill>
      </fill>
    </dxf>
    <dxf>
      <font>
        <strike val="0"/>
        <outline val="0"/>
        <shadow val="0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rgb="FF363A40"/>
        </patternFill>
      </fill>
    </dxf>
    <dxf>
      <fill>
        <patternFill>
          <bgColor rgb="FFEF9C29"/>
        </patternFill>
      </fill>
    </dxf>
  </dxfs>
  <tableStyles count="1" defaultTableStyle="TableStyleMedium2" defaultPivotStyle="PivotStyleLight16">
    <tableStyle name="Tabellenformat 1" pivot="0" count="1" xr9:uid="{25384A5A-6844-064B-A2D2-9C5DEC7C82DA}">
      <tableStyleElement type="firstRowStripe" dxfId="55"/>
    </tableStyle>
  </tableStyles>
  <colors>
    <mruColors>
      <color rgb="FF363A40"/>
      <color rgb="FF68C6ED"/>
      <color rgb="FF244D80"/>
      <color rgb="FFEF9C2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7F8B1-F8B1-7945-AA68-E40243EA8671}" name="Projektteam" displayName="Projektteam" ref="D4:F8" totalsRowShown="0" headerRowDxfId="54" dataDxfId="53">
  <autoFilter ref="D4:F8" xr:uid="{24B74BF8-5079-634E-9D04-753D50F37211}"/>
  <tableColumns count="3">
    <tableColumn id="1" xr3:uid="{2F6F5FF6-D251-2241-888E-1FF8E18371B7}" name="Nombre" dataDxfId="52"/>
    <tableColumn id="2" xr3:uid="{09CE90AB-B289-8D47-9BB9-524B065F44D4}" name="Email" dataDxfId="51"/>
    <tableColumn id="3" xr3:uid="{9C318484-ED1A-AA41-B2B7-2F1DA811A80F}" name="Teléfono" dataDxfId="5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u.barrivea@gmail.com" TargetMode="External"/><Relationship Id="rId1" Type="http://schemas.openxmlformats.org/officeDocument/2006/relationships/hyperlink" Target="mailto:frajavsol.fst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1C59-3064-9341-AD38-DE05B093FBF2}">
  <dimension ref="A1:AO64"/>
  <sheetViews>
    <sheetView tabSelected="1" workbookViewId="0">
      <selection activeCell="B15" sqref="B15"/>
    </sheetView>
  </sheetViews>
  <sheetFormatPr baseColWidth="10" defaultColWidth="10.59765625" defaultRowHeight="15.6" x14ac:dyDescent="0.3"/>
  <cols>
    <col min="1" max="1" width="25.796875" customWidth="1"/>
    <col min="2" max="2" width="31.59765625" customWidth="1"/>
    <col min="3" max="3" width="5.09765625" customWidth="1"/>
    <col min="4" max="4" width="26.09765625" customWidth="1"/>
    <col min="5" max="5" width="29" customWidth="1"/>
    <col min="6" max="6" width="27" customWidth="1"/>
    <col min="11" max="41" width="10.796875" style="43"/>
  </cols>
  <sheetData>
    <row r="1" spans="1:10" ht="112.05" customHeight="1" x14ac:dyDescent="0.3">
      <c r="A1" s="91" t="s">
        <v>71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x14ac:dyDescent="0.3">
      <c r="A2" s="44"/>
      <c r="B2" s="44"/>
      <c r="C2" s="43"/>
      <c r="D2" s="9"/>
      <c r="E2" s="9"/>
      <c r="F2" s="9"/>
      <c r="G2" s="43"/>
      <c r="H2" s="43"/>
      <c r="I2" s="43"/>
      <c r="J2" s="43"/>
    </row>
    <row r="3" spans="1:10" ht="18" thickBot="1" x14ac:dyDescent="0.35">
      <c r="A3" s="47" t="s">
        <v>1</v>
      </c>
      <c r="B3" s="44"/>
      <c r="C3" s="43"/>
      <c r="D3" s="2" t="s">
        <v>19</v>
      </c>
      <c r="E3" s="2"/>
      <c r="F3" s="2"/>
      <c r="G3" s="43"/>
      <c r="H3" s="43"/>
      <c r="I3" s="43"/>
      <c r="J3" s="43"/>
    </row>
    <row r="4" spans="1:10" ht="18" thickBot="1" x14ac:dyDescent="0.35">
      <c r="A4" s="8" t="s">
        <v>16</v>
      </c>
      <c r="B4" s="46" t="s">
        <v>42</v>
      </c>
      <c r="C4" s="44"/>
      <c r="D4" s="45" t="s">
        <v>20</v>
      </c>
      <c r="E4" s="45" t="s">
        <v>0</v>
      </c>
      <c r="F4" s="45" t="s">
        <v>21</v>
      </c>
      <c r="G4" s="43"/>
      <c r="H4" s="43"/>
      <c r="I4" s="43"/>
      <c r="J4" s="43"/>
    </row>
    <row r="5" spans="1:10" ht="18" thickBot="1" x14ac:dyDescent="0.35">
      <c r="A5" s="8" t="s">
        <v>17</v>
      </c>
      <c r="B5" s="46" t="s">
        <v>41</v>
      </c>
      <c r="C5" s="43"/>
      <c r="D5" s="49" t="s">
        <v>36</v>
      </c>
      <c r="E5" s="58"/>
      <c r="F5" s="49"/>
      <c r="G5" s="43"/>
      <c r="H5" s="43"/>
      <c r="I5" s="43"/>
      <c r="J5" s="43"/>
    </row>
    <row r="6" spans="1:10" ht="18" thickBot="1" x14ac:dyDescent="0.35">
      <c r="A6" s="8" t="s">
        <v>18</v>
      </c>
      <c r="B6" s="48">
        <v>44175</v>
      </c>
      <c r="C6" s="43"/>
      <c r="D6" s="49" t="s">
        <v>37</v>
      </c>
      <c r="E6" s="58" t="s">
        <v>39</v>
      </c>
      <c r="F6" s="61">
        <v>5540279640</v>
      </c>
      <c r="G6" s="43"/>
      <c r="H6" s="43"/>
      <c r="I6" s="43"/>
      <c r="J6" s="43"/>
    </row>
    <row r="7" spans="1:10" x14ac:dyDescent="0.3">
      <c r="A7" s="43"/>
      <c r="B7" s="44"/>
      <c r="C7" s="43"/>
      <c r="D7" s="49" t="s">
        <v>38</v>
      </c>
      <c r="E7" s="58" t="s">
        <v>40</v>
      </c>
      <c r="F7" s="61">
        <v>5591906745</v>
      </c>
      <c r="G7" s="43"/>
      <c r="H7" s="43"/>
      <c r="I7" s="43"/>
      <c r="J7" s="43"/>
    </row>
    <row r="8" spans="1:10" x14ac:dyDescent="0.3">
      <c r="A8" s="43"/>
      <c r="B8" s="43"/>
      <c r="C8" s="43"/>
      <c r="D8" s="49"/>
      <c r="E8" s="58"/>
      <c r="F8" s="49"/>
      <c r="G8" s="43"/>
      <c r="H8" s="43"/>
      <c r="I8" s="43"/>
      <c r="J8" s="43"/>
    </row>
    <row r="9" spans="1:10" x14ac:dyDescent="0.3">
      <c r="A9" s="43"/>
      <c r="B9" s="43"/>
      <c r="C9" s="43"/>
      <c r="D9" s="9"/>
      <c r="E9" s="9"/>
      <c r="F9" s="9"/>
      <c r="G9" s="43"/>
      <c r="H9" s="43"/>
      <c r="I9" s="43"/>
      <c r="J9" s="43"/>
    </row>
    <row r="10" spans="1:10" x14ac:dyDescent="0.3">
      <c r="A10" s="43"/>
      <c r="B10" s="43"/>
      <c r="C10" s="43"/>
      <c r="D10" s="9"/>
      <c r="E10" s="9"/>
      <c r="F10" s="9"/>
      <c r="G10" s="43"/>
      <c r="H10" s="43"/>
      <c r="I10" s="43"/>
      <c r="J10" s="43"/>
    </row>
    <row r="11" spans="1:10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0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</row>
    <row r="14" spans="1:10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</row>
    <row r="15" spans="1:10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</row>
    <row r="16" spans="1:10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0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0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0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</row>
    <row r="30" spans="1:10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</row>
    <row r="31" spans="1:10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</row>
    <row r="32" spans="1:10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</row>
    <row r="33" spans="1:10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0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</row>
    <row r="35" spans="1:10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</row>
    <row r="36" spans="1:10" x14ac:dyDescent="0.3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r="37" spans="1:10" x14ac:dyDescent="0.3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 spans="1:10" x14ac:dyDescent="0.3">
      <c r="A38" s="43"/>
      <c r="B38" s="43"/>
      <c r="C38" s="43"/>
      <c r="D38" s="43"/>
      <c r="E38" s="43"/>
      <c r="F38" s="43"/>
      <c r="G38" s="43"/>
      <c r="H38" s="43"/>
      <c r="I38" s="43"/>
      <c r="J38" s="43"/>
    </row>
    <row r="39" spans="1:10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 x14ac:dyDescent="0.3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</row>
    <row r="56" spans="1:10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</row>
    <row r="57" spans="1:10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0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</row>
    <row r="59" spans="1:10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</row>
    <row r="60" spans="1:10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</row>
    <row r="61" spans="1:10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</row>
    <row r="62" spans="1:10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</row>
    <row r="63" spans="1:10" x14ac:dyDescent="0.3">
      <c r="A63" s="43"/>
      <c r="B63" s="43"/>
      <c r="C63" s="43"/>
      <c r="G63" s="43"/>
      <c r="H63" s="43"/>
      <c r="I63" s="43"/>
      <c r="J63" s="43"/>
    </row>
    <row r="64" spans="1:10" x14ac:dyDescent="0.3">
      <c r="A64" s="43"/>
      <c r="B64" s="43"/>
      <c r="C64" s="43"/>
      <c r="G64" s="43"/>
      <c r="H64" s="43"/>
      <c r="I64" s="43"/>
      <c r="J64" s="43"/>
    </row>
  </sheetData>
  <mergeCells count="1">
    <mergeCell ref="A1:J1"/>
  </mergeCells>
  <hyperlinks>
    <hyperlink ref="E6" r:id="rId1" xr:uid="{93B1BAA2-2D41-8C48-B185-A0D348C8F836}"/>
    <hyperlink ref="E7" r:id="rId2" xr:uid="{3609A7B0-3585-5145-AEA6-987E64E6E16A}"/>
  </hyperlinks>
  <pageMargins left="0.7" right="0.7" top="0.78740157499999996" bottom="0.78740157499999996" header="0.3" footer="0.3"/>
  <pageSetup orientation="landscape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9978-34E8-7447-9984-964103E2E204}">
  <dimension ref="A1:FM374"/>
  <sheetViews>
    <sheetView zoomScale="90" zoomScaleNormal="90" workbookViewId="0">
      <selection activeCell="E40" sqref="E40"/>
    </sheetView>
  </sheetViews>
  <sheetFormatPr baseColWidth="10" defaultColWidth="10.796875" defaultRowHeight="15" x14ac:dyDescent="0.25"/>
  <cols>
    <col min="1" max="1" width="14.5" style="16" customWidth="1"/>
    <col min="2" max="2" width="31.296875" style="16" customWidth="1"/>
    <col min="3" max="4" width="27" style="16" customWidth="1"/>
    <col min="5" max="5" width="14.69921875" style="16" customWidth="1"/>
    <col min="6" max="6" width="12.69921875" style="16" customWidth="1"/>
    <col min="7" max="7" width="19.296875" style="16" customWidth="1"/>
    <col min="8" max="8" width="11.296875" style="16" customWidth="1"/>
    <col min="9" max="9" width="3.5" style="4" customWidth="1"/>
    <col min="10" max="99" width="3.5" style="1" customWidth="1"/>
    <col min="100" max="16384" width="10.796875" style="1"/>
  </cols>
  <sheetData>
    <row r="1" spans="1:169" x14ac:dyDescent="0.25">
      <c r="A1" s="14"/>
      <c r="B1" s="14"/>
      <c r="C1" s="14"/>
      <c r="D1" s="14"/>
      <c r="E1" s="14"/>
      <c r="F1" s="14"/>
      <c r="G1" s="14"/>
      <c r="H1" s="1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</row>
    <row r="2" spans="1:169" ht="17.399999999999999" x14ac:dyDescent="0.3">
      <c r="A2" s="14"/>
      <c r="B2" s="15" t="str">
        <f>IF(ISBLANK('Información básica'!$B$4),"Por favor, darle un nombre al proyecto", 'Información básica'!$B$4)</f>
        <v>Proyecto Final Computación Gráfica</v>
      </c>
      <c r="C2" s="14"/>
      <c r="D2" s="14"/>
      <c r="E2" s="14"/>
      <c r="F2" s="52"/>
      <c r="G2" s="14"/>
      <c r="H2" s="1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</row>
    <row r="3" spans="1:169" ht="17.399999999999999" x14ac:dyDescent="0.3">
      <c r="A3" s="14"/>
      <c r="B3" s="14"/>
      <c r="F3" s="50" t="s">
        <v>24</v>
      </c>
      <c r="G3" s="17"/>
      <c r="H3" s="17"/>
      <c r="I3" s="6"/>
      <c r="J3" s="6"/>
      <c r="K3" s="6"/>
      <c r="L3" s="6"/>
      <c r="M3" s="6"/>
      <c r="N3" s="6"/>
      <c r="O3" s="6"/>
      <c r="P3" s="6"/>
      <c r="Q3" s="6"/>
      <c r="R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</row>
    <row r="4" spans="1:169" x14ac:dyDescent="0.25">
      <c r="A4" s="14"/>
      <c r="B4" s="18" t="s">
        <v>17</v>
      </c>
      <c r="C4" s="35" t="str">
        <f>IF(ISBLANK('Información básica'!$B$5),"Bitte Namen des Projektleiters in den Basisdaten eingeben", 'Información básica'!$B$5)</f>
        <v xml:space="preserve">Salma, Javier, Mauricio </v>
      </c>
      <c r="D4" s="54"/>
      <c r="G4" s="1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</row>
    <row r="5" spans="1:169" ht="17.399999999999999" x14ac:dyDescent="0.3">
      <c r="A5" s="14"/>
      <c r="B5" s="18" t="s">
        <v>18</v>
      </c>
      <c r="C5" s="36">
        <v>44175</v>
      </c>
      <c r="D5" s="55"/>
      <c r="G5" s="51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</row>
    <row r="6" spans="1:169" x14ac:dyDescent="0.25">
      <c r="A6" s="14"/>
      <c r="B6" s="18" t="s">
        <v>22</v>
      </c>
      <c r="C6" s="37">
        <v>44175</v>
      </c>
      <c r="D6" s="56"/>
      <c r="H6" s="20"/>
      <c r="I6" s="95" t="str">
        <f>"Semana "&amp;(I8-($C$5-WEEKDAY($C$5,1)+2))/7+1</f>
        <v>Semana 1</v>
      </c>
      <c r="J6" s="95"/>
      <c r="K6" s="95"/>
      <c r="L6" s="95"/>
      <c r="M6" s="95"/>
      <c r="N6" s="95"/>
      <c r="O6" s="95"/>
      <c r="P6" s="96" t="str">
        <f>"Semana "&amp;(P8-($C$5-WEEKDAY($C$5,1)+2))/7+1</f>
        <v>Semana 2</v>
      </c>
      <c r="Q6" s="95"/>
      <c r="R6" s="95"/>
      <c r="S6" s="95"/>
      <c r="T6" s="95"/>
      <c r="U6" s="95"/>
      <c r="V6" s="95"/>
      <c r="W6" s="96" t="str">
        <f>"Semana "&amp;(W8-($C$5-WEEKDAY($C$5,1)+2))/7+1</f>
        <v>Semana 3</v>
      </c>
      <c r="X6" s="95"/>
      <c r="Y6" s="95"/>
      <c r="Z6" s="95"/>
      <c r="AA6" s="95"/>
      <c r="AB6" s="95"/>
      <c r="AC6" s="95"/>
      <c r="AD6" s="96" t="str">
        <f>"Semana "&amp;(AD8-($C$5-WEEKDAY($C$5,1)+2))/7+1</f>
        <v>Semana 4</v>
      </c>
      <c r="AE6" s="95"/>
      <c r="AF6" s="95"/>
      <c r="AG6" s="95"/>
      <c r="AH6" s="95"/>
      <c r="AI6" s="95"/>
      <c r="AJ6" s="95"/>
      <c r="AK6" s="96" t="str">
        <f>"Semana "&amp;(AK8-($C$5-WEEKDAY($C$5,1)+2))/7+1</f>
        <v>Semana 5</v>
      </c>
      <c r="AL6" s="95"/>
      <c r="AM6" s="95"/>
      <c r="AN6" s="95"/>
      <c r="AO6" s="95"/>
      <c r="AP6" s="95"/>
      <c r="AQ6" s="95"/>
      <c r="AR6" s="96" t="str">
        <f>"Semana "&amp;(AR8-($C$5-WEEKDAY($C$5,1)+2))/7+1</f>
        <v>Semana 6</v>
      </c>
      <c r="AS6" s="95"/>
      <c r="AT6" s="95"/>
      <c r="AU6" s="95"/>
      <c r="AV6" s="95"/>
      <c r="AW6" s="95"/>
      <c r="AX6" s="95"/>
      <c r="AY6" s="96" t="str">
        <f>"Semana "&amp;(AY8-($C$5-WEEKDAY($C$5,1)+2))/7+1</f>
        <v>Semana 7</v>
      </c>
      <c r="AZ6" s="95"/>
      <c r="BA6" s="95"/>
      <c r="BB6" s="95"/>
      <c r="BC6" s="95"/>
      <c r="BD6" s="95"/>
      <c r="BE6" s="95"/>
      <c r="BF6" s="96" t="str">
        <f>"Semana "&amp;(BF8-($C$5-WEEKDAY($C$5,1)+2))/7+1</f>
        <v>Semana 8</v>
      </c>
      <c r="BG6" s="95"/>
      <c r="BH6" s="95"/>
      <c r="BI6" s="95"/>
      <c r="BJ6" s="95"/>
      <c r="BK6" s="95"/>
      <c r="BL6" s="95"/>
      <c r="BM6" s="96" t="str">
        <f>"Semana "&amp;(BM8-($C$5-WEEKDAY($C$5,1)+2))/7+1</f>
        <v>Semana 9</v>
      </c>
      <c r="BN6" s="95"/>
      <c r="BO6" s="95"/>
      <c r="BP6" s="95"/>
      <c r="BQ6" s="95"/>
      <c r="BR6" s="95"/>
      <c r="BS6" s="95"/>
      <c r="BT6" s="96" t="str">
        <f>"Semana "&amp;(BT8-($C$5-WEEKDAY($C$5,1)+2))/7+1</f>
        <v>Semana 10</v>
      </c>
      <c r="BU6" s="95"/>
      <c r="BV6" s="95"/>
      <c r="BW6" s="95"/>
      <c r="BX6" s="95"/>
      <c r="BY6" s="95"/>
      <c r="BZ6" s="95"/>
      <c r="CA6" s="96" t="str">
        <f>"Semana "&amp;(CA8-($C$5-WEEKDAY($C$5,1)+2))/7+1</f>
        <v>Semana 11</v>
      </c>
      <c r="CB6" s="95"/>
      <c r="CC6" s="95"/>
      <c r="CD6" s="95"/>
      <c r="CE6" s="95"/>
      <c r="CF6" s="95"/>
      <c r="CG6" s="95"/>
      <c r="CH6" s="96" t="str">
        <f>"Semana "&amp;(CH8-($C$5-WEEKDAY($C$5,1)+2))/7+1</f>
        <v>Semana 12</v>
      </c>
      <c r="CI6" s="95"/>
      <c r="CJ6" s="95"/>
      <c r="CK6" s="95"/>
      <c r="CL6" s="95"/>
      <c r="CM6" s="95"/>
      <c r="CN6" s="95"/>
      <c r="CO6" s="96" t="str">
        <f>"Semana "&amp;(CO8-($C$5-WEEKDAY($C$5,1)+2))/7+1</f>
        <v>Semana 13</v>
      </c>
      <c r="CP6" s="95"/>
      <c r="CQ6" s="95"/>
      <c r="CR6" s="95"/>
      <c r="CS6" s="95"/>
      <c r="CT6" s="95"/>
      <c r="CU6" s="95"/>
      <c r="CV6" s="96" t="str">
        <f>"Semana "&amp;(CV8-($C$5-WEEKDAY($C$5,1)+2))/7+1</f>
        <v>Semana 14</v>
      </c>
      <c r="CW6" s="95"/>
      <c r="CX6" s="95"/>
      <c r="CY6" s="95"/>
      <c r="CZ6" s="95"/>
      <c r="DA6" s="95"/>
      <c r="DB6" s="95"/>
      <c r="DC6" s="96" t="str">
        <f>"Semana "&amp;(DC8-($C$5-WEEKDAY($C$5,1)+2))/7+1</f>
        <v>Semana 15</v>
      </c>
      <c r="DD6" s="95"/>
      <c r="DE6" s="95"/>
      <c r="DF6" s="95"/>
      <c r="DG6" s="95"/>
      <c r="DH6" s="95"/>
      <c r="DI6" s="95"/>
      <c r="DJ6" s="96" t="str">
        <f>"Semana "&amp;(DJ8-($C$5-WEEKDAY($C$5,1)+2))/7+1</f>
        <v>Semana 16</v>
      </c>
      <c r="DK6" s="95"/>
      <c r="DL6" s="95"/>
      <c r="DM6" s="95"/>
      <c r="DN6" s="95"/>
      <c r="DO6" s="95"/>
      <c r="DP6" s="95"/>
      <c r="DQ6" s="96" t="str">
        <f>"Semana "&amp;(DQ8-($C$5-WEEKDAY($C$5,1)+2))/7+1</f>
        <v>Semana 17</v>
      </c>
      <c r="DR6" s="95"/>
      <c r="DS6" s="95"/>
      <c r="DT6" s="95"/>
      <c r="DU6" s="95"/>
      <c r="DV6" s="95"/>
      <c r="DW6" s="95"/>
      <c r="DX6" s="96" t="str">
        <f>"Semana "&amp;(DX8-($C$5-WEEKDAY($C$5,1)+2))/7+1</f>
        <v>Semana 18</v>
      </c>
      <c r="DY6" s="95"/>
      <c r="DZ6" s="95"/>
      <c r="EA6" s="95"/>
      <c r="EB6" s="95"/>
      <c r="EC6" s="95"/>
      <c r="ED6" s="95"/>
      <c r="EE6" s="96" t="str">
        <f>"Semana "&amp;(EE8-($C$5-WEEKDAY($C$5,1)+2))/7+1</f>
        <v>Semana 19</v>
      </c>
      <c r="EF6" s="95"/>
      <c r="EG6" s="95"/>
      <c r="EH6" s="95"/>
      <c r="EI6" s="95"/>
      <c r="EJ6" s="95"/>
      <c r="EK6" s="95"/>
      <c r="EL6" s="96" t="str">
        <f>"Semana "&amp;(EL8-($C$5-WEEKDAY($C$5,1)+2))/7+1</f>
        <v>Semana 20</v>
      </c>
      <c r="EM6" s="95"/>
      <c r="EN6" s="95"/>
      <c r="EO6" s="95"/>
      <c r="EP6" s="95"/>
      <c r="EQ6" s="95"/>
      <c r="ER6" s="95"/>
      <c r="ES6" s="96" t="str">
        <f>"Semana "&amp;(ES8-($C$5-WEEKDAY($C$5,1)+2))/7+1</f>
        <v>Semana 21</v>
      </c>
      <c r="ET6" s="95"/>
      <c r="EU6" s="95"/>
      <c r="EV6" s="95"/>
      <c r="EW6" s="95"/>
      <c r="EX6" s="95"/>
      <c r="EY6" s="95"/>
      <c r="EZ6" s="96" t="str">
        <f>"Semana "&amp;(EZ8-($C$5-WEEKDAY($C$5,1)+2))/7+1</f>
        <v>Semana 22</v>
      </c>
      <c r="FA6" s="95"/>
      <c r="FB6" s="95"/>
      <c r="FC6" s="95"/>
      <c r="FD6" s="95"/>
      <c r="FE6" s="95"/>
      <c r="FF6" s="95"/>
      <c r="FG6" s="96" t="str">
        <f>"Semana "&amp;(FG8-($C$5-WEEKDAY($C$5,1)+2))/7+1</f>
        <v>Semana 23</v>
      </c>
      <c r="FH6" s="95"/>
      <c r="FI6" s="95"/>
      <c r="FJ6" s="95"/>
      <c r="FK6" s="95"/>
      <c r="FL6" s="95"/>
      <c r="FM6" s="95"/>
    </row>
    <row r="7" spans="1:169" ht="30" x14ac:dyDescent="0.25">
      <c r="A7" s="14"/>
      <c r="B7" s="60" t="s">
        <v>23</v>
      </c>
      <c r="C7" s="38">
        <v>44221</v>
      </c>
      <c r="D7" s="57"/>
      <c r="G7" s="39"/>
      <c r="H7" s="20"/>
      <c r="I7" s="93">
        <f>I8</f>
        <v>44172</v>
      </c>
      <c r="J7" s="93"/>
      <c r="K7" s="93"/>
      <c r="L7" s="93"/>
      <c r="M7" s="93"/>
      <c r="N7" s="93"/>
      <c r="O7" s="94"/>
      <c r="P7" s="92">
        <f>P8</f>
        <v>44179</v>
      </c>
      <c r="Q7" s="93"/>
      <c r="R7" s="93"/>
      <c r="S7" s="93"/>
      <c r="T7" s="93"/>
      <c r="U7" s="93"/>
      <c r="V7" s="94"/>
      <c r="W7" s="92">
        <f>W8</f>
        <v>44186</v>
      </c>
      <c r="X7" s="93"/>
      <c r="Y7" s="93"/>
      <c r="Z7" s="93"/>
      <c r="AA7" s="93"/>
      <c r="AB7" s="93"/>
      <c r="AC7" s="94"/>
      <c r="AD7" s="92">
        <f>AD8</f>
        <v>44193</v>
      </c>
      <c r="AE7" s="93"/>
      <c r="AF7" s="93"/>
      <c r="AG7" s="93"/>
      <c r="AH7" s="93"/>
      <c r="AI7" s="93"/>
      <c r="AJ7" s="94"/>
      <c r="AK7" s="92">
        <f t="shared" ref="AK7" si="0">AK8</f>
        <v>44200</v>
      </c>
      <c r="AL7" s="93"/>
      <c r="AM7" s="93"/>
      <c r="AN7" s="93"/>
      <c r="AO7" s="93"/>
      <c r="AP7" s="93"/>
      <c r="AQ7" s="94"/>
      <c r="AR7" s="92">
        <f t="shared" ref="AR7" si="1">AR8</f>
        <v>44207</v>
      </c>
      <c r="AS7" s="93"/>
      <c r="AT7" s="93"/>
      <c r="AU7" s="93"/>
      <c r="AV7" s="93"/>
      <c r="AW7" s="93"/>
      <c r="AX7" s="94"/>
      <c r="AY7" s="92">
        <f t="shared" ref="AY7" si="2">AY8</f>
        <v>44214</v>
      </c>
      <c r="AZ7" s="93"/>
      <c r="BA7" s="93"/>
      <c r="BB7" s="93"/>
      <c r="BC7" s="93"/>
      <c r="BD7" s="93"/>
      <c r="BE7" s="94"/>
      <c r="BF7" s="92">
        <f t="shared" ref="BF7" si="3">BF8</f>
        <v>44221</v>
      </c>
      <c r="BG7" s="93"/>
      <c r="BH7" s="93"/>
      <c r="BI7" s="93"/>
      <c r="BJ7" s="93"/>
      <c r="BK7" s="93"/>
      <c r="BL7" s="94"/>
      <c r="BM7" s="92">
        <f t="shared" ref="BM7" si="4">BM8</f>
        <v>44228</v>
      </c>
      <c r="BN7" s="93"/>
      <c r="BO7" s="93"/>
      <c r="BP7" s="93"/>
      <c r="BQ7" s="93"/>
      <c r="BR7" s="93"/>
      <c r="BS7" s="94"/>
      <c r="BT7" s="92">
        <f t="shared" ref="BT7" si="5">BT8</f>
        <v>44235</v>
      </c>
      <c r="BU7" s="93"/>
      <c r="BV7" s="93"/>
      <c r="BW7" s="93"/>
      <c r="BX7" s="93"/>
      <c r="BY7" s="93"/>
      <c r="BZ7" s="94"/>
      <c r="CA7" s="92">
        <f t="shared" ref="CA7" si="6">CA8</f>
        <v>44242</v>
      </c>
      <c r="CB7" s="93"/>
      <c r="CC7" s="93"/>
      <c r="CD7" s="93"/>
      <c r="CE7" s="93"/>
      <c r="CF7" s="93"/>
      <c r="CG7" s="94"/>
      <c r="CH7" s="92">
        <f t="shared" ref="CH7" si="7">CH8</f>
        <v>44249</v>
      </c>
      <c r="CI7" s="93"/>
      <c r="CJ7" s="93"/>
      <c r="CK7" s="93"/>
      <c r="CL7" s="93"/>
      <c r="CM7" s="93"/>
      <c r="CN7" s="94"/>
      <c r="CO7" s="92">
        <f t="shared" ref="CO7" si="8">CO8</f>
        <v>44256</v>
      </c>
      <c r="CP7" s="93"/>
      <c r="CQ7" s="93"/>
      <c r="CR7" s="93"/>
      <c r="CS7" s="93"/>
      <c r="CT7" s="93"/>
      <c r="CU7" s="94"/>
      <c r="CV7" s="92">
        <f t="shared" ref="CV7" si="9">CV8</f>
        <v>44263</v>
      </c>
      <c r="CW7" s="93"/>
      <c r="CX7" s="93"/>
      <c r="CY7" s="93"/>
      <c r="CZ7" s="93"/>
      <c r="DA7" s="93"/>
      <c r="DB7" s="94"/>
      <c r="DC7" s="92">
        <f t="shared" ref="DC7" si="10">DC8</f>
        <v>44270</v>
      </c>
      <c r="DD7" s="93"/>
      <c r="DE7" s="93"/>
      <c r="DF7" s="93"/>
      <c r="DG7" s="93"/>
      <c r="DH7" s="93"/>
      <c r="DI7" s="94"/>
      <c r="DJ7" s="92">
        <f t="shared" ref="DJ7" si="11">DJ8</f>
        <v>44277</v>
      </c>
      <c r="DK7" s="93"/>
      <c r="DL7" s="93"/>
      <c r="DM7" s="93"/>
      <c r="DN7" s="93"/>
      <c r="DO7" s="93"/>
      <c r="DP7" s="94"/>
      <c r="DQ7" s="92">
        <f t="shared" ref="DQ7" si="12">DQ8</f>
        <v>44284</v>
      </c>
      <c r="DR7" s="93"/>
      <c r="DS7" s="93"/>
      <c r="DT7" s="93"/>
      <c r="DU7" s="93"/>
      <c r="DV7" s="93"/>
      <c r="DW7" s="94"/>
      <c r="DX7" s="92">
        <f t="shared" ref="DX7" si="13">DX8</f>
        <v>44291</v>
      </c>
      <c r="DY7" s="93"/>
      <c r="DZ7" s="93"/>
      <c r="EA7" s="93"/>
      <c r="EB7" s="93"/>
      <c r="EC7" s="93"/>
      <c r="ED7" s="94"/>
      <c r="EE7" s="92">
        <f t="shared" ref="EE7" si="14">EE8</f>
        <v>44298</v>
      </c>
      <c r="EF7" s="93"/>
      <c r="EG7" s="93"/>
      <c r="EH7" s="93"/>
      <c r="EI7" s="93"/>
      <c r="EJ7" s="93"/>
      <c r="EK7" s="94"/>
      <c r="EL7" s="92">
        <f t="shared" ref="EL7" si="15">EL8</f>
        <v>44305</v>
      </c>
      <c r="EM7" s="93"/>
      <c r="EN7" s="93"/>
      <c r="EO7" s="93"/>
      <c r="EP7" s="93"/>
      <c r="EQ7" s="93"/>
      <c r="ER7" s="94"/>
      <c r="ES7" s="92">
        <f t="shared" ref="ES7" si="16">ES8</f>
        <v>44312</v>
      </c>
      <c r="ET7" s="93"/>
      <c r="EU7" s="93"/>
      <c r="EV7" s="93"/>
      <c r="EW7" s="93"/>
      <c r="EX7" s="93"/>
      <c r="EY7" s="94"/>
      <c r="EZ7" s="92">
        <f t="shared" ref="EZ7" si="17">EZ8</f>
        <v>44319</v>
      </c>
      <c r="FA7" s="93"/>
      <c r="FB7" s="93"/>
      <c r="FC7" s="93"/>
      <c r="FD7" s="93"/>
      <c r="FE7" s="93"/>
      <c r="FF7" s="94"/>
      <c r="FG7" s="92">
        <f t="shared" ref="FG7" si="18">FG8</f>
        <v>44326</v>
      </c>
      <c r="FH7" s="93"/>
      <c r="FI7" s="93"/>
      <c r="FJ7" s="93"/>
      <c r="FK7" s="93"/>
      <c r="FL7" s="93"/>
      <c r="FM7" s="94"/>
    </row>
    <row r="8" spans="1:169" x14ac:dyDescent="0.25">
      <c r="A8" s="14"/>
      <c r="B8" s="14"/>
      <c r="G8" s="40"/>
      <c r="H8" s="20"/>
      <c r="I8" s="10">
        <f>C5-WEEKDAY(C5,1)+2+7*(G5-1)</f>
        <v>44172</v>
      </c>
      <c r="J8" s="7">
        <f t="shared" ref="J8:O8" si="19">I8+1</f>
        <v>44173</v>
      </c>
      <c r="K8" s="7">
        <f t="shared" si="19"/>
        <v>44174</v>
      </c>
      <c r="L8" s="7">
        <f t="shared" si="19"/>
        <v>44175</v>
      </c>
      <c r="M8" s="7">
        <f t="shared" si="19"/>
        <v>44176</v>
      </c>
      <c r="N8" s="7">
        <f t="shared" si="19"/>
        <v>44177</v>
      </c>
      <c r="O8" s="7">
        <f t="shared" si="19"/>
        <v>44178</v>
      </c>
      <c r="P8" s="7">
        <f t="shared" ref="P8:CA8" si="20">O8+1</f>
        <v>44179</v>
      </c>
      <c r="Q8" s="7">
        <f t="shared" si="20"/>
        <v>44180</v>
      </c>
      <c r="R8" s="7">
        <f t="shared" si="20"/>
        <v>44181</v>
      </c>
      <c r="S8" s="7">
        <f t="shared" si="20"/>
        <v>44182</v>
      </c>
      <c r="T8" s="7">
        <f t="shared" si="20"/>
        <v>44183</v>
      </c>
      <c r="U8" s="7">
        <f t="shared" si="20"/>
        <v>44184</v>
      </c>
      <c r="V8" s="7">
        <f t="shared" si="20"/>
        <v>44185</v>
      </c>
      <c r="W8" s="7">
        <f t="shared" si="20"/>
        <v>44186</v>
      </c>
      <c r="X8" s="7">
        <f t="shared" si="20"/>
        <v>44187</v>
      </c>
      <c r="Y8" s="7">
        <f t="shared" si="20"/>
        <v>44188</v>
      </c>
      <c r="Z8" s="7">
        <f t="shared" si="20"/>
        <v>44189</v>
      </c>
      <c r="AA8" s="7">
        <f t="shared" si="20"/>
        <v>44190</v>
      </c>
      <c r="AB8" s="7">
        <f t="shared" si="20"/>
        <v>44191</v>
      </c>
      <c r="AC8" s="7">
        <f t="shared" si="20"/>
        <v>44192</v>
      </c>
      <c r="AD8" s="7">
        <f t="shared" si="20"/>
        <v>44193</v>
      </c>
      <c r="AE8" s="7">
        <f t="shared" si="20"/>
        <v>44194</v>
      </c>
      <c r="AF8" s="7">
        <f t="shared" si="20"/>
        <v>44195</v>
      </c>
      <c r="AG8" s="7">
        <f t="shared" si="20"/>
        <v>44196</v>
      </c>
      <c r="AH8" s="7">
        <f t="shared" si="20"/>
        <v>44197</v>
      </c>
      <c r="AI8" s="7">
        <f t="shared" si="20"/>
        <v>44198</v>
      </c>
      <c r="AJ8" s="7">
        <f t="shared" si="20"/>
        <v>44199</v>
      </c>
      <c r="AK8" s="7">
        <f t="shared" si="20"/>
        <v>44200</v>
      </c>
      <c r="AL8" s="7">
        <f t="shared" si="20"/>
        <v>44201</v>
      </c>
      <c r="AM8" s="7">
        <f t="shared" si="20"/>
        <v>44202</v>
      </c>
      <c r="AN8" s="7">
        <f t="shared" si="20"/>
        <v>44203</v>
      </c>
      <c r="AO8" s="7">
        <f t="shared" si="20"/>
        <v>44204</v>
      </c>
      <c r="AP8" s="7">
        <f t="shared" si="20"/>
        <v>44205</v>
      </c>
      <c r="AQ8" s="7">
        <f t="shared" si="20"/>
        <v>44206</v>
      </c>
      <c r="AR8" s="7">
        <f t="shared" si="20"/>
        <v>44207</v>
      </c>
      <c r="AS8" s="7">
        <f t="shared" si="20"/>
        <v>44208</v>
      </c>
      <c r="AT8" s="7">
        <f t="shared" si="20"/>
        <v>44209</v>
      </c>
      <c r="AU8" s="7">
        <f t="shared" si="20"/>
        <v>44210</v>
      </c>
      <c r="AV8" s="7">
        <f t="shared" si="20"/>
        <v>44211</v>
      </c>
      <c r="AW8" s="7">
        <f t="shared" si="20"/>
        <v>44212</v>
      </c>
      <c r="AX8" s="7">
        <f t="shared" si="20"/>
        <v>44213</v>
      </c>
      <c r="AY8" s="7">
        <f t="shared" si="20"/>
        <v>44214</v>
      </c>
      <c r="AZ8" s="7">
        <f t="shared" si="20"/>
        <v>44215</v>
      </c>
      <c r="BA8" s="7">
        <f t="shared" si="20"/>
        <v>44216</v>
      </c>
      <c r="BB8" s="7">
        <f t="shared" si="20"/>
        <v>44217</v>
      </c>
      <c r="BC8" s="7">
        <f t="shared" si="20"/>
        <v>44218</v>
      </c>
      <c r="BD8" s="7">
        <f t="shared" si="20"/>
        <v>44219</v>
      </c>
      <c r="BE8" s="7">
        <f t="shared" si="20"/>
        <v>44220</v>
      </c>
      <c r="BF8" s="7">
        <f t="shared" si="20"/>
        <v>44221</v>
      </c>
      <c r="BG8" s="7">
        <f t="shared" si="20"/>
        <v>44222</v>
      </c>
      <c r="BH8" s="7">
        <f t="shared" si="20"/>
        <v>44223</v>
      </c>
      <c r="BI8" s="7">
        <f t="shared" si="20"/>
        <v>44224</v>
      </c>
      <c r="BJ8" s="7">
        <f t="shared" si="20"/>
        <v>44225</v>
      </c>
      <c r="BK8" s="7">
        <f t="shared" si="20"/>
        <v>44226</v>
      </c>
      <c r="BL8" s="7">
        <f t="shared" si="20"/>
        <v>44227</v>
      </c>
      <c r="BM8" s="7">
        <f t="shared" si="20"/>
        <v>44228</v>
      </c>
      <c r="BN8" s="7">
        <f t="shared" si="20"/>
        <v>44229</v>
      </c>
      <c r="BO8" s="7">
        <f t="shared" si="20"/>
        <v>44230</v>
      </c>
      <c r="BP8" s="7">
        <f t="shared" si="20"/>
        <v>44231</v>
      </c>
      <c r="BQ8" s="7">
        <f t="shared" si="20"/>
        <v>44232</v>
      </c>
      <c r="BR8" s="7">
        <f t="shared" si="20"/>
        <v>44233</v>
      </c>
      <c r="BS8" s="7">
        <f t="shared" si="20"/>
        <v>44234</v>
      </c>
      <c r="BT8" s="7">
        <f t="shared" si="20"/>
        <v>44235</v>
      </c>
      <c r="BU8" s="7">
        <f t="shared" si="20"/>
        <v>44236</v>
      </c>
      <c r="BV8" s="7">
        <f t="shared" si="20"/>
        <v>44237</v>
      </c>
      <c r="BW8" s="7">
        <f t="shared" si="20"/>
        <v>44238</v>
      </c>
      <c r="BX8" s="7">
        <f t="shared" si="20"/>
        <v>44239</v>
      </c>
      <c r="BY8" s="7">
        <f t="shared" si="20"/>
        <v>44240</v>
      </c>
      <c r="BZ8" s="7">
        <f t="shared" si="20"/>
        <v>44241</v>
      </c>
      <c r="CA8" s="7">
        <f t="shared" si="20"/>
        <v>44242</v>
      </c>
      <c r="CB8" s="7">
        <f t="shared" ref="CB8:EM8" si="21">CA8+1</f>
        <v>44243</v>
      </c>
      <c r="CC8" s="7">
        <f t="shared" si="21"/>
        <v>44244</v>
      </c>
      <c r="CD8" s="7">
        <f t="shared" si="21"/>
        <v>44245</v>
      </c>
      <c r="CE8" s="7">
        <f t="shared" si="21"/>
        <v>44246</v>
      </c>
      <c r="CF8" s="7">
        <f t="shared" si="21"/>
        <v>44247</v>
      </c>
      <c r="CG8" s="7">
        <f t="shared" si="21"/>
        <v>44248</v>
      </c>
      <c r="CH8" s="7">
        <f t="shared" si="21"/>
        <v>44249</v>
      </c>
      <c r="CI8" s="7">
        <f t="shared" si="21"/>
        <v>44250</v>
      </c>
      <c r="CJ8" s="7">
        <f t="shared" si="21"/>
        <v>44251</v>
      </c>
      <c r="CK8" s="7">
        <f t="shared" si="21"/>
        <v>44252</v>
      </c>
      <c r="CL8" s="7">
        <f t="shared" si="21"/>
        <v>44253</v>
      </c>
      <c r="CM8" s="7">
        <f t="shared" si="21"/>
        <v>44254</v>
      </c>
      <c r="CN8" s="7">
        <f t="shared" si="21"/>
        <v>44255</v>
      </c>
      <c r="CO8" s="7">
        <f t="shared" si="21"/>
        <v>44256</v>
      </c>
      <c r="CP8" s="7">
        <f t="shared" si="21"/>
        <v>44257</v>
      </c>
      <c r="CQ8" s="7">
        <f t="shared" si="21"/>
        <v>44258</v>
      </c>
      <c r="CR8" s="7">
        <f t="shared" si="21"/>
        <v>44259</v>
      </c>
      <c r="CS8" s="7">
        <f t="shared" si="21"/>
        <v>44260</v>
      </c>
      <c r="CT8" s="7">
        <f t="shared" si="21"/>
        <v>44261</v>
      </c>
      <c r="CU8" s="7">
        <f t="shared" si="21"/>
        <v>44262</v>
      </c>
      <c r="CV8" s="7">
        <f t="shared" si="21"/>
        <v>44263</v>
      </c>
      <c r="CW8" s="7">
        <f t="shared" si="21"/>
        <v>44264</v>
      </c>
      <c r="CX8" s="7">
        <f t="shared" si="21"/>
        <v>44265</v>
      </c>
      <c r="CY8" s="7">
        <f t="shared" si="21"/>
        <v>44266</v>
      </c>
      <c r="CZ8" s="7">
        <f t="shared" si="21"/>
        <v>44267</v>
      </c>
      <c r="DA8" s="7">
        <f t="shared" si="21"/>
        <v>44268</v>
      </c>
      <c r="DB8" s="7">
        <f t="shared" si="21"/>
        <v>44269</v>
      </c>
      <c r="DC8" s="7">
        <f t="shared" si="21"/>
        <v>44270</v>
      </c>
      <c r="DD8" s="7">
        <f t="shared" si="21"/>
        <v>44271</v>
      </c>
      <c r="DE8" s="7">
        <f t="shared" si="21"/>
        <v>44272</v>
      </c>
      <c r="DF8" s="7">
        <f t="shared" si="21"/>
        <v>44273</v>
      </c>
      <c r="DG8" s="7">
        <f t="shared" si="21"/>
        <v>44274</v>
      </c>
      <c r="DH8" s="7">
        <f t="shared" si="21"/>
        <v>44275</v>
      </c>
      <c r="DI8" s="7">
        <f t="shared" si="21"/>
        <v>44276</v>
      </c>
      <c r="DJ8" s="7">
        <f t="shared" si="21"/>
        <v>44277</v>
      </c>
      <c r="DK8" s="7">
        <f t="shared" si="21"/>
        <v>44278</v>
      </c>
      <c r="DL8" s="7">
        <f t="shared" si="21"/>
        <v>44279</v>
      </c>
      <c r="DM8" s="7">
        <f t="shared" si="21"/>
        <v>44280</v>
      </c>
      <c r="DN8" s="7">
        <f t="shared" si="21"/>
        <v>44281</v>
      </c>
      <c r="DO8" s="7">
        <f t="shared" si="21"/>
        <v>44282</v>
      </c>
      <c r="DP8" s="7">
        <f t="shared" si="21"/>
        <v>44283</v>
      </c>
      <c r="DQ8" s="7">
        <f t="shared" si="21"/>
        <v>44284</v>
      </c>
      <c r="DR8" s="7">
        <f t="shared" si="21"/>
        <v>44285</v>
      </c>
      <c r="DS8" s="7">
        <f t="shared" si="21"/>
        <v>44286</v>
      </c>
      <c r="DT8" s="7">
        <f t="shared" si="21"/>
        <v>44287</v>
      </c>
      <c r="DU8" s="7">
        <f t="shared" si="21"/>
        <v>44288</v>
      </c>
      <c r="DV8" s="7">
        <f t="shared" si="21"/>
        <v>44289</v>
      </c>
      <c r="DW8" s="7">
        <f t="shared" si="21"/>
        <v>44290</v>
      </c>
      <c r="DX8" s="7">
        <f t="shared" si="21"/>
        <v>44291</v>
      </c>
      <c r="DY8" s="7">
        <f t="shared" si="21"/>
        <v>44292</v>
      </c>
      <c r="DZ8" s="7">
        <f t="shared" si="21"/>
        <v>44293</v>
      </c>
      <c r="EA8" s="7">
        <f t="shared" si="21"/>
        <v>44294</v>
      </c>
      <c r="EB8" s="7">
        <f t="shared" si="21"/>
        <v>44295</v>
      </c>
      <c r="EC8" s="7">
        <f t="shared" si="21"/>
        <v>44296</v>
      </c>
      <c r="ED8" s="7">
        <f t="shared" si="21"/>
        <v>44297</v>
      </c>
      <c r="EE8" s="7">
        <f t="shared" si="21"/>
        <v>44298</v>
      </c>
      <c r="EF8" s="7">
        <f t="shared" si="21"/>
        <v>44299</v>
      </c>
      <c r="EG8" s="7">
        <f t="shared" si="21"/>
        <v>44300</v>
      </c>
      <c r="EH8" s="7">
        <f t="shared" si="21"/>
        <v>44301</v>
      </c>
      <c r="EI8" s="7">
        <f t="shared" si="21"/>
        <v>44302</v>
      </c>
      <c r="EJ8" s="7">
        <f t="shared" si="21"/>
        <v>44303</v>
      </c>
      <c r="EK8" s="7">
        <f t="shared" si="21"/>
        <v>44304</v>
      </c>
      <c r="EL8" s="7">
        <f t="shared" si="21"/>
        <v>44305</v>
      </c>
      <c r="EM8" s="7">
        <f t="shared" si="21"/>
        <v>44306</v>
      </c>
      <c r="EN8" s="7">
        <f t="shared" ref="EN8:FM8" si="22">EM8+1</f>
        <v>44307</v>
      </c>
      <c r="EO8" s="7">
        <f t="shared" si="22"/>
        <v>44308</v>
      </c>
      <c r="EP8" s="7">
        <f t="shared" si="22"/>
        <v>44309</v>
      </c>
      <c r="EQ8" s="7">
        <f t="shared" si="22"/>
        <v>44310</v>
      </c>
      <c r="ER8" s="7">
        <f t="shared" si="22"/>
        <v>44311</v>
      </c>
      <c r="ES8" s="7">
        <f t="shared" si="22"/>
        <v>44312</v>
      </c>
      <c r="ET8" s="7">
        <f t="shared" si="22"/>
        <v>44313</v>
      </c>
      <c r="EU8" s="7">
        <f t="shared" si="22"/>
        <v>44314</v>
      </c>
      <c r="EV8" s="7">
        <f t="shared" si="22"/>
        <v>44315</v>
      </c>
      <c r="EW8" s="7">
        <f t="shared" si="22"/>
        <v>44316</v>
      </c>
      <c r="EX8" s="7">
        <f t="shared" si="22"/>
        <v>44317</v>
      </c>
      <c r="EY8" s="7">
        <f t="shared" si="22"/>
        <v>44318</v>
      </c>
      <c r="EZ8" s="7">
        <f t="shared" si="22"/>
        <v>44319</v>
      </c>
      <c r="FA8" s="7">
        <f t="shared" si="22"/>
        <v>44320</v>
      </c>
      <c r="FB8" s="7">
        <f t="shared" si="22"/>
        <v>44321</v>
      </c>
      <c r="FC8" s="7">
        <f t="shared" si="22"/>
        <v>44322</v>
      </c>
      <c r="FD8" s="7">
        <f t="shared" si="22"/>
        <v>44323</v>
      </c>
      <c r="FE8" s="7">
        <f t="shared" si="22"/>
        <v>44324</v>
      </c>
      <c r="FF8" s="7">
        <f t="shared" si="22"/>
        <v>44325</v>
      </c>
      <c r="FG8" s="7">
        <f t="shared" si="22"/>
        <v>44326</v>
      </c>
      <c r="FH8" s="7">
        <f t="shared" si="22"/>
        <v>44327</v>
      </c>
      <c r="FI8" s="7">
        <f t="shared" si="22"/>
        <v>44328</v>
      </c>
      <c r="FJ8" s="7">
        <f t="shared" si="22"/>
        <v>44329</v>
      </c>
      <c r="FK8" s="7">
        <f t="shared" si="22"/>
        <v>44330</v>
      </c>
      <c r="FL8" s="7">
        <f t="shared" si="22"/>
        <v>44331</v>
      </c>
      <c r="FM8" s="7">
        <f t="shared" si="22"/>
        <v>44332</v>
      </c>
    </row>
    <row r="9" spans="1:169" ht="31.2" x14ac:dyDescent="0.3">
      <c r="A9" s="21" t="s">
        <v>25</v>
      </c>
      <c r="B9" s="22" t="s">
        <v>26</v>
      </c>
      <c r="C9" s="22" t="s">
        <v>27</v>
      </c>
      <c r="D9" s="22" t="s">
        <v>28</v>
      </c>
      <c r="E9" s="22" t="s">
        <v>31</v>
      </c>
      <c r="F9" s="22" t="s">
        <v>29</v>
      </c>
      <c r="G9" s="59" t="s">
        <v>30</v>
      </c>
      <c r="H9" s="23" t="s">
        <v>32</v>
      </c>
      <c r="I9" s="11" t="str">
        <f>CHOOSE(WEEKDAY(I8,1),"Do","Lu","Ma","Mi","Ju","Vi","Sa")</f>
        <v>Lu</v>
      </c>
      <c r="J9" s="11" t="str">
        <f t="shared" ref="J9:BU9" si="23">CHOOSE(WEEKDAY(J8,1),"Do","Lu","Ma","Mi","Ju","Vi","Sa")</f>
        <v>Ma</v>
      </c>
      <c r="K9" s="11" t="str">
        <f t="shared" si="23"/>
        <v>Mi</v>
      </c>
      <c r="L9" s="11" t="str">
        <f t="shared" si="23"/>
        <v>Ju</v>
      </c>
      <c r="M9" s="11" t="str">
        <f t="shared" si="23"/>
        <v>Vi</v>
      </c>
      <c r="N9" s="11" t="str">
        <f t="shared" si="23"/>
        <v>Sa</v>
      </c>
      <c r="O9" s="11" t="str">
        <f t="shared" si="23"/>
        <v>Do</v>
      </c>
      <c r="P9" s="11" t="str">
        <f t="shared" si="23"/>
        <v>Lu</v>
      </c>
      <c r="Q9" s="11" t="str">
        <f t="shared" si="23"/>
        <v>Ma</v>
      </c>
      <c r="R9" s="11" t="str">
        <f t="shared" si="23"/>
        <v>Mi</v>
      </c>
      <c r="S9" s="11" t="str">
        <f t="shared" si="23"/>
        <v>Ju</v>
      </c>
      <c r="T9" s="11" t="str">
        <f t="shared" si="23"/>
        <v>Vi</v>
      </c>
      <c r="U9" s="11" t="str">
        <f t="shared" si="23"/>
        <v>Sa</v>
      </c>
      <c r="V9" s="11" t="str">
        <f t="shared" si="23"/>
        <v>Do</v>
      </c>
      <c r="W9" s="11" t="str">
        <f t="shared" si="23"/>
        <v>Lu</v>
      </c>
      <c r="X9" s="11" t="str">
        <f t="shared" si="23"/>
        <v>Ma</v>
      </c>
      <c r="Y9" s="11" t="str">
        <f t="shared" si="23"/>
        <v>Mi</v>
      </c>
      <c r="Z9" s="11" t="str">
        <f t="shared" si="23"/>
        <v>Ju</v>
      </c>
      <c r="AA9" s="11" t="str">
        <f t="shared" si="23"/>
        <v>Vi</v>
      </c>
      <c r="AB9" s="11" t="str">
        <f t="shared" si="23"/>
        <v>Sa</v>
      </c>
      <c r="AC9" s="11" t="str">
        <f t="shared" si="23"/>
        <v>Do</v>
      </c>
      <c r="AD9" s="11" t="str">
        <f t="shared" si="23"/>
        <v>Lu</v>
      </c>
      <c r="AE9" s="11" t="str">
        <f t="shared" si="23"/>
        <v>Ma</v>
      </c>
      <c r="AF9" s="11" t="str">
        <f t="shared" si="23"/>
        <v>Mi</v>
      </c>
      <c r="AG9" s="11" t="str">
        <f t="shared" si="23"/>
        <v>Ju</v>
      </c>
      <c r="AH9" s="11" t="str">
        <f t="shared" si="23"/>
        <v>Vi</v>
      </c>
      <c r="AI9" s="11" t="str">
        <f t="shared" si="23"/>
        <v>Sa</v>
      </c>
      <c r="AJ9" s="11" t="str">
        <f t="shared" si="23"/>
        <v>Do</v>
      </c>
      <c r="AK9" s="11" t="str">
        <f t="shared" si="23"/>
        <v>Lu</v>
      </c>
      <c r="AL9" s="11" t="str">
        <f t="shared" si="23"/>
        <v>Ma</v>
      </c>
      <c r="AM9" s="11" t="str">
        <f t="shared" si="23"/>
        <v>Mi</v>
      </c>
      <c r="AN9" s="11" t="str">
        <f t="shared" si="23"/>
        <v>Ju</v>
      </c>
      <c r="AO9" s="11" t="str">
        <f t="shared" si="23"/>
        <v>Vi</v>
      </c>
      <c r="AP9" s="11" t="str">
        <f t="shared" si="23"/>
        <v>Sa</v>
      </c>
      <c r="AQ9" s="11" t="str">
        <f t="shared" si="23"/>
        <v>Do</v>
      </c>
      <c r="AR9" s="11" t="str">
        <f t="shared" si="23"/>
        <v>Lu</v>
      </c>
      <c r="AS9" s="11" t="str">
        <f t="shared" si="23"/>
        <v>Ma</v>
      </c>
      <c r="AT9" s="11" t="str">
        <f t="shared" si="23"/>
        <v>Mi</v>
      </c>
      <c r="AU9" s="11" t="str">
        <f t="shared" si="23"/>
        <v>Ju</v>
      </c>
      <c r="AV9" s="11" t="str">
        <f t="shared" si="23"/>
        <v>Vi</v>
      </c>
      <c r="AW9" s="11" t="str">
        <f t="shared" si="23"/>
        <v>Sa</v>
      </c>
      <c r="AX9" s="11" t="str">
        <f t="shared" si="23"/>
        <v>Do</v>
      </c>
      <c r="AY9" s="11" t="str">
        <f t="shared" si="23"/>
        <v>Lu</v>
      </c>
      <c r="AZ9" s="11" t="str">
        <f t="shared" si="23"/>
        <v>Ma</v>
      </c>
      <c r="BA9" s="11" t="str">
        <f t="shared" si="23"/>
        <v>Mi</v>
      </c>
      <c r="BB9" s="11" t="str">
        <f t="shared" si="23"/>
        <v>Ju</v>
      </c>
      <c r="BC9" s="11" t="str">
        <f t="shared" si="23"/>
        <v>Vi</v>
      </c>
      <c r="BD9" s="11" t="str">
        <f t="shared" si="23"/>
        <v>Sa</v>
      </c>
      <c r="BE9" s="11" t="str">
        <f t="shared" si="23"/>
        <v>Do</v>
      </c>
      <c r="BF9" s="11" t="str">
        <f t="shared" si="23"/>
        <v>Lu</v>
      </c>
      <c r="BG9" s="11" t="str">
        <f t="shared" si="23"/>
        <v>Ma</v>
      </c>
      <c r="BH9" s="11" t="str">
        <f t="shared" si="23"/>
        <v>Mi</v>
      </c>
      <c r="BI9" s="11" t="str">
        <f t="shared" si="23"/>
        <v>Ju</v>
      </c>
      <c r="BJ9" s="11" t="str">
        <f t="shared" si="23"/>
        <v>Vi</v>
      </c>
      <c r="BK9" s="11" t="str">
        <f t="shared" si="23"/>
        <v>Sa</v>
      </c>
      <c r="BL9" s="11" t="str">
        <f t="shared" si="23"/>
        <v>Do</v>
      </c>
      <c r="BM9" s="11" t="str">
        <f t="shared" si="23"/>
        <v>Lu</v>
      </c>
      <c r="BN9" s="11" t="str">
        <f t="shared" si="23"/>
        <v>Ma</v>
      </c>
      <c r="BO9" s="11" t="str">
        <f t="shared" si="23"/>
        <v>Mi</v>
      </c>
      <c r="BP9" s="11" t="str">
        <f t="shared" si="23"/>
        <v>Ju</v>
      </c>
      <c r="BQ9" s="11" t="str">
        <f t="shared" si="23"/>
        <v>Vi</v>
      </c>
      <c r="BR9" s="11" t="str">
        <f t="shared" si="23"/>
        <v>Sa</v>
      </c>
      <c r="BS9" s="11" t="str">
        <f t="shared" si="23"/>
        <v>Do</v>
      </c>
      <c r="BT9" s="11" t="str">
        <f t="shared" si="23"/>
        <v>Lu</v>
      </c>
      <c r="BU9" s="11" t="str">
        <f t="shared" si="23"/>
        <v>Ma</v>
      </c>
      <c r="BV9" s="11" t="str">
        <f t="shared" ref="BV9:EG9" si="24">CHOOSE(WEEKDAY(BV8,1),"Do","Lu","Ma","Mi","Ju","Vi","Sa")</f>
        <v>Mi</v>
      </c>
      <c r="BW9" s="11" t="str">
        <f t="shared" si="24"/>
        <v>Ju</v>
      </c>
      <c r="BX9" s="11" t="str">
        <f t="shared" si="24"/>
        <v>Vi</v>
      </c>
      <c r="BY9" s="11" t="str">
        <f t="shared" si="24"/>
        <v>Sa</v>
      </c>
      <c r="BZ9" s="11" t="str">
        <f t="shared" si="24"/>
        <v>Do</v>
      </c>
      <c r="CA9" s="11" t="str">
        <f t="shared" si="24"/>
        <v>Lu</v>
      </c>
      <c r="CB9" s="11" t="str">
        <f t="shared" si="24"/>
        <v>Ma</v>
      </c>
      <c r="CC9" s="11" t="str">
        <f t="shared" si="24"/>
        <v>Mi</v>
      </c>
      <c r="CD9" s="11" t="str">
        <f t="shared" si="24"/>
        <v>Ju</v>
      </c>
      <c r="CE9" s="11" t="str">
        <f t="shared" si="24"/>
        <v>Vi</v>
      </c>
      <c r="CF9" s="11" t="str">
        <f t="shared" si="24"/>
        <v>Sa</v>
      </c>
      <c r="CG9" s="11" t="str">
        <f t="shared" si="24"/>
        <v>Do</v>
      </c>
      <c r="CH9" s="11" t="str">
        <f t="shared" si="24"/>
        <v>Lu</v>
      </c>
      <c r="CI9" s="11" t="str">
        <f t="shared" si="24"/>
        <v>Ma</v>
      </c>
      <c r="CJ9" s="11" t="str">
        <f t="shared" si="24"/>
        <v>Mi</v>
      </c>
      <c r="CK9" s="11" t="str">
        <f t="shared" si="24"/>
        <v>Ju</v>
      </c>
      <c r="CL9" s="11" t="str">
        <f t="shared" si="24"/>
        <v>Vi</v>
      </c>
      <c r="CM9" s="11" t="str">
        <f t="shared" si="24"/>
        <v>Sa</v>
      </c>
      <c r="CN9" s="11" t="str">
        <f t="shared" si="24"/>
        <v>Do</v>
      </c>
      <c r="CO9" s="11" t="str">
        <f t="shared" si="24"/>
        <v>Lu</v>
      </c>
      <c r="CP9" s="11" t="str">
        <f t="shared" si="24"/>
        <v>Ma</v>
      </c>
      <c r="CQ9" s="11" t="str">
        <f t="shared" si="24"/>
        <v>Mi</v>
      </c>
      <c r="CR9" s="11" t="str">
        <f t="shared" si="24"/>
        <v>Ju</v>
      </c>
      <c r="CS9" s="11" t="str">
        <f t="shared" si="24"/>
        <v>Vi</v>
      </c>
      <c r="CT9" s="11" t="str">
        <f t="shared" si="24"/>
        <v>Sa</v>
      </c>
      <c r="CU9" s="11" t="str">
        <f t="shared" si="24"/>
        <v>Do</v>
      </c>
      <c r="CV9" s="11" t="str">
        <f t="shared" si="24"/>
        <v>Lu</v>
      </c>
      <c r="CW9" s="11" t="str">
        <f t="shared" si="24"/>
        <v>Ma</v>
      </c>
      <c r="CX9" s="11" t="str">
        <f t="shared" si="24"/>
        <v>Mi</v>
      </c>
      <c r="CY9" s="11" t="str">
        <f t="shared" si="24"/>
        <v>Ju</v>
      </c>
      <c r="CZ9" s="11" t="str">
        <f t="shared" si="24"/>
        <v>Vi</v>
      </c>
      <c r="DA9" s="11" t="str">
        <f t="shared" si="24"/>
        <v>Sa</v>
      </c>
      <c r="DB9" s="11" t="str">
        <f t="shared" si="24"/>
        <v>Do</v>
      </c>
      <c r="DC9" s="11" t="str">
        <f t="shared" si="24"/>
        <v>Lu</v>
      </c>
      <c r="DD9" s="11" t="str">
        <f t="shared" si="24"/>
        <v>Ma</v>
      </c>
      <c r="DE9" s="11" t="str">
        <f t="shared" si="24"/>
        <v>Mi</v>
      </c>
      <c r="DF9" s="11" t="str">
        <f t="shared" si="24"/>
        <v>Ju</v>
      </c>
      <c r="DG9" s="11" t="str">
        <f t="shared" si="24"/>
        <v>Vi</v>
      </c>
      <c r="DH9" s="11" t="str">
        <f t="shared" si="24"/>
        <v>Sa</v>
      </c>
      <c r="DI9" s="11" t="str">
        <f t="shared" si="24"/>
        <v>Do</v>
      </c>
      <c r="DJ9" s="11" t="str">
        <f t="shared" si="24"/>
        <v>Lu</v>
      </c>
      <c r="DK9" s="11" t="str">
        <f t="shared" si="24"/>
        <v>Ma</v>
      </c>
      <c r="DL9" s="11" t="str">
        <f t="shared" si="24"/>
        <v>Mi</v>
      </c>
      <c r="DM9" s="11" t="str">
        <f t="shared" si="24"/>
        <v>Ju</v>
      </c>
      <c r="DN9" s="11" t="str">
        <f t="shared" si="24"/>
        <v>Vi</v>
      </c>
      <c r="DO9" s="11" t="str">
        <f t="shared" si="24"/>
        <v>Sa</v>
      </c>
      <c r="DP9" s="11" t="str">
        <f t="shared" si="24"/>
        <v>Do</v>
      </c>
      <c r="DQ9" s="11" t="str">
        <f t="shared" si="24"/>
        <v>Lu</v>
      </c>
      <c r="DR9" s="11" t="str">
        <f t="shared" si="24"/>
        <v>Ma</v>
      </c>
      <c r="DS9" s="11" t="str">
        <f t="shared" si="24"/>
        <v>Mi</v>
      </c>
      <c r="DT9" s="11" t="str">
        <f t="shared" si="24"/>
        <v>Ju</v>
      </c>
      <c r="DU9" s="11" t="str">
        <f t="shared" si="24"/>
        <v>Vi</v>
      </c>
      <c r="DV9" s="11" t="str">
        <f t="shared" si="24"/>
        <v>Sa</v>
      </c>
      <c r="DW9" s="11" t="str">
        <f t="shared" si="24"/>
        <v>Do</v>
      </c>
      <c r="DX9" s="11" t="str">
        <f t="shared" si="24"/>
        <v>Lu</v>
      </c>
      <c r="DY9" s="11" t="str">
        <f t="shared" si="24"/>
        <v>Ma</v>
      </c>
      <c r="DZ9" s="11" t="str">
        <f t="shared" si="24"/>
        <v>Mi</v>
      </c>
      <c r="EA9" s="11" t="str">
        <f t="shared" si="24"/>
        <v>Ju</v>
      </c>
      <c r="EB9" s="11" t="str">
        <f t="shared" si="24"/>
        <v>Vi</v>
      </c>
      <c r="EC9" s="11" t="str">
        <f t="shared" si="24"/>
        <v>Sa</v>
      </c>
      <c r="ED9" s="11" t="str">
        <f t="shared" si="24"/>
        <v>Do</v>
      </c>
      <c r="EE9" s="11" t="str">
        <f t="shared" si="24"/>
        <v>Lu</v>
      </c>
      <c r="EF9" s="11" t="str">
        <f t="shared" si="24"/>
        <v>Ma</v>
      </c>
      <c r="EG9" s="11" t="str">
        <f t="shared" si="24"/>
        <v>Mi</v>
      </c>
      <c r="EH9" s="11" t="str">
        <f t="shared" ref="EH9:FM9" si="25">CHOOSE(WEEKDAY(EH8,1),"Do","Lu","Ma","Mi","Ju","Vi","Sa")</f>
        <v>Ju</v>
      </c>
      <c r="EI9" s="11" t="str">
        <f t="shared" si="25"/>
        <v>Vi</v>
      </c>
      <c r="EJ9" s="11" t="str">
        <f t="shared" si="25"/>
        <v>Sa</v>
      </c>
      <c r="EK9" s="11" t="str">
        <f t="shared" si="25"/>
        <v>Do</v>
      </c>
      <c r="EL9" s="11" t="str">
        <f t="shared" si="25"/>
        <v>Lu</v>
      </c>
      <c r="EM9" s="11" t="str">
        <f t="shared" si="25"/>
        <v>Ma</v>
      </c>
      <c r="EN9" s="11" t="str">
        <f t="shared" si="25"/>
        <v>Mi</v>
      </c>
      <c r="EO9" s="11" t="str">
        <f t="shared" si="25"/>
        <v>Ju</v>
      </c>
      <c r="EP9" s="11" t="str">
        <f t="shared" si="25"/>
        <v>Vi</v>
      </c>
      <c r="EQ9" s="11" t="str">
        <f t="shared" si="25"/>
        <v>Sa</v>
      </c>
      <c r="ER9" s="11" t="str">
        <f t="shared" si="25"/>
        <v>Do</v>
      </c>
      <c r="ES9" s="11" t="str">
        <f t="shared" si="25"/>
        <v>Lu</v>
      </c>
      <c r="ET9" s="11" t="str">
        <f t="shared" si="25"/>
        <v>Ma</v>
      </c>
      <c r="EU9" s="11" t="str">
        <f t="shared" si="25"/>
        <v>Mi</v>
      </c>
      <c r="EV9" s="11" t="str">
        <f t="shared" si="25"/>
        <v>Ju</v>
      </c>
      <c r="EW9" s="11" t="str">
        <f t="shared" si="25"/>
        <v>Vi</v>
      </c>
      <c r="EX9" s="11" t="str">
        <f t="shared" si="25"/>
        <v>Sa</v>
      </c>
      <c r="EY9" s="11" t="str">
        <f t="shared" si="25"/>
        <v>Do</v>
      </c>
      <c r="EZ9" s="11" t="str">
        <f t="shared" si="25"/>
        <v>Lu</v>
      </c>
      <c r="FA9" s="11" t="str">
        <f t="shared" si="25"/>
        <v>Ma</v>
      </c>
      <c r="FB9" s="11" t="str">
        <f t="shared" si="25"/>
        <v>Mi</v>
      </c>
      <c r="FC9" s="11" t="str">
        <f t="shared" si="25"/>
        <v>Ju</v>
      </c>
      <c r="FD9" s="11" t="str">
        <f t="shared" si="25"/>
        <v>Vi</v>
      </c>
      <c r="FE9" s="11" t="str">
        <f t="shared" si="25"/>
        <v>Sa</v>
      </c>
      <c r="FF9" s="11" t="str">
        <f t="shared" si="25"/>
        <v>Do</v>
      </c>
      <c r="FG9" s="11" t="str">
        <f t="shared" si="25"/>
        <v>Lu</v>
      </c>
      <c r="FH9" s="11" t="str">
        <f t="shared" si="25"/>
        <v>Ma</v>
      </c>
      <c r="FI9" s="11" t="str">
        <f t="shared" si="25"/>
        <v>Mi</v>
      </c>
      <c r="FJ9" s="11" t="str">
        <f t="shared" si="25"/>
        <v>Ju</v>
      </c>
      <c r="FK9" s="11" t="str">
        <f t="shared" si="25"/>
        <v>Vi</v>
      </c>
      <c r="FL9" s="11" t="str">
        <f t="shared" si="25"/>
        <v>Sa</v>
      </c>
      <c r="FM9" s="11" t="str">
        <f t="shared" si="25"/>
        <v>Do</v>
      </c>
    </row>
    <row r="10" spans="1:169" s="3" customFormat="1" ht="16.2" thickBot="1" x14ac:dyDescent="0.35">
      <c r="A10" s="24" t="s">
        <v>6</v>
      </c>
      <c r="B10" s="88" t="s">
        <v>33</v>
      </c>
      <c r="C10" s="25"/>
      <c r="D10" s="25"/>
      <c r="E10" s="26"/>
      <c r="F10" s="27"/>
      <c r="G10" s="41"/>
      <c r="H10" s="28">
        <f>SUMIF(A11:A31,A10&amp;"*",H11:H42)/(COUNTIF(A10:A42,A10&amp;".*"))</f>
        <v>1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</row>
    <row r="11" spans="1:169" s="3" customFormat="1" ht="15.6" thickBot="1" x14ac:dyDescent="0.3">
      <c r="A11" s="29" t="s">
        <v>5</v>
      </c>
      <c r="B11" s="30" t="s">
        <v>60</v>
      </c>
      <c r="C11" s="30" t="s">
        <v>36</v>
      </c>
      <c r="D11" s="30"/>
      <c r="E11" s="31">
        <v>44174</v>
      </c>
      <c r="F11" s="30">
        <v>2</v>
      </c>
      <c r="G11" s="42">
        <v>44175</v>
      </c>
      <c r="H11" s="32">
        <v>1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</row>
    <row r="12" spans="1:169" s="3" customFormat="1" ht="15.6" thickBot="1" x14ac:dyDescent="0.3">
      <c r="A12" s="29" t="s">
        <v>4</v>
      </c>
      <c r="B12" s="30" t="s">
        <v>43</v>
      </c>
      <c r="C12" s="30" t="s">
        <v>36</v>
      </c>
      <c r="D12" s="30"/>
      <c r="E12" s="31">
        <v>44175</v>
      </c>
      <c r="F12" s="30">
        <v>2</v>
      </c>
      <c r="G12" s="42">
        <v>44175</v>
      </c>
      <c r="H12" s="32">
        <v>1</v>
      </c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</row>
    <row r="13" spans="1:169" ht="15.6" thickBot="1" x14ac:dyDescent="0.3">
      <c r="A13" s="29" t="s">
        <v>3</v>
      </c>
      <c r="B13" s="30" t="s">
        <v>44</v>
      </c>
      <c r="C13" s="30" t="s">
        <v>36</v>
      </c>
      <c r="D13" s="30" t="s">
        <v>70</v>
      </c>
      <c r="E13" s="31">
        <v>44179</v>
      </c>
      <c r="F13" s="30">
        <v>2</v>
      </c>
      <c r="G13" s="42">
        <v>44188</v>
      </c>
      <c r="H13" s="32">
        <v>1</v>
      </c>
      <c r="I13" s="12"/>
      <c r="J13" s="13"/>
      <c r="K13" s="13"/>
      <c r="L13" s="89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</row>
    <row r="14" spans="1:169" ht="15.6" thickBot="1" x14ac:dyDescent="0.3">
      <c r="A14" s="29" t="s">
        <v>2</v>
      </c>
      <c r="B14" s="30" t="s">
        <v>45</v>
      </c>
      <c r="C14" s="30" t="s">
        <v>36</v>
      </c>
      <c r="D14" s="30"/>
      <c r="E14" s="31">
        <v>44200</v>
      </c>
      <c r="F14" s="30">
        <v>2</v>
      </c>
      <c r="G14" s="42">
        <v>44200</v>
      </c>
      <c r="H14" s="33">
        <v>1</v>
      </c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</row>
    <row r="15" spans="1:169" ht="15.6" thickBot="1" x14ac:dyDescent="0.3">
      <c r="A15" s="62" t="s">
        <v>15</v>
      </c>
      <c r="B15" s="63" t="s">
        <v>46</v>
      </c>
      <c r="C15" s="63" t="s">
        <v>36</v>
      </c>
      <c r="D15" s="63"/>
      <c r="E15" s="64">
        <v>44200</v>
      </c>
      <c r="F15" s="63">
        <v>4</v>
      </c>
      <c r="G15" s="65">
        <v>44206</v>
      </c>
      <c r="H15" s="66">
        <v>1</v>
      </c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  <row r="16" spans="1:169" x14ac:dyDescent="0.25">
      <c r="A16" s="76" t="s">
        <v>50</v>
      </c>
      <c r="B16" s="77" t="s">
        <v>47</v>
      </c>
      <c r="C16" s="77" t="s">
        <v>36</v>
      </c>
      <c r="D16" s="77"/>
      <c r="E16" s="78">
        <v>44200</v>
      </c>
      <c r="F16" s="77">
        <v>4</v>
      </c>
      <c r="G16" s="79">
        <v>44206</v>
      </c>
      <c r="H16" s="80"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</row>
    <row r="17" spans="1:169" x14ac:dyDescent="0.25">
      <c r="A17" s="81" t="s">
        <v>53</v>
      </c>
      <c r="B17" s="67" t="s">
        <v>54</v>
      </c>
      <c r="C17" s="67" t="s">
        <v>36</v>
      </c>
      <c r="D17" s="67"/>
      <c r="E17" s="68">
        <v>44207</v>
      </c>
      <c r="F17" s="67">
        <v>8</v>
      </c>
      <c r="G17" s="69">
        <v>44208</v>
      </c>
      <c r="H17" s="82">
        <v>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</row>
    <row r="18" spans="1:169" x14ac:dyDescent="0.25">
      <c r="A18" s="81" t="s">
        <v>59</v>
      </c>
      <c r="B18" s="67" t="s">
        <v>63</v>
      </c>
      <c r="C18" s="67" t="s">
        <v>36</v>
      </c>
      <c r="D18" s="67"/>
      <c r="E18" s="68">
        <v>44209</v>
      </c>
      <c r="F18" s="67">
        <v>6</v>
      </c>
      <c r="G18" s="69">
        <v>44209</v>
      </c>
      <c r="H18" s="82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</row>
    <row r="19" spans="1:169" ht="15.6" thickBot="1" x14ac:dyDescent="0.3">
      <c r="A19" s="83" t="s">
        <v>67</v>
      </c>
      <c r="B19" s="84" t="s">
        <v>58</v>
      </c>
      <c r="C19" s="84" t="s">
        <v>36</v>
      </c>
      <c r="D19" s="84"/>
      <c r="E19" s="85">
        <v>44210</v>
      </c>
      <c r="F19" s="84">
        <v>4</v>
      </c>
      <c r="G19" s="86">
        <v>44210</v>
      </c>
      <c r="H19" s="87">
        <v>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</row>
    <row r="20" spans="1:169" ht="15.6" thickBot="1" x14ac:dyDescent="0.3">
      <c r="A20" s="71" t="s">
        <v>68</v>
      </c>
      <c r="B20" s="72" t="s">
        <v>64</v>
      </c>
      <c r="C20" s="72" t="s">
        <v>36</v>
      </c>
      <c r="D20" s="72"/>
      <c r="E20" s="73">
        <v>44210</v>
      </c>
      <c r="F20" s="72">
        <v>6</v>
      </c>
      <c r="G20" s="74">
        <v>44216</v>
      </c>
      <c r="H20" s="75">
        <v>1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</row>
    <row r="21" spans="1:169" ht="16.2" thickBot="1" x14ac:dyDescent="0.35">
      <c r="A21" s="34">
        <v>2</v>
      </c>
      <c r="B21" s="25" t="s">
        <v>34</v>
      </c>
      <c r="C21" s="25"/>
      <c r="D21" s="25"/>
      <c r="E21" s="26"/>
      <c r="F21" s="27"/>
      <c r="G21" s="41"/>
      <c r="H21" s="28">
        <f>SUMIF(A22:A42,A21&amp;"*",H22:H51)/(COUNTIF(A21:A51,A21&amp;".*"))</f>
        <v>1</v>
      </c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</row>
    <row r="22" spans="1:169" s="3" customFormat="1" ht="15.6" thickBot="1" x14ac:dyDescent="0.3">
      <c r="A22" s="70">
        <v>2</v>
      </c>
      <c r="B22" s="30" t="s">
        <v>60</v>
      </c>
      <c r="C22" s="30" t="s">
        <v>37</v>
      </c>
      <c r="D22" s="30"/>
      <c r="E22" s="31">
        <v>44175</v>
      </c>
      <c r="F22" s="30">
        <v>2</v>
      </c>
      <c r="G22" s="42">
        <v>44175</v>
      </c>
      <c r="H22" s="32">
        <v>1</v>
      </c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</row>
    <row r="23" spans="1:169" s="3" customFormat="1" ht="15.6" thickBot="1" x14ac:dyDescent="0.3">
      <c r="A23" s="70">
        <v>2.1</v>
      </c>
      <c r="B23" s="30" t="s">
        <v>43</v>
      </c>
      <c r="C23" s="30" t="s">
        <v>37</v>
      </c>
      <c r="D23" s="30"/>
      <c r="E23" s="31">
        <v>44175</v>
      </c>
      <c r="F23" s="30">
        <v>2</v>
      </c>
      <c r="G23" s="42">
        <v>44175</v>
      </c>
      <c r="H23" s="32">
        <v>1</v>
      </c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</row>
    <row r="24" spans="1:169" ht="15.6" thickBot="1" x14ac:dyDescent="0.3">
      <c r="A24" s="70">
        <v>2.2000000000000002</v>
      </c>
      <c r="B24" s="30" t="s">
        <v>44</v>
      </c>
      <c r="C24" s="30" t="s">
        <v>37</v>
      </c>
      <c r="D24" s="30" t="s">
        <v>70</v>
      </c>
      <c r="E24" s="31">
        <v>44179</v>
      </c>
      <c r="F24" s="30">
        <v>2</v>
      </c>
      <c r="G24" s="42">
        <v>44188</v>
      </c>
      <c r="H24" s="32">
        <v>1</v>
      </c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</row>
    <row r="25" spans="1:169" ht="15.6" thickBot="1" x14ac:dyDescent="0.3">
      <c r="A25" s="53" t="s">
        <v>7</v>
      </c>
      <c r="B25" s="30" t="s">
        <v>45</v>
      </c>
      <c r="C25" s="30" t="s">
        <v>37</v>
      </c>
      <c r="D25" s="30"/>
      <c r="E25" s="31">
        <v>44200</v>
      </c>
      <c r="F25" s="30">
        <v>2</v>
      </c>
      <c r="G25" s="42">
        <v>44200</v>
      </c>
      <c r="H25" s="33">
        <v>1</v>
      </c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</row>
    <row r="26" spans="1:169" ht="15.6" thickBot="1" x14ac:dyDescent="0.3">
      <c r="A26" s="53" t="s">
        <v>8</v>
      </c>
      <c r="B26" s="30" t="s">
        <v>46</v>
      </c>
      <c r="C26" s="30" t="s">
        <v>37</v>
      </c>
      <c r="D26" s="30"/>
      <c r="E26" s="64">
        <v>44200</v>
      </c>
      <c r="F26" s="63">
        <v>4</v>
      </c>
      <c r="G26" s="65">
        <v>44206</v>
      </c>
      <c r="H26" s="66">
        <v>1</v>
      </c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</row>
    <row r="27" spans="1:169" ht="15.6" thickBot="1" x14ac:dyDescent="0.3">
      <c r="A27" s="53" t="s">
        <v>9</v>
      </c>
      <c r="B27" s="30" t="s">
        <v>48</v>
      </c>
      <c r="C27" s="30" t="s">
        <v>37</v>
      </c>
      <c r="D27" s="30"/>
      <c r="E27" s="78">
        <v>44200</v>
      </c>
      <c r="F27" s="77">
        <v>4</v>
      </c>
      <c r="G27" s="79">
        <v>44206</v>
      </c>
      <c r="H27" s="80">
        <v>1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</row>
    <row r="28" spans="1:169" ht="15.6" thickBot="1" x14ac:dyDescent="0.3">
      <c r="A28" s="70">
        <v>2.6</v>
      </c>
      <c r="B28" s="30" t="s">
        <v>51</v>
      </c>
      <c r="C28" s="30" t="s">
        <v>37</v>
      </c>
      <c r="D28" s="30"/>
      <c r="E28" s="68">
        <v>44207</v>
      </c>
      <c r="F28" s="67">
        <v>2</v>
      </c>
      <c r="G28" s="69">
        <v>44207</v>
      </c>
      <c r="H28" s="82">
        <v>1</v>
      </c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</row>
    <row r="29" spans="1:169" ht="15.6" thickBot="1" x14ac:dyDescent="0.3">
      <c r="A29" s="70">
        <v>2.7</v>
      </c>
      <c r="B29" s="30" t="s">
        <v>61</v>
      </c>
      <c r="C29" s="30" t="s">
        <v>37</v>
      </c>
      <c r="D29" s="30"/>
      <c r="E29" s="68">
        <v>44207</v>
      </c>
      <c r="F29" s="67">
        <v>12</v>
      </c>
      <c r="G29" s="69">
        <v>44208</v>
      </c>
      <c r="H29" s="82">
        <v>1</v>
      </c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</row>
    <row r="30" spans="1:169" ht="15.6" thickBot="1" x14ac:dyDescent="0.3">
      <c r="A30" s="70">
        <v>2.8</v>
      </c>
      <c r="B30" s="30" t="s">
        <v>55</v>
      </c>
      <c r="C30" s="30" t="s">
        <v>37</v>
      </c>
      <c r="D30" s="30"/>
      <c r="E30" s="31">
        <v>44208</v>
      </c>
      <c r="F30" s="30">
        <v>4</v>
      </c>
      <c r="G30" s="42">
        <v>44208</v>
      </c>
      <c r="H30" s="32">
        <v>1</v>
      </c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</row>
    <row r="31" spans="1:169" ht="15.6" thickBot="1" x14ac:dyDescent="0.3">
      <c r="A31" s="70">
        <v>2.9</v>
      </c>
      <c r="B31" s="30" t="s">
        <v>64</v>
      </c>
      <c r="C31" s="30" t="s">
        <v>37</v>
      </c>
      <c r="D31" s="30"/>
      <c r="E31" s="31">
        <v>44117</v>
      </c>
      <c r="F31" s="30">
        <v>6</v>
      </c>
      <c r="G31" s="42">
        <v>44216</v>
      </c>
      <c r="H31" s="32">
        <v>1</v>
      </c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</row>
    <row r="32" spans="1:169" ht="16.2" thickBot="1" x14ac:dyDescent="0.35">
      <c r="A32" s="34">
        <v>3</v>
      </c>
      <c r="B32" s="25" t="s">
        <v>35</v>
      </c>
      <c r="C32" s="25"/>
      <c r="D32" s="25"/>
      <c r="E32" s="26"/>
      <c r="F32" s="27"/>
      <c r="G32" s="41"/>
      <c r="H32" s="28">
        <f>SUMIF(A33:A42,A32&amp;"*",H33:H51)/(COUNTIF(A32:A51,A32&amp;".*"))</f>
        <v>1</v>
      </c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</row>
    <row r="33" spans="1:169" s="3" customFormat="1" ht="15.6" thickBot="1" x14ac:dyDescent="0.3">
      <c r="A33" s="29" t="s">
        <v>69</v>
      </c>
      <c r="B33" s="30" t="s">
        <v>60</v>
      </c>
      <c r="C33" s="30" t="s">
        <v>38</v>
      </c>
      <c r="D33" s="30"/>
      <c r="E33" s="31">
        <v>44175</v>
      </c>
      <c r="F33" s="30">
        <v>2</v>
      </c>
      <c r="G33" s="42">
        <v>44175</v>
      </c>
      <c r="H33" s="32">
        <v>1</v>
      </c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</row>
    <row r="34" spans="1:169" s="3" customFormat="1" ht="15.6" thickBot="1" x14ac:dyDescent="0.3">
      <c r="A34" s="29" t="s">
        <v>10</v>
      </c>
      <c r="B34" s="30" t="s">
        <v>43</v>
      </c>
      <c r="C34" s="30" t="s">
        <v>38</v>
      </c>
      <c r="D34" s="30"/>
      <c r="E34" s="31">
        <v>44175</v>
      </c>
      <c r="F34" s="30">
        <v>2</v>
      </c>
      <c r="G34" s="42">
        <v>44175</v>
      </c>
      <c r="H34" s="32">
        <v>1</v>
      </c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</row>
    <row r="35" spans="1:169" ht="15.6" thickBot="1" x14ac:dyDescent="0.3">
      <c r="A35" s="29" t="s">
        <v>11</v>
      </c>
      <c r="B35" s="30" t="s">
        <v>44</v>
      </c>
      <c r="C35" s="30" t="s">
        <v>38</v>
      </c>
      <c r="D35" s="30" t="s">
        <v>70</v>
      </c>
      <c r="E35" s="31">
        <v>44179</v>
      </c>
      <c r="F35" s="30">
        <v>2</v>
      </c>
      <c r="G35" s="42">
        <v>44188</v>
      </c>
      <c r="H35" s="32">
        <v>1</v>
      </c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</row>
    <row r="36" spans="1:169" ht="15.6" thickBot="1" x14ac:dyDescent="0.3">
      <c r="A36" s="29" t="s">
        <v>12</v>
      </c>
      <c r="B36" s="30" t="s">
        <v>45</v>
      </c>
      <c r="C36" s="30" t="s">
        <v>38</v>
      </c>
      <c r="D36" s="30"/>
      <c r="E36" s="31">
        <v>44200</v>
      </c>
      <c r="F36" s="30">
        <v>2</v>
      </c>
      <c r="G36" s="42">
        <v>44200</v>
      </c>
      <c r="H36" s="33">
        <v>1</v>
      </c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</row>
    <row r="37" spans="1:169" ht="15.6" thickBot="1" x14ac:dyDescent="0.3">
      <c r="A37" s="29" t="s">
        <v>13</v>
      </c>
      <c r="B37" s="30" t="s">
        <v>46</v>
      </c>
      <c r="C37" s="30" t="s">
        <v>38</v>
      </c>
      <c r="D37" s="30"/>
      <c r="E37" s="64">
        <v>44200</v>
      </c>
      <c r="F37" s="63">
        <v>4</v>
      </c>
      <c r="G37" s="65">
        <v>44206</v>
      </c>
      <c r="H37" s="66">
        <v>1</v>
      </c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</row>
    <row r="38" spans="1:169" ht="15.6" thickBot="1" x14ac:dyDescent="0.3">
      <c r="A38" s="29" t="s">
        <v>14</v>
      </c>
      <c r="B38" s="30" t="s">
        <v>49</v>
      </c>
      <c r="C38" s="30" t="s">
        <v>38</v>
      </c>
      <c r="D38" s="30"/>
      <c r="E38" s="78">
        <v>44200</v>
      </c>
      <c r="F38" s="77">
        <v>4</v>
      </c>
      <c r="G38" s="79">
        <v>44206</v>
      </c>
      <c r="H38" s="80">
        <v>1</v>
      </c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</row>
    <row r="39" spans="1:169" ht="15.6" thickBot="1" x14ac:dyDescent="0.3">
      <c r="A39" s="29" t="s">
        <v>52</v>
      </c>
      <c r="B39" s="30" t="s">
        <v>51</v>
      </c>
      <c r="C39" s="30" t="s">
        <v>38</v>
      </c>
      <c r="D39" s="30"/>
      <c r="E39" s="68">
        <v>44207</v>
      </c>
      <c r="F39" s="67">
        <v>2</v>
      </c>
      <c r="G39" s="69">
        <v>44207</v>
      </c>
      <c r="H39" s="82">
        <v>1</v>
      </c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</row>
    <row r="40" spans="1:169" ht="15.6" thickBot="1" x14ac:dyDescent="0.3">
      <c r="A40" s="29" t="s">
        <v>56</v>
      </c>
      <c r="B40" s="30" t="s">
        <v>57</v>
      </c>
      <c r="C40" s="30" t="s">
        <v>38</v>
      </c>
      <c r="D40" s="30"/>
      <c r="E40" s="68">
        <v>44207</v>
      </c>
      <c r="F40" s="67">
        <v>6</v>
      </c>
      <c r="G40" s="69">
        <v>44208</v>
      </c>
      <c r="H40" s="82">
        <v>1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</row>
    <row r="41" spans="1:169" ht="15.6" thickBot="1" x14ac:dyDescent="0.3">
      <c r="A41" s="29" t="s">
        <v>65</v>
      </c>
      <c r="B41" s="30" t="s">
        <v>62</v>
      </c>
      <c r="C41" s="30" t="s">
        <v>38</v>
      </c>
      <c r="D41" s="30"/>
      <c r="E41" s="31">
        <v>44208</v>
      </c>
      <c r="F41" s="30">
        <v>10</v>
      </c>
      <c r="G41" s="42">
        <v>44209</v>
      </c>
      <c r="H41" s="32">
        <v>1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</row>
    <row r="42" spans="1:169" ht="15.6" thickBot="1" x14ac:dyDescent="0.3">
      <c r="A42" s="29" t="s">
        <v>66</v>
      </c>
      <c r="B42" s="30" t="s">
        <v>64</v>
      </c>
      <c r="C42" s="30" t="s">
        <v>38</v>
      </c>
      <c r="D42" s="30"/>
      <c r="E42" s="31">
        <v>44117</v>
      </c>
      <c r="F42" s="30">
        <v>6</v>
      </c>
      <c r="G42" s="42">
        <v>44216</v>
      </c>
      <c r="H42" s="32">
        <v>1</v>
      </c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</row>
    <row r="43" spans="1:169" x14ac:dyDescent="0.25">
      <c r="A43" s="12"/>
      <c r="B43" s="13"/>
      <c r="C43" s="13"/>
      <c r="D43" s="13"/>
      <c r="E43" s="13"/>
      <c r="F43" s="13"/>
      <c r="G43" s="13"/>
      <c r="H43" s="13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</row>
    <row r="44" spans="1:169" s="3" customFormat="1" x14ac:dyDescent="0.25">
      <c r="A44" s="12"/>
      <c r="B44" s="13"/>
      <c r="C44" s="13"/>
      <c r="D44" s="13"/>
      <c r="E44" s="13"/>
      <c r="F44" s="13"/>
      <c r="G44" s="13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</row>
    <row r="45" spans="1:169" x14ac:dyDescent="0.25">
      <c r="A45" s="12"/>
      <c r="B45" s="13"/>
      <c r="C45" s="13"/>
      <c r="D45" s="13"/>
      <c r="E45" s="13"/>
      <c r="F45" s="13"/>
      <c r="G45" s="13"/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</row>
    <row r="46" spans="1:169" x14ac:dyDescent="0.25">
      <c r="A46" s="12"/>
      <c r="B46" s="13"/>
      <c r="C46" s="13"/>
      <c r="D46" s="13"/>
      <c r="E46" s="13"/>
      <c r="F46" s="13"/>
      <c r="G46" s="13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</row>
    <row r="47" spans="1:169" x14ac:dyDescent="0.25">
      <c r="A47" s="12"/>
      <c r="B47" s="13"/>
      <c r="C47" s="13"/>
      <c r="D47" s="13"/>
      <c r="E47" s="13"/>
      <c r="F47" s="13"/>
      <c r="G47" s="13"/>
      <c r="H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</row>
    <row r="48" spans="1:169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</row>
    <row r="49" spans="1:160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</row>
    <row r="50" spans="1:160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</row>
    <row r="51" spans="1:160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</row>
    <row r="52" spans="1:160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</row>
    <row r="53" spans="1:160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</row>
    <row r="54" spans="1:160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</row>
    <row r="55" spans="1:160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</row>
    <row r="56" spans="1:160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</row>
    <row r="57" spans="1:160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</row>
    <row r="58" spans="1:160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</row>
    <row r="59" spans="1:160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</row>
    <row r="60" spans="1:160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</row>
    <row r="61" spans="1:160" x14ac:dyDescent="0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</row>
    <row r="62" spans="1:160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</row>
    <row r="63" spans="1:160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</row>
    <row r="64" spans="1:160" x14ac:dyDescent="0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</row>
    <row r="65" spans="1:160" x14ac:dyDescent="0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</row>
    <row r="66" spans="1:160" x14ac:dyDescent="0.2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</row>
    <row r="67" spans="1:160" x14ac:dyDescent="0.2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</row>
    <row r="68" spans="1:160" x14ac:dyDescent="0.2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</row>
    <row r="69" spans="1:160" x14ac:dyDescent="0.2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</row>
    <row r="70" spans="1:160" x14ac:dyDescent="0.2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</row>
    <row r="71" spans="1:160" x14ac:dyDescent="0.2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</row>
    <row r="72" spans="1:160" x14ac:dyDescent="0.2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</row>
    <row r="73" spans="1:160" x14ac:dyDescent="0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</row>
    <row r="74" spans="1:160" x14ac:dyDescent="0.2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</row>
    <row r="75" spans="1:160" x14ac:dyDescent="0.2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</row>
    <row r="76" spans="1:160" x14ac:dyDescent="0.2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</row>
    <row r="77" spans="1:160" x14ac:dyDescent="0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</row>
    <row r="78" spans="1:160" x14ac:dyDescent="0.2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</row>
    <row r="79" spans="1:160" x14ac:dyDescent="0.2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</row>
    <row r="80" spans="1:160" x14ac:dyDescent="0.2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</row>
    <row r="81" spans="1:160" x14ac:dyDescent="0.2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</row>
    <row r="82" spans="1:160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</row>
    <row r="83" spans="1:160" x14ac:dyDescent="0.2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</row>
    <row r="84" spans="1:160" x14ac:dyDescent="0.2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</row>
    <row r="85" spans="1:160" x14ac:dyDescent="0.2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</row>
    <row r="86" spans="1:160" x14ac:dyDescent="0.2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</row>
    <row r="87" spans="1:160" x14ac:dyDescent="0.2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</row>
    <row r="88" spans="1:160" x14ac:dyDescent="0.2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</row>
    <row r="89" spans="1:160" x14ac:dyDescent="0.2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</row>
    <row r="90" spans="1:160" x14ac:dyDescent="0.2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</row>
    <row r="91" spans="1:160" x14ac:dyDescent="0.2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</row>
    <row r="92" spans="1:160" x14ac:dyDescent="0.2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</row>
    <row r="93" spans="1:160" x14ac:dyDescent="0.2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</row>
    <row r="94" spans="1:160" x14ac:dyDescent="0.25">
      <c r="G94" s="39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</row>
    <row r="95" spans="1:160" x14ac:dyDescent="0.25">
      <c r="G95" s="39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</row>
    <row r="96" spans="1:160" x14ac:dyDescent="0.25">
      <c r="G96" s="39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</row>
    <row r="97" spans="7:169" x14ac:dyDescent="0.25">
      <c r="G97" s="39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</row>
    <row r="98" spans="7:169" x14ac:dyDescent="0.25">
      <c r="G98" s="39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</row>
    <row r="99" spans="7:169" x14ac:dyDescent="0.25">
      <c r="G99" s="39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</row>
    <row r="100" spans="7:169" x14ac:dyDescent="0.25">
      <c r="G100" s="39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</row>
    <row r="101" spans="7:169" x14ac:dyDescent="0.25">
      <c r="G101" s="39"/>
      <c r="J101" s="5"/>
      <c r="K101" s="5"/>
      <c r="L101" s="5"/>
    </row>
    <row r="102" spans="7:169" x14ac:dyDescent="0.25">
      <c r="G102" s="39"/>
      <c r="J102" s="5"/>
      <c r="K102" s="5"/>
      <c r="L102" s="5"/>
    </row>
    <row r="103" spans="7:169" x14ac:dyDescent="0.25">
      <c r="G103" s="39"/>
      <c r="J103" s="5"/>
      <c r="K103" s="5"/>
      <c r="L103" s="5"/>
    </row>
    <row r="104" spans="7:169" x14ac:dyDescent="0.25">
      <c r="G104" s="39"/>
      <c r="J104" s="5"/>
      <c r="K104" s="5"/>
      <c r="L104" s="5"/>
    </row>
    <row r="105" spans="7:169" x14ac:dyDescent="0.25">
      <c r="G105" s="39"/>
      <c r="J105" s="5"/>
      <c r="K105" s="5"/>
      <c r="L105" s="5"/>
    </row>
    <row r="106" spans="7:169" x14ac:dyDescent="0.25">
      <c r="G106" s="39"/>
      <c r="J106" s="5"/>
      <c r="K106" s="5"/>
      <c r="L106" s="5"/>
    </row>
    <row r="107" spans="7:169" x14ac:dyDescent="0.25">
      <c r="G107" s="39"/>
      <c r="J107" s="5"/>
      <c r="K107" s="5"/>
      <c r="L107" s="5"/>
    </row>
    <row r="108" spans="7:169" x14ac:dyDescent="0.25">
      <c r="G108" s="39"/>
      <c r="J108" s="5"/>
      <c r="K108" s="5"/>
      <c r="L108" s="5"/>
    </row>
    <row r="109" spans="7:169" x14ac:dyDescent="0.25">
      <c r="G109" s="39"/>
      <c r="J109" s="5"/>
      <c r="K109" s="5"/>
      <c r="L109" s="5"/>
    </row>
    <row r="110" spans="7:169" x14ac:dyDescent="0.25">
      <c r="G110" s="39"/>
      <c r="J110" s="5"/>
      <c r="K110" s="5"/>
      <c r="L110" s="5"/>
    </row>
    <row r="111" spans="7:169" x14ac:dyDescent="0.25">
      <c r="G111" s="39"/>
      <c r="J111" s="5"/>
      <c r="K111" s="5"/>
      <c r="L111" s="5"/>
    </row>
    <row r="112" spans="7:169" x14ac:dyDescent="0.25">
      <c r="G112" s="39"/>
      <c r="J112" s="5"/>
      <c r="K112" s="5"/>
      <c r="L112" s="5"/>
    </row>
    <row r="113" spans="7:12" x14ac:dyDescent="0.25">
      <c r="G113" s="39"/>
      <c r="J113" s="5"/>
      <c r="K113" s="5"/>
      <c r="L113" s="5"/>
    </row>
    <row r="114" spans="7:12" x14ac:dyDescent="0.25">
      <c r="G114" s="39"/>
      <c r="J114" s="5"/>
      <c r="K114" s="5"/>
      <c r="L114" s="5"/>
    </row>
    <row r="115" spans="7:12" x14ac:dyDescent="0.25">
      <c r="G115" s="39"/>
      <c r="J115" s="5"/>
      <c r="K115" s="5"/>
      <c r="L115" s="5"/>
    </row>
    <row r="116" spans="7:12" x14ac:dyDescent="0.25">
      <c r="G116" s="39"/>
    </row>
    <row r="117" spans="7:12" x14ac:dyDescent="0.25">
      <c r="G117" s="39"/>
    </row>
    <row r="118" spans="7:12" x14ac:dyDescent="0.25">
      <c r="G118" s="39"/>
    </row>
    <row r="119" spans="7:12" x14ac:dyDescent="0.25">
      <c r="G119" s="39"/>
    </row>
    <row r="120" spans="7:12" x14ac:dyDescent="0.25">
      <c r="G120" s="39"/>
    </row>
    <row r="121" spans="7:12" x14ac:dyDescent="0.25">
      <c r="G121" s="39"/>
    </row>
    <row r="122" spans="7:12" x14ac:dyDescent="0.25">
      <c r="G122" s="39"/>
    </row>
    <row r="123" spans="7:12" x14ac:dyDescent="0.25">
      <c r="G123" s="39"/>
    </row>
    <row r="124" spans="7:12" x14ac:dyDescent="0.25">
      <c r="G124" s="39"/>
    </row>
    <row r="125" spans="7:12" x14ac:dyDescent="0.25">
      <c r="G125" s="39"/>
    </row>
    <row r="126" spans="7:12" x14ac:dyDescent="0.25">
      <c r="G126" s="39"/>
    </row>
    <row r="127" spans="7:12" x14ac:dyDescent="0.25">
      <c r="G127" s="39"/>
    </row>
    <row r="128" spans="7:12" x14ac:dyDescent="0.25">
      <c r="G128" s="39"/>
    </row>
    <row r="129" spans="7:7" x14ac:dyDescent="0.25">
      <c r="G129" s="39"/>
    </row>
    <row r="130" spans="7:7" x14ac:dyDescent="0.25">
      <c r="G130" s="39"/>
    </row>
    <row r="131" spans="7:7" x14ac:dyDescent="0.25">
      <c r="G131" s="39"/>
    </row>
    <row r="132" spans="7:7" x14ac:dyDescent="0.25">
      <c r="G132" s="39"/>
    </row>
    <row r="133" spans="7:7" x14ac:dyDescent="0.25">
      <c r="G133" s="39"/>
    </row>
    <row r="134" spans="7:7" x14ac:dyDescent="0.25">
      <c r="G134" s="39"/>
    </row>
    <row r="135" spans="7:7" x14ac:dyDescent="0.25">
      <c r="G135" s="39"/>
    </row>
    <row r="136" spans="7:7" x14ac:dyDescent="0.25">
      <c r="G136" s="39"/>
    </row>
    <row r="137" spans="7:7" x14ac:dyDescent="0.25">
      <c r="G137" s="39"/>
    </row>
    <row r="138" spans="7:7" x14ac:dyDescent="0.25">
      <c r="G138" s="39"/>
    </row>
    <row r="139" spans="7:7" x14ac:dyDescent="0.25">
      <c r="G139" s="39"/>
    </row>
    <row r="140" spans="7:7" x14ac:dyDescent="0.25">
      <c r="G140" s="39"/>
    </row>
    <row r="141" spans="7:7" x14ac:dyDescent="0.25">
      <c r="G141" s="39"/>
    </row>
    <row r="142" spans="7:7" x14ac:dyDescent="0.25">
      <c r="G142" s="39"/>
    </row>
    <row r="143" spans="7:7" x14ac:dyDescent="0.25">
      <c r="G143" s="39"/>
    </row>
    <row r="144" spans="7:7" x14ac:dyDescent="0.25">
      <c r="G144" s="39"/>
    </row>
    <row r="145" spans="7:7" x14ac:dyDescent="0.25">
      <c r="G145" s="39"/>
    </row>
    <row r="146" spans="7:7" x14ac:dyDescent="0.25">
      <c r="G146" s="39"/>
    </row>
    <row r="147" spans="7:7" x14ac:dyDescent="0.25">
      <c r="G147" s="39"/>
    </row>
    <row r="148" spans="7:7" x14ac:dyDescent="0.25">
      <c r="G148" s="39"/>
    </row>
    <row r="149" spans="7:7" x14ac:dyDescent="0.25">
      <c r="G149" s="39"/>
    </row>
    <row r="150" spans="7:7" x14ac:dyDescent="0.25">
      <c r="G150" s="39"/>
    </row>
    <row r="151" spans="7:7" x14ac:dyDescent="0.25">
      <c r="G151" s="39"/>
    </row>
    <row r="152" spans="7:7" x14ac:dyDescent="0.25">
      <c r="G152" s="39"/>
    </row>
    <row r="153" spans="7:7" x14ac:dyDescent="0.25">
      <c r="G153" s="39"/>
    </row>
    <row r="154" spans="7:7" x14ac:dyDescent="0.25">
      <c r="G154" s="39"/>
    </row>
    <row r="155" spans="7:7" x14ac:dyDescent="0.25">
      <c r="G155" s="39"/>
    </row>
    <row r="156" spans="7:7" x14ac:dyDescent="0.25">
      <c r="G156" s="39"/>
    </row>
    <row r="157" spans="7:7" x14ac:dyDescent="0.25">
      <c r="G157" s="39"/>
    </row>
    <row r="158" spans="7:7" x14ac:dyDescent="0.25">
      <c r="G158" s="39"/>
    </row>
    <row r="159" spans="7:7" x14ac:dyDescent="0.25">
      <c r="G159" s="39"/>
    </row>
    <row r="160" spans="7:7" x14ac:dyDescent="0.25">
      <c r="G160" s="39"/>
    </row>
    <row r="161" spans="7:7" x14ac:dyDescent="0.25">
      <c r="G161" s="39"/>
    </row>
    <row r="162" spans="7:7" x14ac:dyDescent="0.25">
      <c r="G162" s="39"/>
    </row>
    <row r="163" spans="7:7" x14ac:dyDescent="0.25">
      <c r="G163" s="39"/>
    </row>
    <row r="164" spans="7:7" x14ac:dyDescent="0.25">
      <c r="G164" s="39"/>
    </row>
    <row r="165" spans="7:7" x14ac:dyDescent="0.25">
      <c r="G165" s="39"/>
    </row>
    <row r="166" spans="7:7" x14ac:dyDescent="0.25">
      <c r="G166" s="39"/>
    </row>
    <row r="167" spans="7:7" x14ac:dyDescent="0.25">
      <c r="G167" s="39"/>
    </row>
    <row r="168" spans="7:7" x14ac:dyDescent="0.25">
      <c r="G168" s="39"/>
    </row>
    <row r="169" spans="7:7" x14ac:dyDescent="0.25">
      <c r="G169" s="39"/>
    </row>
    <row r="170" spans="7:7" x14ac:dyDescent="0.25">
      <c r="G170" s="39"/>
    </row>
    <row r="171" spans="7:7" x14ac:dyDescent="0.25">
      <c r="G171" s="39"/>
    </row>
    <row r="172" spans="7:7" x14ac:dyDescent="0.25">
      <c r="G172" s="39"/>
    </row>
    <row r="173" spans="7:7" x14ac:dyDescent="0.25">
      <c r="G173" s="39"/>
    </row>
    <row r="174" spans="7:7" x14ac:dyDescent="0.25">
      <c r="G174" s="39"/>
    </row>
    <row r="175" spans="7:7" x14ac:dyDescent="0.25">
      <c r="G175" s="39"/>
    </row>
    <row r="176" spans="7:7" x14ac:dyDescent="0.25">
      <c r="G176" s="39"/>
    </row>
    <row r="177" spans="7:7" x14ac:dyDescent="0.25">
      <c r="G177" s="39"/>
    </row>
    <row r="178" spans="7:7" x14ac:dyDescent="0.25">
      <c r="G178" s="39"/>
    </row>
    <row r="179" spans="7:7" x14ac:dyDescent="0.25">
      <c r="G179" s="39"/>
    </row>
    <row r="180" spans="7:7" x14ac:dyDescent="0.25">
      <c r="G180" s="39"/>
    </row>
    <row r="181" spans="7:7" x14ac:dyDescent="0.25">
      <c r="G181" s="39"/>
    </row>
    <row r="182" spans="7:7" x14ac:dyDescent="0.25">
      <c r="G182" s="39"/>
    </row>
    <row r="183" spans="7:7" x14ac:dyDescent="0.25">
      <c r="G183" s="39"/>
    </row>
    <row r="184" spans="7:7" x14ac:dyDescent="0.25">
      <c r="G184" s="39"/>
    </row>
    <row r="185" spans="7:7" x14ac:dyDescent="0.25">
      <c r="G185" s="39"/>
    </row>
    <row r="186" spans="7:7" x14ac:dyDescent="0.25">
      <c r="G186" s="39"/>
    </row>
    <row r="187" spans="7:7" x14ac:dyDescent="0.25">
      <c r="G187" s="39"/>
    </row>
    <row r="188" spans="7:7" x14ac:dyDescent="0.25">
      <c r="G188" s="39"/>
    </row>
    <row r="189" spans="7:7" x14ac:dyDescent="0.25">
      <c r="G189" s="39"/>
    </row>
    <row r="190" spans="7:7" x14ac:dyDescent="0.25">
      <c r="G190" s="39"/>
    </row>
    <row r="191" spans="7:7" x14ac:dyDescent="0.25">
      <c r="G191" s="39"/>
    </row>
    <row r="192" spans="7:7" x14ac:dyDescent="0.25">
      <c r="G192" s="39"/>
    </row>
    <row r="193" spans="7:7" x14ac:dyDescent="0.25">
      <c r="G193" s="39"/>
    </row>
    <row r="194" spans="7:7" x14ac:dyDescent="0.25">
      <c r="G194" s="39"/>
    </row>
    <row r="195" spans="7:7" x14ac:dyDescent="0.25">
      <c r="G195" s="39"/>
    </row>
    <row r="196" spans="7:7" x14ac:dyDescent="0.25">
      <c r="G196" s="39"/>
    </row>
    <row r="197" spans="7:7" x14ac:dyDescent="0.25">
      <c r="G197" s="39"/>
    </row>
    <row r="198" spans="7:7" x14ac:dyDescent="0.25">
      <c r="G198" s="39"/>
    </row>
    <row r="199" spans="7:7" x14ac:dyDescent="0.25">
      <c r="G199" s="39"/>
    </row>
    <row r="200" spans="7:7" x14ac:dyDescent="0.25">
      <c r="G200" s="39"/>
    </row>
    <row r="201" spans="7:7" x14ac:dyDescent="0.25">
      <c r="G201" s="39"/>
    </row>
    <row r="202" spans="7:7" x14ac:dyDescent="0.25">
      <c r="G202" s="39"/>
    </row>
    <row r="203" spans="7:7" x14ac:dyDescent="0.25">
      <c r="G203" s="39"/>
    </row>
    <row r="204" spans="7:7" x14ac:dyDescent="0.25">
      <c r="G204" s="39"/>
    </row>
    <row r="205" spans="7:7" x14ac:dyDescent="0.25">
      <c r="G205" s="39"/>
    </row>
    <row r="206" spans="7:7" x14ac:dyDescent="0.25">
      <c r="G206" s="39"/>
    </row>
    <row r="207" spans="7:7" x14ac:dyDescent="0.25">
      <c r="G207" s="39"/>
    </row>
    <row r="208" spans="7:7" x14ac:dyDescent="0.25">
      <c r="G208" s="39"/>
    </row>
    <row r="209" spans="7:7" x14ac:dyDescent="0.25">
      <c r="G209" s="39"/>
    </row>
    <row r="210" spans="7:7" x14ac:dyDescent="0.25">
      <c r="G210" s="39"/>
    </row>
    <row r="211" spans="7:7" x14ac:dyDescent="0.25">
      <c r="G211" s="39"/>
    </row>
    <row r="212" spans="7:7" x14ac:dyDescent="0.25">
      <c r="G212" s="39"/>
    </row>
    <row r="213" spans="7:7" x14ac:dyDescent="0.25">
      <c r="G213" s="39"/>
    </row>
    <row r="214" spans="7:7" x14ac:dyDescent="0.25">
      <c r="G214" s="39"/>
    </row>
    <row r="215" spans="7:7" x14ac:dyDescent="0.25">
      <c r="G215" s="39"/>
    </row>
    <row r="216" spans="7:7" x14ac:dyDescent="0.25">
      <c r="G216" s="39"/>
    </row>
    <row r="217" spans="7:7" x14ac:dyDescent="0.25">
      <c r="G217" s="39"/>
    </row>
    <row r="218" spans="7:7" x14ac:dyDescent="0.25">
      <c r="G218" s="39"/>
    </row>
    <row r="219" spans="7:7" x14ac:dyDescent="0.25">
      <c r="G219" s="39"/>
    </row>
    <row r="220" spans="7:7" x14ac:dyDescent="0.25">
      <c r="G220" s="39"/>
    </row>
    <row r="221" spans="7:7" x14ac:dyDescent="0.25">
      <c r="G221" s="39"/>
    </row>
    <row r="222" spans="7:7" x14ac:dyDescent="0.25">
      <c r="G222" s="39"/>
    </row>
    <row r="223" spans="7:7" x14ac:dyDescent="0.25">
      <c r="G223" s="39"/>
    </row>
    <row r="224" spans="7:7" x14ac:dyDescent="0.25">
      <c r="G224" s="39"/>
    </row>
    <row r="225" spans="7:7" x14ac:dyDescent="0.25">
      <c r="G225" s="39"/>
    </row>
    <row r="226" spans="7:7" x14ac:dyDescent="0.25">
      <c r="G226" s="39"/>
    </row>
    <row r="227" spans="7:7" x14ac:dyDescent="0.25">
      <c r="G227" s="39"/>
    </row>
    <row r="228" spans="7:7" x14ac:dyDescent="0.25">
      <c r="G228" s="39"/>
    </row>
    <row r="229" spans="7:7" x14ac:dyDescent="0.25">
      <c r="G229" s="39"/>
    </row>
    <row r="230" spans="7:7" x14ac:dyDescent="0.25">
      <c r="G230" s="39"/>
    </row>
    <row r="231" spans="7:7" x14ac:dyDescent="0.25">
      <c r="G231" s="39"/>
    </row>
    <row r="232" spans="7:7" x14ac:dyDescent="0.25">
      <c r="G232" s="39"/>
    </row>
    <row r="233" spans="7:7" x14ac:dyDescent="0.25">
      <c r="G233" s="39"/>
    </row>
    <row r="234" spans="7:7" x14ac:dyDescent="0.25">
      <c r="G234" s="39"/>
    </row>
    <row r="235" spans="7:7" x14ac:dyDescent="0.25">
      <c r="G235" s="39"/>
    </row>
    <row r="236" spans="7:7" x14ac:dyDescent="0.25">
      <c r="G236" s="39"/>
    </row>
    <row r="237" spans="7:7" x14ac:dyDescent="0.25">
      <c r="G237" s="39"/>
    </row>
    <row r="238" spans="7:7" x14ac:dyDescent="0.25">
      <c r="G238" s="39"/>
    </row>
    <row r="239" spans="7:7" x14ac:dyDescent="0.25">
      <c r="G239" s="39"/>
    </row>
    <row r="240" spans="7:7" x14ac:dyDescent="0.25">
      <c r="G240" s="39"/>
    </row>
    <row r="241" spans="7:7" x14ac:dyDescent="0.25">
      <c r="G241" s="39"/>
    </row>
    <row r="242" spans="7:7" x14ac:dyDescent="0.25">
      <c r="G242" s="39"/>
    </row>
    <row r="243" spans="7:7" x14ac:dyDescent="0.25">
      <c r="G243" s="39"/>
    </row>
    <row r="244" spans="7:7" x14ac:dyDescent="0.25">
      <c r="G244" s="39"/>
    </row>
    <row r="245" spans="7:7" x14ac:dyDescent="0.25">
      <c r="G245" s="39"/>
    </row>
    <row r="246" spans="7:7" x14ac:dyDescent="0.25">
      <c r="G246" s="39"/>
    </row>
    <row r="247" spans="7:7" x14ac:dyDescent="0.25">
      <c r="G247" s="39"/>
    </row>
    <row r="248" spans="7:7" x14ac:dyDescent="0.25">
      <c r="G248" s="39"/>
    </row>
    <row r="249" spans="7:7" x14ac:dyDescent="0.25">
      <c r="G249" s="39"/>
    </row>
    <row r="250" spans="7:7" x14ac:dyDescent="0.25">
      <c r="G250" s="39"/>
    </row>
    <row r="251" spans="7:7" x14ac:dyDescent="0.25">
      <c r="G251" s="39"/>
    </row>
    <row r="252" spans="7:7" x14ac:dyDescent="0.25">
      <c r="G252" s="39"/>
    </row>
    <row r="253" spans="7:7" x14ac:dyDescent="0.25">
      <c r="G253" s="39"/>
    </row>
    <row r="254" spans="7:7" x14ac:dyDescent="0.25">
      <c r="G254" s="39"/>
    </row>
    <row r="255" spans="7:7" x14ac:dyDescent="0.25">
      <c r="G255" s="39"/>
    </row>
    <row r="256" spans="7:7" x14ac:dyDescent="0.25">
      <c r="G256" s="39"/>
    </row>
    <row r="257" spans="7:7" x14ac:dyDescent="0.25">
      <c r="G257" s="39"/>
    </row>
    <row r="258" spans="7:7" x14ac:dyDescent="0.25">
      <c r="G258" s="39"/>
    </row>
    <row r="259" spans="7:7" x14ac:dyDescent="0.25">
      <c r="G259" s="39"/>
    </row>
    <row r="260" spans="7:7" x14ac:dyDescent="0.25">
      <c r="G260" s="39"/>
    </row>
    <row r="261" spans="7:7" x14ac:dyDescent="0.25">
      <c r="G261" s="39"/>
    </row>
    <row r="262" spans="7:7" x14ac:dyDescent="0.25">
      <c r="G262" s="39"/>
    </row>
    <row r="263" spans="7:7" x14ac:dyDescent="0.25">
      <c r="G263" s="39"/>
    </row>
    <row r="264" spans="7:7" x14ac:dyDescent="0.25">
      <c r="G264" s="39"/>
    </row>
    <row r="265" spans="7:7" x14ac:dyDescent="0.25">
      <c r="G265" s="39"/>
    </row>
    <row r="266" spans="7:7" x14ac:dyDescent="0.25">
      <c r="G266" s="39"/>
    </row>
    <row r="267" spans="7:7" x14ac:dyDescent="0.25">
      <c r="G267" s="39"/>
    </row>
    <row r="268" spans="7:7" x14ac:dyDescent="0.25">
      <c r="G268" s="39"/>
    </row>
    <row r="269" spans="7:7" x14ac:dyDescent="0.25">
      <c r="G269" s="39"/>
    </row>
    <row r="270" spans="7:7" x14ac:dyDescent="0.25">
      <c r="G270" s="39"/>
    </row>
    <row r="271" spans="7:7" x14ac:dyDescent="0.25">
      <c r="G271" s="39"/>
    </row>
    <row r="272" spans="7:7" x14ac:dyDescent="0.25">
      <c r="G272" s="39"/>
    </row>
    <row r="273" spans="7:7" x14ac:dyDescent="0.25">
      <c r="G273" s="39"/>
    </row>
    <row r="274" spans="7:7" x14ac:dyDescent="0.25">
      <c r="G274" s="39"/>
    </row>
    <row r="275" spans="7:7" x14ac:dyDescent="0.25">
      <c r="G275" s="39"/>
    </row>
    <row r="276" spans="7:7" x14ac:dyDescent="0.25">
      <c r="G276" s="39"/>
    </row>
    <row r="277" spans="7:7" x14ac:dyDescent="0.25">
      <c r="G277" s="39"/>
    </row>
    <row r="278" spans="7:7" x14ac:dyDescent="0.25">
      <c r="G278" s="39"/>
    </row>
    <row r="279" spans="7:7" x14ac:dyDescent="0.25">
      <c r="G279" s="39"/>
    </row>
    <row r="280" spans="7:7" x14ac:dyDescent="0.25">
      <c r="G280" s="39"/>
    </row>
    <row r="281" spans="7:7" x14ac:dyDescent="0.25">
      <c r="G281" s="39"/>
    </row>
    <row r="282" spans="7:7" x14ac:dyDescent="0.25">
      <c r="G282" s="39"/>
    </row>
    <row r="283" spans="7:7" x14ac:dyDescent="0.25">
      <c r="G283" s="39"/>
    </row>
    <row r="284" spans="7:7" x14ac:dyDescent="0.25">
      <c r="G284" s="39"/>
    </row>
    <row r="285" spans="7:7" x14ac:dyDescent="0.25">
      <c r="G285" s="39"/>
    </row>
    <row r="286" spans="7:7" x14ac:dyDescent="0.25">
      <c r="G286" s="39"/>
    </row>
    <row r="287" spans="7:7" x14ac:dyDescent="0.25">
      <c r="G287" s="39"/>
    </row>
    <row r="288" spans="7:7" x14ac:dyDescent="0.25">
      <c r="G288" s="39"/>
    </row>
    <row r="289" spans="7:7" x14ac:dyDescent="0.25">
      <c r="G289" s="39"/>
    </row>
    <row r="290" spans="7:7" x14ac:dyDescent="0.25">
      <c r="G290" s="39"/>
    </row>
    <row r="291" spans="7:7" x14ac:dyDescent="0.25">
      <c r="G291" s="39"/>
    </row>
    <row r="292" spans="7:7" x14ac:dyDescent="0.25">
      <c r="G292" s="39"/>
    </row>
    <row r="293" spans="7:7" x14ac:dyDescent="0.25">
      <c r="G293" s="39"/>
    </row>
    <row r="294" spans="7:7" x14ac:dyDescent="0.25">
      <c r="G294" s="39"/>
    </row>
    <row r="295" spans="7:7" x14ac:dyDescent="0.25">
      <c r="G295" s="39"/>
    </row>
    <row r="296" spans="7:7" x14ac:dyDescent="0.25">
      <c r="G296" s="39"/>
    </row>
    <row r="297" spans="7:7" x14ac:dyDescent="0.25">
      <c r="G297" s="39"/>
    </row>
    <row r="298" spans="7:7" x14ac:dyDescent="0.25">
      <c r="G298" s="39"/>
    </row>
    <row r="299" spans="7:7" x14ac:dyDescent="0.25">
      <c r="G299" s="39"/>
    </row>
    <row r="300" spans="7:7" x14ac:dyDescent="0.25">
      <c r="G300" s="39"/>
    </row>
    <row r="301" spans="7:7" x14ac:dyDescent="0.25">
      <c r="G301" s="39"/>
    </row>
    <row r="302" spans="7:7" x14ac:dyDescent="0.25">
      <c r="G302" s="39"/>
    </row>
    <row r="303" spans="7:7" x14ac:dyDescent="0.25">
      <c r="G303" s="39"/>
    </row>
    <row r="304" spans="7:7" x14ac:dyDescent="0.25">
      <c r="G304" s="39"/>
    </row>
    <row r="305" spans="7:7" x14ac:dyDescent="0.25">
      <c r="G305" s="39"/>
    </row>
    <row r="306" spans="7:7" x14ac:dyDescent="0.25">
      <c r="G306" s="39"/>
    </row>
    <row r="307" spans="7:7" x14ac:dyDescent="0.25">
      <c r="G307" s="39"/>
    </row>
    <row r="308" spans="7:7" x14ac:dyDescent="0.25">
      <c r="G308" s="39"/>
    </row>
    <row r="309" spans="7:7" x14ac:dyDescent="0.25">
      <c r="G309" s="39"/>
    </row>
    <row r="310" spans="7:7" x14ac:dyDescent="0.25">
      <c r="G310" s="39"/>
    </row>
    <row r="311" spans="7:7" x14ac:dyDescent="0.25">
      <c r="G311" s="39"/>
    </row>
    <row r="312" spans="7:7" x14ac:dyDescent="0.25">
      <c r="G312" s="39"/>
    </row>
    <row r="313" spans="7:7" x14ac:dyDescent="0.25">
      <c r="G313" s="39"/>
    </row>
    <row r="314" spans="7:7" x14ac:dyDescent="0.25">
      <c r="G314" s="39"/>
    </row>
    <row r="315" spans="7:7" x14ac:dyDescent="0.25">
      <c r="G315" s="39"/>
    </row>
    <row r="316" spans="7:7" x14ac:dyDescent="0.25">
      <c r="G316" s="39"/>
    </row>
    <row r="317" spans="7:7" x14ac:dyDescent="0.25">
      <c r="G317" s="39"/>
    </row>
    <row r="318" spans="7:7" x14ac:dyDescent="0.25">
      <c r="G318" s="39"/>
    </row>
    <row r="319" spans="7:7" x14ac:dyDescent="0.25">
      <c r="G319" s="39"/>
    </row>
    <row r="320" spans="7:7" x14ac:dyDescent="0.25">
      <c r="G320" s="39"/>
    </row>
    <row r="321" spans="7:7" x14ac:dyDescent="0.25">
      <c r="G321" s="39"/>
    </row>
    <row r="322" spans="7:7" x14ac:dyDescent="0.25">
      <c r="G322" s="39"/>
    </row>
    <row r="323" spans="7:7" x14ac:dyDescent="0.25">
      <c r="G323" s="39"/>
    </row>
    <row r="324" spans="7:7" x14ac:dyDescent="0.25">
      <c r="G324" s="39"/>
    </row>
    <row r="325" spans="7:7" x14ac:dyDescent="0.25">
      <c r="G325" s="39"/>
    </row>
    <row r="326" spans="7:7" x14ac:dyDescent="0.25">
      <c r="G326" s="39"/>
    </row>
    <row r="327" spans="7:7" x14ac:dyDescent="0.25">
      <c r="G327" s="39"/>
    </row>
    <row r="328" spans="7:7" x14ac:dyDescent="0.25">
      <c r="G328" s="39"/>
    </row>
    <row r="329" spans="7:7" x14ac:dyDescent="0.25">
      <c r="G329" s="39"/>
    </row>
    <row r="330" spans="7:7" x14ac:dyDescent="0.25">
      <c r="G330" s="39"/>
    </row>
    <row r="331" spans="7:7" x14ac:dyDescent="0.25">
      <c r="G331" s="39"/>
    </row>
    <row r="332" spans="7:7" x14ac:dyDescent="0.25">
      <c r="G332" s="39"/>
    </row>
    <row r="333" spans="7:7" x14ac:dyDescent="0.25">
      <c r="G333" s="39"/>
    </row>
    <row r="334" spans="7:7" x14ac:dyDescent="0.25">
      <c r="G334" s="39"/>
    </row>
    <row r="335" spans="7:7" x14ac:dyDescent="0.25">
      <c r="G335" s="39"/>
    </row>
    <row r="336" spans="7:7" x14ac:dyDescent="0.25">
      <c r="G336" s="39"/>
    </row>
    <row r="337" spans="7:7" x14ac:dyDescent="0.25">
      <c r="G337" s="39"/>
    </row>
    <row r="338" spans="7:7" x14ac:dyDescent="0.25">
      <c r="G338" s="39"/>
    </row>
    <row r="339" spans="7:7" x14ac:dyDescent="0.25">
      <c r="G339" s="39"/>
    </row>
    <row r="340" spans="7:7" x14ac:dyDescent="0.25">
      <c r="G340" s="39"/>
    </row>
    <row r="341" spans="7:7" x14ac:dyDescent="0.25">
      <c r="G341" s="39"/>
    </row>
    <row r="342" spans="7:7" x14ac:dyDescent="0.25">
      <c r="G342" s="39"/>
    </row>
    <row r="343" spans="7:7" x14ac:dyDescent="0.25">
      <c r="G343" s="39"/>
    </row>
    <row r="344" spans="7:7" x14ac:dyDescent="0.25">
      <c r="G344" s="39"/>
    </row>
    <row r="345" spans="7:7" x14ac:dyDescent="0.25">
      <c r="G345" s="39"/>
    </row>
    <row r="346" spans="7:7" x14ac:dyDescent="0.25">
      <c r="G346" s="39"/>
    </row>
    <row r="347" spans="7:7" x14ac:dyDescent="0.25">
      <c r="G347" s="39"/>
    </row>
    <row r="348" spans="7:7" x14ac:dyDescent="0.25">
      <c r="G348" s="39"/>
    </row>
    <row r="349" spans="7:7" x14ac:dyDescent="0.25">
      <c r="G349" s="39"/>
    </row>
    <row r="350" spans="7:7" x14ac:dyDescent="0.25">
      <c r="G350" s="39"/>
    </row>
    <row r="351" spans="7:7" x14ac:dyDescent="0.25">
      <c r="G351" s="39"/>
    </row>
    <row r="352" spans="7:7" x14ac:dyDescent="0.25">
      <c r="G352" s="39"/>
    </row>
    <row r="353" spans="7:7" x14ac:dyDescent="0.25">
      <c r="G353" s="39"/>
    </row>
    <row r="354" spans="7:7" x14ac:dyDescent="0.25">
      <c r="G354" s="39"/>
    </row>
    <row r="355" spans="7:7" x14ac:dyDescent="0.25">
      <c r="G355" s="39"/>
    </row>
    <row r="356" spans="7:7" x14ac:dyDescent="0.25">
      <c r="G356" s="39"/>
    </row>
    <row r="357" spans="7:7" x14ac:dyDescent="0.25">
      <c r="G357" s="39"/>
    </row>
    <row r="358" spans="7:7" x14ac:dyDescent="0.25">
      <c r="G358" s="39"/>
    </row>
    <row r="359" spans="7:7" x14ac:dyDescent="0.25">
      <c r="G359" s="39"/>
    </row>
    <row r="360" spans="7:7" x14ac:dyDescent="0.25">
      <c r="G360" s="39"/>
    </row>
    <row r="361" spans="7:7" x14ac:dyDescent="0.25">
      <c r="G361" s="39"/>
    </row>
    <row r="362" spans="7:7" x14ac:dyDescent="0.25">
      <c r="G362" s="39"/>
    </row>
    <row r="363" spans="7:7" x14ac:dyDescent="0.25">
      <c r="G363" s="39"/>
    </row>
    <row r="364" spans="7:7" x14ac:dyDescent="0.25">
      <c r="G364" s="39"/>
    </row>
    <row r="365" spans="7:7" x14ac:dyDescent="0.25">
      <c r="G365" s="39"/>
    </row>
    <row r="366" spans="7:7" x14ac:dyDescent="0.25">
      <c r="G366" s="39"/>
    </row>
    <row r="367" spans="7:7" x14ac:dyDescent="0.25">
      <c r="G367" s="39"/>
    </row>
    <row r="368" spans="7:7" x14ac:dyDescent="0.25">
      <c r="G368" s="39"/>
    </row>
    <row r="369" spans="7:7" x14ac:dyDescent="0.25">
      <c r="G369" s="39"/>
    </row>
    <row r="370" spans="7:7" x14ac:dyDescent="0.25">
      <c r="G370" s="39"/>
    </row>
    <row r="371" spans="7:7" x14ac:dyDescent="0.25">
      <c r="G371" s="39"/>
    </row>
    <row r="372" spans="7:7" x14ac:dyDescent="0.25">
      <c r="G372" s="39"/>
    </row>
    <row r="373" spans="7:7" x14ac:dyDescent="0.25">
      <c r="G373" s="39"/>
    </row>
    <row r="374" spans="7:7" x14ac:dyDescent="0.25">
      <c r="G374" s="39"/>
    </row>
  </sheetData>
  <sheetProtection formatCells="0" insertColumns="0" insertRows="0" insertHyperlinks="0" sort="0" autoFilter="0" pivotTables="0"/>
  <mergeCells count="46">
    <mergeCell ref="ES7:EY7"/>
    <mergeCell ref="EZ7:FF7"/>
    <mergeCell ref="FG7:FM7"/>
    <mergeCell ref="ES6:EY6"/>
    <mergeCell ref="EZ6:FF6"/>
    <mergeCell ref="FG6:FM6"/>
    <mergeCell ref="EE7:EK7"/>
    <mergeCell ref="EL7:ER7"/>
    <mergeCell ref="DC6:DI6"/>
    <mergeCell ref="DJ6:DP6"/>
    <mergeCell ref="DQ6:DW6"/>
    <mergeCell ref="DX6:ED6"/>
    <mergeCell ref="EE6:EK6"/>
    <mergeCell ref="EL6:ER6"/>
    <mergeCell ref="DC7:DI7"/>
    <mergeCell ref="DJ7:DP7"/>
    <mergeCell ref="DQ7:DW7"/>
    <mergeCell ref="DX7:ED7"/>
    <mergeCell ref="BF6:BL6"/>
    <mergeCell ref="BM6:BS6"/>
    <mergeCell ref="CV6:DB6"/>
    <mergeCell ref="BF7:BL7"/>
    <mergeCell ref="BM7:BS7"/>
    <mergeCell ref="BT7:BZ7"/>
    <mergeCell ref="CA7:CG7"/>
    <mergeCell ref="CH7:CN7"/>
    <mergeCell ref="BT6:BZ6"/>
    <mergeCell ref="CA6:CG6"/>
    <mergeCell ref="CH6:CN6"/>
    <mergeCell ref="CO6:CU6"/>
    <mergeCell ref="CO7:CU7"/>
    <mergeCell ref="CV7:DB7"/>
    <mergeCell ref="AY7:BE7"/>
    <mergeCell ref="I7:O7"/>
    <mergeCell ref="I6:O6"/>
    <mergeCell ref="P6:V6"/>
    <mergeCell ref="P7:V7"/>
    <mergeCell ref="W6:AC6"/>
    <mergeCell ref="AD6:AJ6"/>
    <mergeCell ref="W7:AC7"/>
    <mergeCell ref="AD7:AJ7"/>
    <mergeCell ref="AK7:AQ7"/>
    <mergeCell ref="AR7:AX7"/>
    <mergeCell ref="AK6:AQ6"/>
    <mergeCell ref="AR6:AX6"/>
    <mergeCell ref="AY6:BE6"/>
  </mergeCells>
  <conditionalFormatting sqref="H30:H31 H43:H51 H11:H20">
    <cfRule type="dataBar" priority="53">
      <dataBar>
        <cfvo type="num" val="0"/>
        <cfvo type="num" val="1"/>
        <color rgb="FFEF9C29"/>
      </dataBar>
      <extLst>
        <ext xmlns:x14="http://schemas.microsoft.com/office/spreadsheetml/2009/9/main" uri="{B025F937-C7B1-47D3-B67F-A62EFF666E3E}">
          <x14:id>{DDA58751-1F81-C548-A6F0-1FB2E8136659}</x14:id>
        </ext>
      </extLst>
    </cfRule>
  </conditionalFormatting>
  <conditionalFormatting sqref="H10"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{49518970-A63F-6942-8A0B-BA2DC15915D3}</x14:id>
        </ext>
      </extLst>
    </cfRule>
  </conditionalFormatting>
  <conditionalFormatting sqref="I8:FM9">
    <cfRule type="expression" dxfId="49" priority="42">
      <formula>I$8=TODAY()</formula>
    </cfRule>
  </conditionalFormatting>
  <conditionalFormatting sqref="I12:CT12 I8:FM9 CU99:FM100 BA11:CT11 BB10:CT10 CU13:FM43">
    <cfRule type="expression" dxfId="48" priority="57">
      <formula>I$8=TODAY()</formula>
    </cfRule>
  </conditionalFormatting>
  <conditionalFormatting sqref="BB10:CL10">
    <cfRule type="expression" dxfId="47" priority="43">
      <formula>AND($E10&lt;=BB$8,ROUNDDOWN(($G10-$E10+1)*$H10,0)+$E10-1&gt;=BB$8)</formula>
    </cfRule>
    <cfRule type="expression" dxfId="46" priority="56">
      <formula>AND(NOT(ISBLANK($E10)),$E10&lt;=BB$8,$G10&gt;=BB$8)</formula>
    </cfRule>
  </conditionalFormatting>
  <conditionalFormatting sqref="CU10:FM12">
    <cfRule type="expression" dxfId="45" priority="32">
      <formula>CU$8=TODAY()</formula>
    </cfRule>
  </conditionalFormatting>
  <conditionalFormatting sqref="H21"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{CD852A62-CA7B-2C44-9526-FB027B61FDFA}</x14:id>
        </ext>
      </extLst>
    </cfRule>
  </conditionalFormatting>
  <conditionalFormatting sqref="H32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{D27F143A-D10C-F948-BF52-B9EF29E0358A}</x14:id>
        </ext>
      </extLst>
    </cfRule>
  </conditionalFormatting>
  <conditionalFormatting sqref="I12:CL12 BA11:CL11">
    <cfRule type="expression" dxfId="44" priority="60">
      <formula>AND(#REF!&lt;=I$8,ROUNDDOWN((#REF!-#REF!+1)*#REF!,0)+#REF!-1&gt;=I$8)</formula>
    </cfRule>
    <cfRule type="expression" dxfId="43" priority="61">
      <formula>AND(NOT(ISBLANK(#REF!)),#REF!&lt;=I$8,#REF!&gt;=I$8)</formula>
    </cfRule>
  </conditionalFormatting>
  <conditionalFormatting sqref="I14:CL16 I18:CL19 I22:CL23 BB21:CL21 I25:CL28 I30:CL34 I36:CL41 BB43:CL43">
    <cfRule type="expression" dxfId="42" priority="64">
      <formula>AND(NOT(ISBLANK($E13)),$E13&lt;=I$8,$G13&gt;=I$8)</formula>
    </cfRule>
  </conditionalFormatting>
  <conditionalFormatting sqref="I14:FM16 I18:FM19 I22:FM23 BB21:FM21 I25:FM28 I30:FM34 I36:FM41 BB43:FM43">
    <cfRule type="expression" dxfId="41" priority="65">
      <formula>AND($E13&lt;=I$8,ROUNDDOWN(($G13-$E13+1)*$H13,0)+$E13-1&gt;=I$8)</formula>
    </cfRule>
    <cfRule type="expression" dxfId="40" priority="66">
      <formula>I$8=TODAY()</formula>
    </cfRule>
  </conditionalFormatting>
  <conditionalFormatting sqref="I13:CL13 I29:CL29 I24:CL24 I35:CL35">
    <cfRule type="expression" dxfId="39" priority="69">
      <formula>AND(NOT(ISBLANK($E11)),$E11&lt;=I$8,$G11&gt;=I$8)</formula>
    </cfRule>
  </conditionalFormatting>
  <conditionalFormatting sqref="I13:FM13 I29:FM29 I24:FM24 I35:FM35">
    <cfRule type="expression" dxfId="38" priority="71">
      <formula>AND($E11&lt;=I$8,ROUNDDOWN(($G11-$E11+1)*$H11,0)+$E11-1&gt;=I$8)</formula>
    </cfRule>
    <cfRule type="expression" dxfId="37" priority="72">
      <formula>I$8=TODAY()</formula>
    </cfRule>
  </conditionalFormatting>
  <conditionalFormatting sqref="I20:CL20 I42:CL42">
    <cfRule type="expression" dxfId="36" priority="78">
      <formula>AND(NOT(ISBLANK($E17)),$E17&lt;=I$8,$G17&gt;=I$8)</formula>
    </cfRule>
  </conditionalFormatting>
  <conditionalFormatting sqref="I20:FM20 I42:FM42">
    <cfRule type="expression" dxfId="35" priority="79">
      <formula>AND($E17&lt;=I$8,ROUNDDOWN(($G17-$E17+1)*$H17,0)+$E17-1&gt;=I$8)</formula>
    </cfRule>
    <cfRule type="expression" dxfId="34" priority="80">
      <formula>I$8=TODAY()</formula>
    </cfRule>
  </conditionalFormatting>
  <conditionalFormatting sqref="H22:H29">
    <cfRule type="dataBar" priority="24">
      <dataBar>
        <cfvo type="num" val="0"/>
        <cfvo type="num" val="1"/>
        <color rgb="FFEF9C29"/>
      </dataBar>
      <extLst>
        <ext xmlns:x14="http://schemas.microsoft.com/office/spreadsheetml/2009/9/main" uri="{B025F937-C7B1-47D3-B67F-A62EFF666E3E}">
          <x14:id>{7BDC7769-826F-4F8E-87DB-98556932E592}</x14:id>
        </ext>
      </extLst>
    </cfRule>
  </conditionalFormatting>
  <conditionalFormatting sqref="H41:H42">
    <cfRule type="dataBar" priority="23">
      <dataBar>
        <cfvo type="num" val="0"/>
        <cfvo type="num" val="1"/>
        <color rgb="FFEF9C29"/>
      </dataBar>
      <extLst>
        <ext xmlns:x14="http://schemas.microsoft.com/office/spreadsheetml/2009/9/main" uri="{B025F937-C7B1-47D3-B67F-A62EFF666E3E}">
          <x14:id>{053D549E-ADAE-4B54-84BB-A5E13B2072DB}</x14:id>
        </ext>
      </extLst>
    </cfRule>
  </conditionalFormatting>
  <conditionalFormatting sqref="H33:H40">
    <cfRule type="dataBar" priority="22">
      <dataBar>
        <cfvo type="num" val="0"/>
        <cfvo type="num" val="1"/>
        <color rgb="FFEF9C29"/>
      </dataBar>
      <extLst>
        <ext xmlns:x14="http://schemas.microsoft.com/office/spreadsheetml/2009/9/main" uri="{B025F937-C7B1-47D3-B67F-A62EFF666E3E}">
          <x14:id>{963B45AE-5C85-4DAF-9066-01FC6CC36669}</x14:id>
        </ext>
      </extLst>
    </cfRule>
  </conditionalFormatting>
  <conditionalFormatting sqref="H44:AY45 BB44:CK45">
    <cfRule type="expression" dxfId="33" priority="86">
      <formula>AND(NOT(ISBLANK(#REF!)),#REF!&lt;=I$8,#REF!&gt;=I$8)</formula>
    </cfRule>
  </conditionalFormatting>
  <conditionalFormatting sqref="H44:AY45 BB44:FL45">
    <cfRule type="expression" dxfId="32" priority="92">
      <formula>AND(#REF!&lt;=I$8,ROUNDDOWN((#REF!-#REF!+1)*#REF!,0)+#REF!-1&gt;=I$8)</formula>
    </cfRule>
    <cfRule type="expression" dxfId="31" priority="93">
      <formula>I$8=TODAY()</formula>
    </cfRule>
  </conditionalFormatting>
  <conditionalFormatting sqref="CL48:FD98">
    <cfRule type="expression" dxfId="30" priority="95">
      <formula>CU$8=TODAY()</formula>
    </cfRule>
  </conditionalFormatting>
  <conditionalFormatting sqref="A43:H93 I48:AR98">
    <cfRule type="expression" dxfId="29" priority="98">
      <formula>AND(NOT(ISBLANK(#REF!)),#REF!&lt;=I$8,#REF!&gt;=I$8)</formula>
    </cfRule>
  </conditionalFormatting>
  <conditionalFormatting sqref="A43:H93 I48:AR98">
    <cfRule type="expression" dxfId="28" priority="104">
      <formula>AND(#REF!&lt;=I$8,ROUNDDOWN((#REF!-#REF!+1)*#REF!,0)+#REF!-1&gt;=I$8)</formula>
    </cfRule>
    <cfRule type="expression" dxfId="27" priority="105">
      <formula>I$8=TODAY()</formula>
    </cfRule>
  </conditionalFormatting>
  <conditionalFormatting sqref="I99:CL100 BA46:BA47">
    <cfRule type="expression" dxfId="26" priority="110">
      <formula>AND(NOT(ISBLANK(#REF!)),#REF!&lt;=I$8,#REF!&gt;=I$8)</formula>
    </cfRule>
  </conditionalFormatting>
  <conditionalFormatting sqref="I99:FM100 BA46:BA47">
    <cfRule type="expression" dxfId="25" priority="112">
      <formula>AND(#REF!&lt;=I$8,ROUNDDOWN((#REF!-#REF!+1)*#REF!,0)+#REF!-1&gt;=I$8)</formula>
    </cfRule>
    <cfRule type="expression" dxfId="24" priority="113">
      <formula>I$8=TODAY()</formula>
    </cfRule>
  </conditionalFormatting>
  <conditionalFormatting sqref="I101:CL191">
    <cfRule type="expression" dxfId="23" priority="124">
      <formula>AND($E94&lt;=I$8,ROUNDDOWN(($G94-$E94+1)*$H94,0)+$E94-1&gt;=I$8)</formula>
    </cfRule>
    <cfRule type="expression" dxfId="22" priority="125">
      <formula>AND(NOT(ISBLANK($E94)),$E94&lt;=I$8,$G94&gt;=I$8)</formula>
    </cfRule>
  </conditionalFormatting>
  <conditionalFormatting sqref="CT44:FL47">
    <cfRule type="expression" dxfId="21" priority="127">
      <formula>CU$8=TODAY()</formula>
    </cfRule>
  </conditionalFormatting>
  <conditionalFormatting sqref="H46:AY47 BB46:CK47">
    <cfRule type="expression" dxfId="20" priority="128">
      <formula>AND(NOT(ISBLANK(#REF!)),#REF!&lt;=I$8,#REF!&gt;=I$8)</formula>
    </cfRule>
  </conditionalFormatting>
  <conditionalFormatting sqref="H46:AY47 BB46:FL47">
    <cfRule type="expression" dxfId="19" priority="129">
      <formula>AND(#REF!&lt;=I$8,ROUNDDOWN((#REF!-#REF!+1)*#REF!,0)+#REF!-1&gt;=I$8)</formula>
    </cfRule>
    <cfRule type="expression" dxfId="18" priority="130">
      <formula>I$8=TODAY()</formula>
    </cfRule>
  </conditionalFormatting>
  <conditionalFormatting sqref="I21:BA21">
    <cfRule type="expression" dxfId="17" priority="136">
      <formula>AND(NOT(ISBLANK($E42)),$E42&lt;=I$8,$G42&gt;=I$8)</formula>
    </cfRule>
  </conditionalFormatting>
  <conditionalFormatting sqref="I21:BA21">
    <cfRule type="expression" dxfId="16" priority="147">
      <formula>AND($E42&lt;=I$8,ROUNDDOWN(($G42-$E42+1)*$H42,0)+$E42-1&gt;=I$8)</formula>
    </cfRule>
    <cfRule type="expression" dxfId="15" priority="148">
      <formula>I$8=TODAY()</formula>
    </cfRule>
  </conditionalFormatting>
  <conditionalFormatting sqref="I11:AZ11">
    <cfRule type="expression" dxfId="14" priority="7">
      <formula>AND(NOT(ISBLANK($E10)),$E10&lt;=I$8,$G10&gt;=I$8)</formula>
    </cfRule>
  </conditionalFormatting>
  <conditionalFormatting sqref="I11:AZ11">
    <cfRule type="expression" dxfId="13" priority="8">
      <formula>AND($E10&lt;=I$8,ROUNDDOWN(($G10-$E10+1)*$H10,0)+$E10-1&gt;=I$8)</formula>
    </cfRule>
    <cfRule type="expression" dxfId="12" priority="9">
      <formula>I$8=TODAY()</formula>
    </cfRule>
  </conditionalFormatting>
  <conditionalFormatting sqref="I17:CL17 BA44:BA45">
    <cfRule type="expression" dxfId="11" priority="154">
      <formula>AND(NOT(ISBLANK(#REF!)),#REF!&lt;=I$8,#REF!&gt;=I$8)</formula>
    </cfRule>
  </conditionalFormatting>
  <conditionalFormatting sqref="I17:FM17 BA44:BA45">
    <cfRule type="expression" dxfId="10" priority="164">
      <formula>AND(#REF!&lt;=I$8,ROUNDDOWN((#REF!-#REF!+1)*#REF!,0)+#REF!-1&gt;=I$8)</formula>
    </cfRule>
    <cfRule type="expression" dxfId="9" priority="165">
      <formula>I$8=TODAY()</formula>
    </cfRule>
  </conditionalFormatting>
  <conditionalFormatting sqref="I10:BA10">
    <cfRule type="expression" dxfId="8" priority="200">
      <formula>AND(NOT(ISBLANK($E30)),$E30&lt;=I$8,$G30&gt;=I$8)</formula>
    </cfRule>
  </conditionalFormatting>
  <conditionalFormatting sqref="I10:BA10">
    <cfRule type="expression" dxfId="7" priority="201">
      <formula>AND($E30&lt;=I$8,ROUNDDOWN(($G30-$E30+1)*$H30,0)+$E30-1&gt;=I$8)</formula>
    </cfRule>
    <cfRule type="expression" dxfId="6" priority="202">
      <formula>I$8=TODAY()</formula>
    </cfRule>
  </conditionalFormatting>
  <conditionalFormatting sqref="I43:AZ43">
    <cfRule type="expression" dxfId="5" priority="1">
      <formula>AND(NOT(ISBLANK($E42)),$E42&lt;=I$8,$G42&gt;=I$8)</formula>
    </cfRule>
  </conditionalFormatting>
  <conditionalFormatting sqref="I43:AZ43">
    <cfRule type="expression" dxfId="4" priority="2">
      <formula>AND($E42&lt;=I$8,ROUNDDOWN(($G42-$E42+1)*$H42,0)+$E42-1&gt;=I$8)</formula>
    </cfRule>
    <cfRule type="expression" dxfId="3" priority="3">
      <formula>I$8=TODAY()</formula>
    </cfRule>
  </conditionalFormatting>
  <conditionalFormatting sqref="AS48:CC98">
    <cfRule type="expression" dxfId="2" priority="204">
      <formula>AND(NOT(ISBLANK(#REF!)),#REF!&lt;=BB$8,#REF!&gt;=BB$8)</formula>
    </cfRule>
  </conditionalFormatting>
  <conditionalFormatting sqref="AS48:FD98">
    <cfRule type="expression" dxfId="1" priority="207">
      <formula>AND(#REF!&lt;=BB$8,ROUNDDOWN((#REF!-#REF!+1)*#REF!,0)+#REF!-1&gt;=BB$8)</formula>
    </cfRule>
    <cfRule type="expression" dxfId="0" priority="208">
      <formula>BB$8=TODAY()</formula>
    </cfRule>
  </conditionalFormatting>
  <pageMargins left="0.7" right="0.7" top="0.78740157499999996" bottom="0.78740157499999996" header="0.3" footer="0.3"/>
  <pageSetup orientation="landscape" r:id="rId1"/>
  <ignoredErrors>
    <ignoredError sqref="A10" numberStoredAsText="1"/>
    <ignoredError sqref="H10 H21 H3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58751-1F81-C548-A6F0-1FB2E813665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H30:H31 H43:H51 H11:H20</xm:sqref>
        </x14:conditionalFormatting>
        <x14:conditionalFormatting xmlns:xm="http://schemas.microsoft.com/office/excel/2006/main">
          <x14:cfRule type="dataBar" id="{49518970-A63F-6942-8A0B-BA2DC15915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D852A62-CA7B-2C44-9526-FB027B61FD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D27F143A-D10C-F948-BF52-B9EF29E035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7BDC7769-826F-4F8E-87DB-98556932E592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H22:H29</xm:sqref>
        </x14:conditionalFormatting>
        <x14:conditionalFormatting xmlns:xm="http://schemas.microsoft.com/office/excel/2006/main">
          <x14:cfRule type="dataBar" id="{053D549E-ADAE-4B54-84BB-A5E13B2072D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H41:H42</xm:sqref>
        </x14:conditionalFormatting>
        <x14:conditionalFormatting xmlns:xm="http://schemas.microsoft.com/office/excel/2006/main">
          <x14:cfRule type="dataBar" id="{963B45AE-5C85-4DAF-9066-01FC6CC3666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H33:H40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A75BB-86BE-5C40-97B2-4957353CD5A4}">
          <x14:formula1>
            <xm:f>'Información básica'!$D$5:$D$98</xm:f>
          </x14:formula1>
          <xm:sqref>C22:C31 C33:C51 C11:C20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Información básica</vt:lpstr>
      <vt:lpstr>Plan de proyecto</vt:lpstr>
      <vt:lpstr>'Información básica'!Área_de_impresión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Mauricio Barrientos</cp:lastModifiedBy>
  <cp:lastPrinted>2021-01-26T18:55:48Z</cp:lastPrinted>
  <dcterms:created xsi:type="dcterms:W3CDTF">2019-09-23T10:49:50Z</dcterms:created>
  <dcterms:modified xsi:type="dcterms:W3CDTF">2021-01-26T18:58:54Z</dcterms:modified>
</cp:coreProperties>
</file>