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vie\Documents\EXCEL\"/>
    </mc:Choice>
  </mc:AlternateContent>
  <xr:revisionPtr revIDLastSave="0" documentId="13_ncr:1_{C68CDAED-ED28-412A-B86F-2FBF258C5FD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úmeros" sheetId="1" r:id="rId1"/>
    <sheet name="Listas" sheetId="3" r:id="rId2"/>
    <sheet name="Fechas" sheetId="4" r:id="rId3"/>
    <sheet name="TARE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5" l="1"/>
  <c r="B7" i="4"/>
  <c r="B3" i="4"/>
  <c r="B4" i="4"/>
  <c r="B6" i="4"/>
  <c r="B5" i="4"/>
  <c r="G6" i="3"/>
  <c r="G7" i="3"/>
  <c r="G8" i="3"/>
  <c r="G9" i="3"/>
  <c r="G10" i="3"/>
  <c r="G5" i="3"/>
  <c r="G6" i="1"/>
  <c r="F8" i="1"/>
  <c r="G8" i="1" s="1"/>
  <c r="F7" i="1"/>
  <c r="G7" i="1" s="1"/>
  <c r="F6" i="1"/>
  <c r="F5" i="1"/>
  <c r="G5" i="1" s="1"/>
  <c r="F4" i="1"/>
  <c r="G4" i="1" s="1"/>
  <c r="F9" i="1" l="1"/>
</calcChain>
</file>

<file path=xl/sharedStrings.xml><?xml version="1.0" encoding="utf-8"?>
<sst xmlns="http://schemas.openxmlformats.org/spreadsheetml/2006/main" count="85" uniqueCount="81">
  <si>
    <t>LA ESCUELITA</t>
  </si>
  <si>
    <t>Nombre</t>
  </si>
  <si>
    <t>Apellido</t>
  </si>
  <si>
    <t>Excel</t>
  </si>
  <si>
    <t>Word</t>
  </si>
  <si>
    <t>Access</t>
  </si>
  <si>
    <t>Promedio</t>
  </si>
  <si>
    <t>Nota Final</t>
  </si>
  <si>
    <t>Dostin</t>
  </si>
  <si>
    <t>Hurtado</t>
  </si>
  <si>
    <t>Sandy</t>
  </si>
  <si>
    <t>Olivera</t>
  </si>
  <si>
    <t>Carlos</t>
  </si>
  <si>
    <t>Ramirez</t>
  </si>
  <si>
    <t>Fukencio</t>
  </si>
  <si>
    <t>Martines</t>
  </si>
  <si>
    <t>Leidy</t>
  </si>
  <si>
    <t>SantaMaria</t>
  </si>
  <si>
    <t>NOMBRE</t>
  </si>
  <si>
    <t>FECHAS DE VENCIMIENTO</t>
  </si>
  <si>
    <t>Arroz</t>
  </si>
  <si>
    <t>PROMEDIO DEL CURSO</t>
  </si>
  <si>
    <t>PASAPORTE</t>
  </si>
  <si>
    <t>ANTONIO GARCIA</t>
  </si>
  <si>
    <t>FRANCISCO LOPEZ</t>
  </si>
  <si>
    <t>PEDRO GOMEZ</t>
  </si>
  <si>
    <t>SERGIO PICAZO</t>
  </si>
  <si>
    <t>ANGEL MORENO</t>
  </si>
  <si>
    <t>JAVIER PEREZ</t>
  </si>
  <si>
    <t>JOSE ANTONIO RODRIGUEZ</t>
  </si>
  <si>
    <t>DAVID NAVARRO</t>
  </si>
  <si>
    <t>JOSE LUIS DIAZ</t>
  </si>
  <si>
    <t>FRANCISCO JAVIER MUÑOZ</t>
  </si>
  <si>
    <t>RAFAEL SAEZ</t>
  </si>
  <si>
    <t>JUAN JOSE RUBIO</t>
  </si>
  <si>
    <t>PABLO MOLINA</t>
  </si>
  <si>
    <t>JUAN ANTONIO LOZANO</t>
  </si>
  <si>
    <t>JOAQUIN CASTILLO</t>
  </si>
  <si>
    <t>BASE DE DATOS EMPLEADOS</t>
  </si>
  <si>
    <t>CARGO</t>
  </si>
  <si>
    <t>CARGOS</t>
  </si>
  <si>
    <t>CANTIDAD</t>
  </si>
  <si>
    <t>INGENIERO/A</t>
  </si>
  <si>
    <t>MECANICO/A</t>
  </si>
  <si>
    <t>SECRETARIO/A</t>
  </si>
  <si>
    <t>AUXILIAR</t>
  </si>
  <si>
    <t>ABOGADO/A</t>
  </si>
  <si>
    <t>LICENCIADO</t>
  </si>
  <si>
    <t>MARIA MARTINEZ</t>
  </si>
  <si>
    <t>JUANA SANCHEZ</t>
  </si>
  <si>
    <t>LUISA ALFARO</t>
  </si>
  <si>
    <t>LUISA FAJARDO</t>
  </si>
  <si>
    <t>GUSTAVO PETRO</t>
  </si>
  <si>
    <t>NOMBRES</t>
  </si>
  <si>
    <t>FECHA DE VENCIMIENTO</t>
  </si>
  <si>
    <t>Leche</t>
  </si>
  <si>
    <t>Yogur</t>
  </si>
  <si>
    <t>Café</t>
  </si>
  <si>
    <t>Queso 7 Cueros</t>
  </si>
  <si>
    <t>ALEJANDRA SERRANO</t>
  </si>
  <si>
    <t>DANIELA ROMERO</t>
  </si>
  <si>
    <t>FERNANDA ORTEGA</t>
  </si>
  <si>
    <t>ANTONIA GARCIA</t>
  </si>
  <si>
    <t>GENERO</t>
  </si>
  <si>
    <t>SOLICITUD DE CITAS</t>
  </si>
  <si>
    <t>Si desea concertar una cita en la clínica Colitas Sanas, complete este formulario de cita y nos pondremos en contacto con usted lo antes posible.</t>
  </si>
  <si>
    <t>Fecha de Solicitud</t>
  </si>
  <si>
    <t>Especialidad</t>
  </si>
  <si>
    <t>Edad</t>
  </si>
  <si>
    <t>Maximo: 15</t>
  </si>
  <si>
    <t>Dirección</t>
  </si>
  <si>
    <t>Correo Electrónico</t>
  </si>
  <si>
    <t>Celular</t>
  </si>
  <si>
    <t>Acepto que los datos ingresados son completamente verídicos y reales. Adicionalmente, que se usen mis datos para contactarme y ofrecerme cualquier tipo de mercadeo, así mismo la comercialización de estos a cualquier tercero y la acepto la renuncia absoluta a todo tipo de privacidad y derecho sobre los datos ingresados. ¡Lean antes de aceptar! xD</t>
  </si>
  <si>
    <t>¿Acepta el acuerdo?</t>
  </si>
  <si>
    <r>
      <t>- La "</t>
    </r>
    <r>
      <rPr>
        <b/>
        <sz val="10"/>
        <color theme="1"/>
        <rFont val="Arial"/>
        <family val="2"/>
      </rPr>
      <t>Especialidad</t>
    </r>
    <r>
      <rPr>
        <sz val="10"/>
        <color theme="1"/>
        <rFont val="Arial"/>
        <family val="2"/>
      </rPr>
      <t>" es una lista de "General", "Especialista" y "Odontologia"</t>
    </r>
  </si>
  <si>
    <r>
      <t>- El "</t>
    </r>
    <r>
      <rPr>
        <b/>
        <sz val="10"/>
        <color theme="1"/>
        <rFont val="Arial"/>
        <family val="2"/>
      </rPr>
      <t>Correo Electronico</t>
    </r>
    <r>
      <rPr>
        <sz val="10"/>
        <color theme="1"/>
        <rFont val="Arial"/>
        <family val="2"/>
      </rPr>
      <t>" debe validad que tenga un "@" y un ".com"</t>
    </r>
  </si>
  <si>
    <t>Solo es un color de fondo xD</t>
  </si>
  <si>
    <t>GENERAL</t>
  </si>
  <si>
    <t>DOSTIN</t>
  </si>
  <si>
    <t>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</si>
</sst>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19">
    <font>
      <sz val="10"/>
      <color rgb="FF000000"/>
      <name val="Arial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chitects Daughter"/>
    </font>
    <font>
      <b/>
      <sz val="10"/>
      <color theme="1"/>
      <name val="Arial"/>
      <family val="2"/>
    </font>
    <font>
      <sz val="6"/>
      <color theme="1"/>
      <name val="Arial"/>
      <family val="2"/>
    </font>
    <font>
      <sz val="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BDD7EE"/>
        <bgColor rgb="FFBDD7EE"/>
      </patternFill>
    </fill>
    <fill>
      <patternFill patternType="solid">
        <fgColor theme="4" tint="0.79998168889431442"/>
        <bgColor rgb="FFDEEBF7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7" fillId="0" borderId="7"/>
    <xf numFmtId="0" fontId="6" fillId="0" borderId="7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164" fontId="5" fillId="0" borderId="4" xfId="0" applyNumberFormat="1" applyFont="1" applyBorder="1"/>
    <xf numFmtId="0" fontId="5" fillId="0" borderId="4" xfId="0" applyFont="1" applyBorder="1"/>
    <xf numFmtId="0" fontId="5" fillId="0" borderId="0" xfId="0" applyFont="1"/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4" fontId="5" fillId="0" borderId="5" xfId="0" applyNumberFormat="1" applyFont="1" applyBorder="1"/>
    <xf numFmtId="164" fontId="8" fillId="0" borderId="9" xfId="0" applyNumberFormat="1" applyFont="1" applyBorder="1"/>
    <xf numFmtId="0" fontId="10" fillId="4" borderId="9" xfId="0" applyFont="1" applyFill="1" applyBorder="1" applyAlignment="1">
      <alignment horizontal="center"/>
    </xf>
    <xf numFmtId="0" fontId="11" fillId="5" borderId="9" xfId="0" applyFont="1" applyFill="1" applyBorder="1"/>
    <xf numFmtId="0" fontId="11" fillId="0" borderId="9" xfId="0" applyFont="1" applyBorder="1"/>
    <xf numFmtId="0" fontId="7" fillId="0" borderId="9" xfId="0" applyFont="1" applyBorder="1"/>
    <xf numFmtId="0" fontId="0" fillId="0" borderId="9" xfId="0" applyBorder="1"/>
    <xf numFmtId="0" fontId="4" fillId="3" borderId="9" xfId="0" applyFont="1" applyFill="1" applyBorder="1" applyAlignment="1">
      <alignment horizontal="center"/>
    </xf>
    <xf numFmtId="0" fontId="5" fillId="0" borderId="9" xfId="0" applyFont="1" applyBorder="1"/>
    <xf numFmtId="14" fontId="0" fillId="0" borderId="9" xfId="0" applyNumberFormat="1" applyBorder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6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0" fillId="0" borderId="0" xfId="0"/>
    <xf numFmtId="0" fontId="12" fillId="4" borderId="0" xfId="0" applyFont="1" applyFill="1" applyAlignment="1">
      <alignment horizontal="center"/>
    </xf>
    <xf numFmtId="0" fontId="13" fillId="0" borderId="0" xfId="0" applyFont="1"/>
    <xf numFmtId="0" fontId="5" fillId="6" borderId="7" xfId="1" applyFont="1" applyFill="1" applyAlignment="1">
      <alignment horizontal="center"/>
    </xf>
    <xf numFmtId="0" fontId="14" fillId="6" borderId="7" xfId="1" applyFont="1" applyFill="1" applyAlignment="1">
      <alignment horizontal="center" vertical="center"/>
    </xf>
    <xf numFmtId="0" fontId="5" fillId="6" borderId="7" xfId="1" applyFont="1" applyFill="1"/>
    <xf numFmtId="0" fontId="5" fillId="7" borderId="7" xfId="1" applyFont="1" applyFill="1"/>
    <xf numFmtId="0" fontId="5" fillId="8" borderId="7" xfId="1" applyFont="1" applyFill="1" applyAlignment="1">
      <alignment horizontal="center"/>
    </xf>
    <xf numFmtId="0" fontId="14" fillId="8" borderId="7" xfId="1" applyFont="1" applyFill="1" applyAlignment="1">
      <alignment horizontal="center"/>
    </xf>
    <xf numFmtId="0" fontId="7" fillId="0" borderId="7" xfId="1"/>
    <xf numFmtId="0" fontId="5" fillId="8" borderId="7" xfId="1" applyFont="1" applyFill="1"/>
    <xf numFmtId="0" fontId="15" fillId="8" borderId="7" xfId="1" applyFont="1" applyFill="1" applyAlignment="1">
      <alignment vertical="center" wrapText="1"/>
    </xf>
    <xf numFmtId="0" fontId="5" fillId="6" borderId="7" xfId="1" applyFont="1" applyFill="1" applyAlignment="1">
      <alignment vertical="center" wrapText="1"/>
    </xf>
    <xf numFmtId="0" fontId="5" fillId="8" borderId="7" xfId="1" applyFont="1" applyFill="1" applyAlignment="1">
      <alignment vertical="center" wrapText="1"/>
    </xf>
    <xf numFmtId="0" fontId="5" fillId="8" borderId="11" xfId="1" applyFont="1" applyFill="1" applyBorder="1"/>
    <xf numFmtId="0" fontId="16" fillId="8" borderId="7" xfId="1" applyFont="1" applyFill="1"/>
    <xf numFmtId="14" fontId="5" fillId="9" borderId="4" xfId="1" applyNumberFormat="1" applyFont="1" applyFill="1" applyBorder="1"/>
    <xf numFmtId="0" fontId="5" fillId="9" borderId="4" xfId="1" applyFont="1" applyFill="1" applyBorder="1"/>
    <xf numFmtId="0" fontId="16" fillId="8" borderId="7" xfId="1" applyFont="1" applyFill="1" applyAlignment="1">
      <alignment horizontal="right"/>
    </xf>
    <xf numFmtId="0" fontId="17" fillId="8" borderId="7" xfId="1" applyFont="1" applyFill="1" applyAlignment="1">
      <alignment horizontal="center" vertical="top"/>
    </xf>
    <xf numFmtId="0" fontId="5" fillId="9" borderId="6" xfId="1" applyFont="1" applyFill="1" applyBorder="1"/>
    <xf numFmtId="0" fontId="2" fillId="0" borderId="12" xfId="1" applyFont="1" applyBorder="1"/>
    <xf numFmtId="0" fontId="2" fillId="0" borderId="13" xfId="1" applyFont="1" applyBorder="1"/>
    <xf numFmtId="0" fontId="17" fillId="8" borderId="7" xfId="1" applyFont="1" applyFill="1" applyAlignment="1">
      <alignment vertical="top"/>
    </xf>
    <xf numFmtId="0" fontId="5" fillId="8" borderId="14" xfId="1" applyFont="1" applyFill="1" applyBorder="1"/>
    <xf numFmtId="0" fontId="17" fillId="8" borderId="7" xfId="1" applyFont="1" applyFill="1" applyAlignment="1">
      <alignment vertical="center" wrapText="1"/>
    </xf>
    <xf numFmtId="0" fontId="16" fillId="8" borderId="7" xfId="1" applyFont="1" applyFill="1" applyAlignment="1">
      <alignment horizontal="right"/>
    </xf>
    <xf numFmtId="0" fontId="5" fillId="7" borderId="7" xfId="1" quotePrefix="1" applyFont="1" applyFill="1"/>
    <xf numFmtId="0" fontId="7" fillId="0" borderId="0" xfId="0" applyFont="1"/>
  </cellXfs>
  <cellStyles count="3">
    <cellStyle name="Hipervínculo 2" xfId="2" xr:uid="{0CAD8084-3E36-4730-88F0-D91BD852EC8D}"/>
    <cellStyle name="Normal" xfId="0" builtinId="0"/>
    <cellStyle name="Normal 2" xfId="1" xr:uid="{DDE332CA-BEDB-4E3F-8FDC-D706C7EF8722}"/>
  </cellStyles>
  <dxfs count="5"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color rgb="FF000000"/>
      </font>
      <fill>
        <patternFill patternType="solid">
          <fgColor rgb="FFE6B8AF"/>
          <bgColor rgb="FFE6B8AF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22</xdr:row>
          <xdr:rowOff>133350</xdr:rowOff>
        </xdr:from>
        <xdr:to>
          <xdr:col>6</xdr:col>
          <xdr:colOff>476250</xdr:colOff>
          <xdr:row>24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showGridLines="0" zoomScale="120" zoomScaleNormal="120" workbookViewId="0">
      <selection activeCell="C4" sqref="C4:E8"/>
    </sheetView>
  </sheetViews>
  <sheetFormatPr baseColWidth="10" defaultColWidth="14.42578125" defaultRowHeight="15.75" customHeight="1"/>
  <cols>
    <col min="3" max="5" width="11.5703125" customWidth="1"/>
    <col min="7" max="7" width="17" customWidth="1"/>
  </cols>
  <sheetData>
    <row r="1" spans="1:7" ht="15.75" customHeight="1">
      <c r="A1" s="23" t="s">
        <v>0</v>
      </c>
      <c r="B1" s="24"/>
      <c r="C1" s="24"/>
      <c r="D1" s="24"/>
      <c r="E1" s="24"/>
      <c r="F1" s="24"/>
      <c r="G1" s="25"/>
    </row>
    <row r="2" spans="1:7" ht="15.75" customHeight="1">
      <c r="A2" s="1"/>
      <c r="B2" s="1"/>
      <c r="C2" s="1"/>
      <c r="D2" s="1"/>
      <c r="E2" s="1"/>
      <c r="F2" s="1"/>
      <c r="G2" s="1"/>
    </row>
    <row r="3" spans="1:7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</row>
    <row r="4" spans="1:7" ht="15.75" customHeight="1">
      <c r="A4" s="4" t="s">
        <v>8</v>
      </c>
      <c r="B4" s="4" t="s">
        <v>9</v>
      </c>
      <c r="C4" s="5">
        <v>10</v>
      </c>
      <c r="D4" s="5">
        <v>10</v>
      </c>
      <c r="E4" s="6">
        <v>10</v>
      </c>
      <c r="F4" s="7">
        <f t="shared" ref="F4:F8" si="0">AVERAGE(C4:E4)</f>
        <v>10</v>
      </c>
      <c r="G4" s="8" t="str">
        <f>IF(F4&gt;=6,"APROBO","REPROBO")</f>
        <v>APROBO</v>
      </c>
    </row>
    <row r="5" spans="1:7" ht="15.75" customHeight="1">
      <c r="A5" s="4" t="s">
        <v>10</v>
      </c>
      <c r="B5" s="4" t="s">
        <v>11</v>
      </c>
      <c r="C5" s="5">
        <v>6.8</v>
      </c>
      <c r="D5" s="5">
        <v>8</v>
      </c>
      <c r="E5" s="6">
        <v>8</v>
      </c>
      <c r="F5" s="7">
        <f t="shared" si="0"/>
        <v>7.6000000000000005</v>
      </c>
      <c r="G5" s="8" t="str">
        <f t="shared" ref="G5:G8" si="1">IF(F5&gt;=6,"APROBO","REPROBO")</f>
        <v>APROBO</v>
      </c>
    </row>
    <row r="6" spans="1:7" ht="15.75" customHeight="1">
      <c r="A6" s="4" t="s">
        <v>12</v>
      </c>
      <c r="B6" s="4" t="s">
        <v>13</v>
      </c>
      <c r="C6" s="5">
        <v>2</v>
      </c>
      <c r="D6" s="5">
        <v>10</v>
      </c>
      <c r="E6" s="6">
        <v>8</v>
      </c>
      <c r="F6" s="7">
        <f t="shared" si="0"/>
        <v>6.666666666666667</v>
      </c>
      <c r="G6" s="8" t="str">
        <f t="shared" si="1"/>
        <v>APROBO</v>
      </c>
    </row>
    <row r="7" spans="1:7" ht="15.75" customHeight="1">
      <c r="A7" s="4" t="s">
        <v>14</v>
      </c>
      <c r="B7" s="4" t="s">
        <v>15</v>
      </c>
      <c r="C7" s="5">
        <v>0</v>
      </c>
      <c r="D7" s="5">
        <v>4</v>
      </c>
      <c r="E7" s="6">
        <v>10</v>
      </c>
      <c r="F7" s="7">
        <f t="shared" si="0"/>
        <v>4.666666666666667</v>
      </c>
      <c r="G7" s="8" t="str">
        <f t="shared" si="1"/>
        <v>REPROBO</v>
      </c>
    </row>
    <row r="8" spans="1:7" ht="15.75" customHeight="1">
      <c r="A8" s="4" t="s">
        <v>16</v>
      </c>
      <c r="B8" s="4" t="s">
        <v>17</v>
      </c>
      <c r="C8" s="5">
        <v>0</v>
      </c>
      <c r="D8" s="10">
        <v>0</v>
      </c>
      <c r="E8" s="11">
        <v>0</v>
      </c>
      <c r="F8" s="12">
        <f t="shared" si="0"/>
        <v>0</v>
      </c>
      <c r="G8" s="8" t="str">
        <f t="shared" si="1"/>
        <v>REPROBO</v>
      </c>
    </row>
    <row r="9" spans="1:7" ht="15.75" customHeight="1">
      <c r="D9" s="26" t="s">
        <v>21</v>
      </c>
      <c r="E9" s="27"/>
      <c r="F9" s="13">
        <f>AVERAGE(F4:F8)</f>
        <v>5.7866666666666671</v>
      </c>
    </row>
    <row r="12" spans="1:7" ht="15.75" customHeight="1">
      <c r="A12" s="9"/>
    </row>
  </sheetData>
  <mergeCells count="2">
    <mergeCell ref="A1:G1"/>
    <mergeCell ref="D9:E9"/>
  </mergeCells>
  <conditionalFormatting sqref="F4:F8">
    <cfRule type="colorScale" priority="3">
      <colorScale>
        <cfvo type="formula" val="0"/>
        <cfvo type="formula" val="10"/>
        <color rgb="FFE6B8AF"/>
        <color rgb="FFB7E1CD"/>
      </colorScale>
    </cfRule>
  </conditionalFormatting>
  <conditionalFormatting sqref="G4:G8">
    <cfRule type="cellIs" dxfId="4" priority="1" operator="equal">
      <formula>"APROBO"</formula>
    </cfRule>
    <cfRule type="cellIs" dxfId="3" priority="2" operator="equal">
      <formula>"REPROBO"</formula>
    </cfRule>
  </conditionalFormatting>
  <dataValidations xWindow="572" yWindow="285" count="1">
    <dataValidation operator="greaterThan" allowBlank="1" showInputMessage="1" showErrorMessage="1" sqref="C4:E8" xr:uid="{C4966D2F-5668-4108-8369-7176E491B497}"/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0AEC-A9C9-4F00-9E20-5A165810E297}">
  <dimension ref="A1:G30"/>
  <sheetViews>
    <sheetView showGridLines="0" zoomScale="120" zoomScaleNormal="120" workbookViewId="0">
      <selection activeCell="D15" sqref="D15"/>
    </sheetView>
  </sheetViews>
  <sheetFormatPr baseColWidth="10" defaultRowHeight="12.75"/>
  <cols>
    <col min="1" max="1" width="14.140625" customWidth="1"/>
    <col min="2" max="2" width="25.140625" bestFit="1" customWidth="1"/>
    <col min="3" max="3" width="19.85546875" customWidth="1"/>
    <col min="4" max="4" width="20.7109375" customWidth="1"/>
    <col min="6" max="6" width="20.7109375" customWidth="1"/>
    <col min="7" max="7" width="11.7109375" customWidth="1"/>
  </cols>
  <sheetData>
    <row r="1" spans="1:7">
      <c r="A1" s="28" t="s">
        <v>38</v>
      </c>
      <c r="B1" s="29"/>
      <c r="C1" s="29"/>
      <c r="D1" s="29"/>
    </row>
    <row r="2" spans="1:7">
      <c r="A2" s="29"/>
      <c r="B2" s="29"/>
      <c r="C2" s="29"/>
      <c r="D2" s="29"/>
    </row>
    <row r="4" spans="1:7" ht="15">
      <c r="A4" s="14" t="s">
        <v>22</v>
      </c>
      <c r="B4" s="14" t="s">
        <v>18</v>
      </c>
      <c r="C4" s="14" t="s">
        <v>63</v>
      </c>
      <c r="D4" s="14" t="s">
        <v>39</v>
      </c>
      <c r="F4" s="14" t="s">
        <v>40</v>
      </c>
      <c r="G4" s="14" t="s">
        <v>41</v>
      </c>
    </row>
    <row r="5" spans="1:7" ht="15">
      <c r="A5" s="15">
        <v>20229458</v>
      </c>
      <c r="B5" s="16" t="s">
        <v>23</v>
      </c>
      <c r="C5" s="16"/>
      <c r="D5" s="16"/>
      <c r="F5" s="17" t="s">
        <v>42</v>
      </c>
      <c r="G5" s="18">
        <f>COUNTIF($D$5:$D$30,F5)</f>
        <v>0</v>
      </c>
    </row>
    <row r="6" spans="1:7" ht="15">
      <c r="A6" s="15">
        <v>49480906</v>
      </c>
      <c r="B6" s="16" t="s">
        <v>48</v>
      </c>
      <c r="C6" s="16"/>
      <c r="D6" s="16"/>
      <c r="F6" s="17" t="s">
        <v>43</v>
      </c>
      <c r="G6" s="18">
        <f t="shared" ref="G6:G10" si="0">COUNTIF($D$5:$D$30,F6)</f>
        <v>0</v>
      </c>
    </row>
    <row r="7" spans="1:7" ht="15">
      <c r="A7" s="15">
        <v>72560958</v>
      </c>
      <c r="B7" s="16" t="s">
        <v>24</v>
      </c>
      <c r="C7" s="16"/>
      <c r="D7" s="16"/>
      <c r="F7" s="17" t="s">
        <v>44</v>
      </c>
      <c r="G7" s="18">
        <f t="shared" si="0"/>
        <v>0</v>
      </c>
    </row>
    <row r="8" spans="1:7" ht="15">
      <c r="A8" s="15">
        <v>31077806</v>
      </c>
      <c r="B8" s="16" t="s">
        <v>49</v>
      </c>
      <c r="C8" s="16"/>
      <c r="D8" s="16"/>
      <c r="F8" s="17" t="s">
        <v>45</v>
      </c>
      <c r="G8" s="18">
        <f t="shared" si="0"/>
        <v>0</v>
      </c>
    </row>
    <row r="9" spans="1:7" ht="15">
      <c r="A9" s="15">
        <v>82549124</v>
      </c>
      <c r="B9" s="16" t="s">
        <v>51</v>
      </c>
      <c r="C9" s="16"/>
      <c r="D9" s="16"/>
      <c r="F9" s="17" t="s">
        <v>46</v>
      </c>
      <c r="G9" s="18">
        <f t="shared" si="0"/>
        <v>0</v>
      </c>
    </row>
    <row r="10" spans="1:7" ht="15">
      <c r="A10" s="15">
        <v>37028799</v>
      </c>
      <c r="B10" s="16" t="s">
        <v>25</v>
      </c>
      <c r="C10" s="16"/>
      <c r="D10" s="16"/>
      <c r="F10" s="17" t="s">
        <v>47</v>
      </c>
      <c r="G10" s="18">
        <f t="shared" si="0"/>
        <v>0</v>
      </c>
    </row>
    <row r="11" spans="1:7" ht="15">
      <c r="A11" s="15">
        <v>24956271</v>
      </c>
      <c r="B11" s="16" t="s">
        <v>52</v>
      </c>
      <c r="C11" s="16"/>
      <c r="D11" s="16"/>
    </row>
    <row r="12" spans="1:7" ht="15">
      <c r="A12" s="15">
        <v>20062145</v>
      </c>
      <c r="B12" s="16" t="s">
        <v>27</v>
      </c>
      <c r="C12" s="16"/>
      <c r="D12" s="16"/>
    </row>
    <row r="13" spans="1:7" ht="15">
      <c r="A13" s="15">
        <v>27702514</v>
      </c>
      <c r="B13" s="16" t="s">
        <v>62</v>
      </c>
      <c r="C13" s="16"/>
      <c r="D13" s="16"/>
    </row>
    <row r="14" spans="1:7" ht="15">
      <c r="A14" s="15">
        <v>24956271</v>
      </c>
      <c r="B14" s="16" t="s">
        <v>28</v>
      </c>
      <c r="C14" s="16"/>
      <c r="D14" s="16"/>
    </row>
    <row r="15" spans="1:7" ht="15">
      <c r="A15" s="15">
        <v>37984250</v>
      </c>
      <c r="B15" s="16" t="s">
        <v>29</v>
      </c>
      <c r="C15" s="16"/>
      <c r="D15" s="16"/>
    </row>
    <row r="16" spans="1:7" ht="15">
      <c r="A16" s="15">
        <v>72560958</v>
      </c>
      <c r="B16" s="16" t="s">
        <v>30</v>
      </c>
      <c r="C16" s="16"/>
      <c r="D16" s="16"/>
    </row>
    <row r="17" spans="1:4" ht="15">
      <c r="A17" s="15">
        <v>94579994</v>
      </c>
      <c r="B17" s="16" t="s">
        <v>26</v>
      </c>
      <c r="C17" s="16"/>
      <c r="D17" s="16"/>
    </row>
    <row r="18" spans="1:4" ht="15">
      <c r="A18" s="15">
        <v>49480906</v>
      </c>
      <c r="B18" s="16" t="s">
        <v>31</v>
      </c>
      <c r="C18" s="16"/>
      <c r="D18" s="16"/>
    </row>
    <row r="19" spans="1:4" ht="15">
      <c r="A19" s="15">
        <v>20229458</v>
      </c>
      <c r="B19" s="16" t="s">
        <v>59</v>
      </c>
      <c r="C19" s="16"/>
      <c r="D19" s="16"/>
    </row>
    <row r="20" spans="1:4" ht="15">
      <c r="A20" s="15">
        <v>88649620</v>
      </c>
      <c r="B20" s="16" t="s">
        <v>23</v>
      </c>
      <c r="C20" s="16"/>
      <c r="D20" s="16"/>
    </row>
    <row r="21" spans="1:4" ht="15">
      <c r="A21" s="15">
        <v>83621761</v>
      </c>
      <c r="B21" s="16" t="s">
        <v>32</v>
      </c>
      <c r="C21" s="16"/>
      <c r="D21" s="16"/>
    </row>
    <row r="22" spans="1:4" ht="15">
      <c r="A22" s="15">
        <v>81243661</v>
      </c>
      <c r="B22" s="16" t="s">
        <v>33</v>
      </c>
      <c r="C22" s="16"/>
      <c r="D22" s="16"/>
    </row>
    <row r="23" spans="1:4" ht="15">
      <c r="A23" s="15">
        <v>34288203</v>
      </c>
      <c r="B23" s="16" t="s">
        <v>60</v>
      </c>
      <c r="C23" s="16"/>
      <c r="D23" s="16"/>
    </row>
    <row r="24" spans="1:4" ht="15">
      <c r="A24" s="15">
        <v>38862781</v>
      </c>
      <c r="B24" s="16" t="s">
        <v>34</v>
      </c>
      <c r="C24" s="16"/>
      <c r="D24" s="16"/>
    </row>
    <row r="25" spans="1:4" ht="15">
      <c r="A25" s="15">
        <v>37028799</v>
      </c>
      <c r="B25" s="16" t="s">
        <v>50</v>
      </c>
      <c r="C25" s="16"/>
      <c r="D25" s="16"/>
    </row>
    <row r="26" spans="1:4" ht="15">
      <c r="A26" s="15">
        <v>98534433</v>
      </c>
      <c r="B26" s="16" t="s">
        <v>35</v>
      </c>
      <c r="C26" s="16"/>
      <c r="D26" s="16"/>
    </row>
    <row r="27" spans="1:4" ht="15">
      <c r="A27" s="15">
        <v>70072708</v>
      </c>
      <c r="B27" s="16" t="s">
        <v>36</v>
      </c>
      <c r="C27" s="16"/>
      <c r="D27" s="16"/>
    </row>
    <row r="28" spans="1:4" ht="15">
      <c r="A28" s="15">
        <v>72560958</v>
      </c>
      <c r="B28" s="16" t="s">
        <v>37</v>
      </c>
      <c r="C28" s="16"/>
      <c r="D28" s="16"/>
    </row>
    <row r="29" spans="1:4" ht="15">
      <c r="A29" s="15">
        <v>86033952</v>
      </c>
      <c r="B29" s="16" t="s">
        <v>26</v>
      </c>
      <c r="C29" s="16"/>
      <c r="D29" s="16"/>
    </row>
    <row r="30" spans="1:4" ht="15">
      <c r="A30" s="15">
        <v>11072998</v>
      </c>
      <c r="B30" s="16" t="s">
        <v>61</v>
      </c>
      <c r="C30" s="16"/>
      <c r="D30" s="16"/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8DD6-86BD-489B-BF47-3AE2AE68A298}">
  <dimension ref="A1:B8"/>
  <sheetViews>
    <sheetView showGridLines="0" zoomScale="130" zoomScaleNormal="130" workbookViewId="0">
      <selection activeCell="B3" sqref="B3:B7"/>
    </sheetView>
  </sheetViews>
  <sheetFormatPr baseColWidth="10" defaultRowHeight="12.75"/>
  <cols>
    <col min="1" max="1" width="20.7109375" customWidth="1"/>
    <col min="2" max="2" width="22.85546875" bestFit="1" customWidth="1"/>
  </cols>
  <sheetData>
    <row r="1" spans="1:2" ht="18.75">
      <c r="A1" s="30" t="s">
        <v>19</v>
      </c>
      <c r="B1" s="31"/>
    </row>
    <row r="2" spans="1:2" ht="15">
      <c r="A2" s="19" t="s">
        <v>53</v>
      </c>
      <c r="B2" s="19" t="s">
        <v>54</v>
      </c>
    </row>
    <row r="3" spans="1:2">
      <c r="A3" s="20" t="s">
        <v>55</v>
      </c>
      <c r="B3" s="21">
        <f ca="1">NOW()+2</f>
        <v>45851.664554861112</v>
      </c>
    </row>
    <row r="4" spans="1:2">
      <c r="A4" s="20" t="s">
        <v>56</v>
      </c>
      <c r="B4" s="21">
        <f ca="1">NOW()</f>
        <v>45849.664554861112</v>
      </c>
    </row>
    <row r="5" spans="1:2">
      <c r="A5" s="20" t="s">
        <v>57</v>
      </c>
      <c r="B5" s="21">
        <f ca="1">NOW()+9</f>
        <v>45858.664554861112</v>
      </c>
    </row>
    <row r="6" spans="1:2">
      <c r="A6" s="20" t="s">
        <v>20</v>
      </c>
      <c r="B6" s="21">
        <f ca="1">NOW()+1</f>
        <v>45850.664554861112</v>
      </c>
    </row>
    <row r="7" spans="1:2">
      <c r="A7" s="20" t="s">
        <v>58</v>
      </c>
      <c r="B7" s="21">
        <f ca="1">NOW()-10</f>
        <v>45839.664554861112</v>
      </c>
    </row>
    <row r="8" spans="1:2">
      <c r="B8" s="22"/>
    </row>
  </sheetData>
  <dataConsolidate/>
  <mergeCells count="1">
    <mergeCell ref="A1:B1"/>
  </mergeCells>
  <conditionalFormatting sqref="B3:B7">
    <cfRule type="timePeriod" dxfId="2" priority="1" timePeriod="today">
      <formula>FLOOR(B3,1)=TODAY()</formula>
    </cfRule>
    <cfRule type="expression" dxfId="1" priority="2">
      <formula>B3&lt;NOW()</formula>
    </cfRule>
    <cfRule type="expression" dxfId="0" priority="3">
      <formula>B3&gt;NOW()</formula>
    </cfRule>
  </conditionalFormatting>
  <dataValidations count="3">
    <dataValidation operator="greaterThan" allowBlank="1" showInputMessage="1" showErrorMessage="1" sqref="B3:B6" xr:uid="{8441ACD3-610A-498B-AD46-DDA7355BC407}"/>
    <dataValidation type="custom" operator="greaterThan" allowBlank="1" showInputMessage="1" showErrorMessage="1" sqref="B7" xr:uid="{72748D40-E1D3-40E1-97E7-7C6CD67F9C00}">
      <formula1>C1&gt;NOW()</formula1>
    </dataValidation>
    <dataValidation allowBlank="1" showInputMessage="1" showErrorMessage="1" sqref="B8" xr:uid="{684FE7D1-4943-4CBB-944F-91F1F556B65C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AC6D-CA0E-42A9-B82E-1057356A24AB}">
  <dimension ref="A1:AJ100"/>
  <sheetViews>
    <sheetView tabSelected="1" workbookViewId="0">
      <selection activeCell="E25" sqref="E25"/>
    </sheetView>
  </sheetViews>
  <sheetFormatPr baseColWidth="10" defaultRowHeight="12.75"/>
  <cols>
    <col min="1" max="1" width="2.7109375" customWidth="1"/>
    <col min="3" max="3" width="19.140625" customWidth="1"/>
    <col min="4" max="4" width="20.7109375" customWidth="1"/>
    <col min="5" max="5" width="3" customWidth="1"/>
    <col min="6" max="6" width="9.140625" customWidth="1"/>
    <col min="7" max="7" width="20.7109375" customWidth="1"/>
    <col min="9" max="9" width="2.7109375" customWidth="1"/>
  </cols>
  <sheetData>
    <row r="1" spans="1:36" ht="14.25" customHeight="1">
      <c r="A1" s="32"/>
      <c r="B1" s="32"/>
      <c r="C1" s="33"/>
      <c r="D1" s="33"/>
      <c r="E1" s="33"/>
      <c r="F1" s="33"/>
      <c r="G1" s="33"/>
      <c r="H1" s="34"/>
      <c r="I1" s="34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>
      <c r="A2" s="32"/>
      <c r="B2" s="36"/>
      <c r="C2" s="37" t="s">
        <v>64</v>
      </c>
      <c r="D2" s="38"/>
      <c r="E2" s="38"/>
      <c r="F2" s="38"/>
      <c r="G2" s="38"/>
      <c r="H2" s="39"/>
      <c r="I2" s="34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</row>
    <row r="3" spans="1:36">
      <c r="A3" s="32"/>
      <c r="B3" s="36"/>
      <c r="C3" s="38"/>
      <c r="D3" s="38"/>
      <c r="E3" s="38"/>
      <c r="F3" s="38"/>
      <c r="G3" s="38"/>
      <c r="H3" s="39"/>
      <c r="I3" s="3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</row>
    <row r="4" spans="1:36">
      <c r="A4" s="34"/>
      <c r="B4" s="39"/>
      <c r="C4" s="40" t="s">
        <v>65</v>
      </c>
      <c r="D4" s="38"/>
      <c r="E4" s="38"/>
      <c r="F4" s="38"/>
      <c r="G4" s="38"/>
      <c r="H4" s="39"/>
      <c r="I4" s="34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 spans="1:36">
      <c r="A5" s="41"/>
      <c r="B5" s="42"/>
      <c r="C5" s="38"/>
      <c r="D5" s="38"/>
      <c r="E5" s="38"/>
      <c r="F5" s="38"/>
      <c r="G5" s="38"/>
      <c r="H5" s="39"/>
      <c r="I5" s="34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</row>
    <row r="6" spans="1:36">
      <c r="A6" s="41"/>
      <c r="B6" s="42"/>
      <c r="C6" s="38"/>
      <c r="D6" s="38"/>
      <c r="E6" s="38"/>
      <c r="F6" s="38"/>
      <c r="G6" s="38"/>
      <c r="H6" s="39"/>
      <c r="I6" s="34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</row>
    <row r="7" spans="1:36">
      <c r="A7" s="34"/>
      <c r="B7" s="39"/>
      <c r="C7" s="43"/>
      <c r="D7" s="43"/>
      <c r="E7" s="43"/>
      <c r="F7" s="43"/>
      <c r="G7" s="43"/>
      <c r="H7" s="39"/>
      <c r="I7" s="34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 spans="1:36">
      <c r="A8" s="34"/>
      <c r="B8" s="39"/>
      <c r="C8" s="39"/>
      <c r="D8" s="39"/>
      <c r="E8" s="39"/>
      <c r="F8" s="39"/>
      <c r="G8" s="39"/>
      <c r="H8" s="39"/>
      <c r="I8" s="34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</row>
    <row r="9" spans="1:36">
      <c r="A9" s="34"/>
      <c r="B9" s="39"/>
      <c r="C9" s="44" t="s">
        <v>66</v>
      </c>
      <c r="D9" s="45">
        <f ca="1">TODAY() + 1</f>
        <v>45850</v>
      </c>
      <c r="E9" s="39"/>
      <c r="F9" s="39"/>
      <c r="G9" s="39"/>
      <c r="H9" s="39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 spans="1:36">
      <c r="A10" s="34"/>
      <c r="B10" s="39"/>
      <c r="C10" s="39"/>
      <c r="D10" s="39"/>
      <c r="E10" s="39"/>
      <c r="F10" s="39"/>
      <c r="G10" s="39"/>
      <c r="H10" s="39"/>
      <c r="I10" s="34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</row>
    <row r="11" spans="1:36">
      <c r="A11" s="34"/>
      <c r="B11" s="39"/>
      <c r="C11" s="44" t="s">
        <v>67</v>
      </c>
      <c r="D11" s="46" t="s">
        <v>78</v>
      </c>
      <c r="E11" s="39"/>
      <c r="F11" s="47" t="s">
        <v>68</v>
      </c>
      <c r="G11" s="46"/>
      <c r="H11" s="39"/>
      <c r="I11" s="34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</row>
    <row r="12" spans="1:36">
      <c r="A12" s="34"/>
      <c r="B12" s="39"/>
      <c r="C12" s="39"/>
      <c r="D12" s="39"/>
      <c r="E12" s="39"/>
      <c r="F12" s="39"/>
      <c r="G12" s="39"/>
      <c r="H12" s="39"/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 spans="1:36">
      <c r="A13" s="34"/>
      <c r="B13" s="39"/>
      <c r="C13" s="44" t="s">
        <v>1</v>
      </c>
      <c r="D13" s="46" t="s">
        <v>79</v>
      </c>
      <c r="E13" s="39"/>
      <c r="F13" s="47" t="s">
        <v>2</v>
      </c>
      <c r="G13" s="46" t="s">
        <v>80</v>
      </c>
      <c r="H13" s="39"/>
      <c r="I13" s="34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6">
      <c r="A14" s="34"/>
      <c r="B14" s="39"/>
      <c r="C14" s="39"/>
      <c r="D14" s="48" t="s">
        <v>69</v>
      </c>
      <c r="E14" s="39"/>
      <c r="F14" s="39"/>
      <c r="G14" s="39"/>
      <c r="H14" s="39"/>
      <c r="I14" s="34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>
      <c r="A15" s="34"/>
      <c r="B15" s="39"/>
      <c r="C15" s="44" t="s">
        <v>70</v>
      </c>
      <c r="D15" s="49"/>
      <c r="E15" s="50"/>
      <c r="F15" s="50"/>
      <c r="G15" s="51"/>
      <c r="H15" s="39"/>
      <c r="I15" s="34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</row>
    <row r="16" spans="1:36">
      <c r="A16" s="34"/>
      <c r="B16" s="39"/>
      <c r="C16" s="39"/>
      <c r="D16" s="52"/>
      <c r="E16" s="39"/>
      <c r="F16" s="39"/>
      <c r="G16" s="39"/>
      <c r="H16" s="39"/>
      <c r="I16" s="34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7" spans="1:36">
      <c r="A17" s="34"/>
      <c r="B17" s="39"/>
      <c r="C17" s="44" t="s">
        <v>71</v>
      </c>
      <c r="D17" s="49"/>
      <c r="E17" s="50"/>
      <c r="F17" s="50"/>
      <c r="G17" s="51"/>
      <c r="H17" s="39"/>
      <c r="I17" s="34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spans="1:36">
      <c r="A18" s="34"/>
      <c r="B18" s="39"/>
      <c r="C18" s="39"/>
      <c r="D18" s="39"/>
      <c r="E18" s="39"/>
      <c r="F18" s="39"/>
      <c r="G18" s="39"/>
      <c r="H18" s="39"/>
      <c r="I18" s="34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 spans="1:36">
      <c r="A19" s="34"/>
      <c r="B19" s="39"/>
      <c r="C19" s="44" t="s">
        <v>72</v>
      </c>
      <c r="D19" s="49"/>
      <c r="E19" s="50"/>
      <c r="F19" s="51"/>
      <c r="G19" s="39"/>
      <c r="H19" s="39"/>
      <c r="I19" s="34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 spans="1:36">
      <c r="A20" s="34"/>
      <c r="B20" s="39"/>
      <c r="C20" s="39"/>
      <c r="D20" s="39"/>
      <c r="E20" s="39"/>
      <c r="F20" s="39"/>
      <c r="G20" s="39"/>
      <c r="H20" s="39"/>
      <c r="I20" s="34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</row>
    <row r="21" spans="1:36">
      <c r="A21" s="34"/>
      <c r="B21" s="39"/>
      <c r="C21" s="53"/>
      <c r="D21" s="53"/>
      <c r="E21" s="53"/>
      <c r="F21" s="53"/>
      <c r="G21" s="53"/>
      <c r="H21" s="39"/>
      <c r="I21" s="34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</row>
    <row r="22" spans="1:36">
      <c r="A22" s="34"/>
      <c r="B22" s="39"/>
      <c r="C22" s="54" t="s">
        <v>73</v>
      </c>
      <c r="D22" s="38"/>
      <c r="E22" s="38"/>
      <c r="F22" s="38"/>
      <c r="G22" s="38"/>
      <c r="H22" s="39"/>
      <c r="I22" s="34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 spans="1:36">
      <c r="A23" s="34"/>
      <c r="B23" s="39"/>
      <c r="C23" s="38"/>
      <c r="D23" s="38"/>
      <c r="E23" s="38"/>
      <c r="F23" s="38"/>
      <c r="G23" s="38"/>
      <c r="H23" s="39"/>
      <c r="I23" s="34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 spans="1:36">
      <c r="A24" s="34"/>
      <c r="B24" s="39"/>
      <c r="C24" s="55" t="s">
        <v>74</v>
      </c>
      <c r="D24" s="38"/>
      <c r="E24" s="39"/>
      <c r="F24" s="39"/>
      <c r="G24" s="39"/>
      <c r="H24" s="39"/>
      <c r="I24" s="34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 spans="1:36">
      <c r="A25" s="34"/>
      <c r="B25" s="39"/>
      <c r="C25" s="39"/>
      <c r="D25" s="39"/>
      <c r="E25" s="39"/>
      <c r="F25" s="39"/>
      <c r="G25" s="39"/>
      <c r="H25" s="39"/>
      <c r="I25" s="34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</row>
    <row r="26" spans="1:36">
      <c r="A26" s="34"/>
      <c r="B26" s="34"/>
      <c r="C26" s="34"/>
      <c r="D26" s="34"/>
      <c r="E26" s="34"/>
      <c r="F26" s="34"/>
      <c r="G26" s="34"/>
      <c r="H26" s="34"/>
      <c r="I26" s="34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</row>
    <row r="27" spans="1:36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 spans="1:36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 spans="1:36">
      <c r="A29" s="35"/>
      <c r="B29" s="56" t="s">
        <v>75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</row>
    <row r="30" spans="1:36">
      <c r="A30" s="35"/>
      <c r="B30" s="5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 spans="1:36">
      <c r="A31" s="35"/>
      <c r="B31" s="56" t="s">
        <v>76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</row>
    <row r="32" spans="1:36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36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36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36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36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36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3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36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36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>
      <c r="A73" s="57" t="s">
        <v>77</v>
      </c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1:26"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1:26"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1:26"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1:26"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1:26"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1:26"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1:26"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1:26"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1:26"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1:26"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1:26"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1:26"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1:26"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1:26"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1:26"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1:26"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1:26"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1:26"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1:26"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1:26"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</sheetData>
  <mergeCells count="7">
    <mergeCell ref="C24:D24"/>
    <mergeCell ref="C2:G3"/>
    <mergeCell ref="C4:G6"/>
    <mergeCell ref="D15:G15"/>
    <mergeCell ref="D17:G17"/>
    <mergeCell ref="D19:F19"/>
    <mergeCell ref="C22:G23"/>
  </mergeCells>
  <dataValidations count="6">
    <dataValidation type="date" operator="greaterThanOrEqual" allowBlank="1" showInputMessage="1" showErrorMessage="1" sqref="D9" xr:uid="{A28D1922-C9B7-4759-9252-D9831E6CD7DF}">
      <formula1>NOW()</formula1>
    </dataValidation>
    <dataValidation type="list" allowBlank="1" showInputMessage="1" showErrorMessage="1" sqref="D11" xr:uid="{1B4D0E43-3683-4598-822C-B0A688848916}">
      <formula1>"GENERAL,ESPECIALISTA,ODONTOLOGIA"</formula1>
    </dataValidation>
    <dataValidation type="textLength" operator="lessThanOrEqual" allowBlank="1" showInputMessage="1" showErrorMessage="1" sqref="D13 G13 D19:F19" xr:uid="{ABA95EC7-9E6A-477A-B3D4-6C863B3020A2}">
      <formula1>15</formula1>
    </dataValidation>
    <dataValidation type="whole" allowBlank="1" showInputMessage="1" showErrorMessage="1" sqref="G11" xr:uid="{6631E8CF-D74A-4E28-9ABC-050651C0DB81}">
      <formula1>0</formula1>
      <formula2>100</formula2>
    </dataValidation>
    <dataValidation type="textLength" operator="lessThanOrEqual" allowBlank="1" showInputMessage="1" showErrorMessage="1" sqref="D15:G15" xr:uid="{311A90AF-C55D-4F93-8543-487684CBE02D}">
      <formula1>90</formula1>
    </dataValidation>
    <dataValidation type="custom" allowBlank="1" showInputMessage="1" showErrorMessage="1" sqref="D17:G17" xr:uid="{9B66114E-7EB5-470A-B827-314EE150AEF7}">
      <formula1>AND(FIND("@",D17),FIND(".COM",D17))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3</xdr:col>
                    <xdr:colOff>1371600</xdr:colOff>
                    <xdr:row>22</xdr:row>
                    <xdr:rowOff>133350</xdr:rowOff>
                  </from>
                  <to>
                    <xdr:col>6</xdr:col>
                    <xdr:colOff>476250</xdr:colOff>
                    <xdr:row>24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Números</vt:lpstr>
      <vt:lpstr>Listas</vt:lpstr>
      <vt:lpstr>Fechas</vt:lpstr>
      <vt:lpstr>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Dostin Hurtado</dc:creator>
  <cp:lastModifiedBy>Javier Aguilar</cp:lastModifiedBy>
  <dcterms:created xsi:type="dcterms:W3CDTF">2022-06-03T03:26:07Z</dcterms:created>
  <dcterms:modified xsi:type="dcterms:W3CDTF">2025-07-11T22:07:23Z</dcterms:modified>
</cp:coreProperties>
</file>