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EXCEL\"/>
    </mc:Choice>
  </mc:AlternateContent>
  <xr:revisionPtr revIDLastSave="0" documentId="13_ncr:1_{9FB7FC30-EE93-471E-AF89-DE126083F036}" xr6:coauthVersionLast="47" xr6:coauthVersionMax="47" xr10:uidLastSave="{00000000-0000-0000-0000-000000000000}"/>
  <bookViews>
    <workbookView xWindow="-120" yWindow="-120" windowWidth="29040" windowHeight="15840" activeTab="4" xr2:uid="{B61C8399-44BD-423A-B6B0-65C13DE308D5}"/>
  </bookViews>
  <sheets>
    <sheet name="CERVEZA GRATIS" sheetId="1" r:id="rId1"/>
    <sheet name="VIAJAR" sheetId="2" r:id="rId2"/>
    <sheet name="DESCUENTOS (Y)" sheetId="3" r:id="rId3"/>
    <sheet name="METODOS DE PAGO (O)" sheetId="4" r:id="rId4"/>
    <sheet name="TARE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F24" i="5"/>
  <c r="F25" i="5"/>
  <c r="F22" i="5"/>
  <c r="D14" i="5"/>
  <c r="D15" i="5"/>
  <c r="D16" i="5"/>
  <c r="D13" i="5"/>
  <c r="D5" i="5"/>
  <c r="D6" i="5"/>
  <c r="D7" i="5"/>
  <c r="D4" i="5"/>
  <c r="B6" i="4"/>
  <c r="C6" i="4" s="1"/>
  <c r="B4" i="3"/>
  <c r="C4" i="3" s="1"/>
  <c r="F7" i="2"/>
  <c r="F8" i="2"/>
  <c r="F9" i="2"/>
  <c r="F6" i="2"/>
  <c r="G7" i="1"/>
  <c r="G8" i="1"/>
  <c r="G9" i="1"/>
  <c r="G6" i="1"/>
  <c r="C7" i="1"/>
  <c r="C8" i="1"/>
  <c r="C9" i="1"/>
  <c r="C6" i="1"/>
</calcChain>
</file>

<file path=xl/sharedStrings.xml><?xml version="1.0" encoding="utf-8"?>
<sst xmlns="http://schemas.openxmlformats.org/spreadsheetml/2006/main" count="108" uniqueCount="77">
  <si>
    <t>CERVEZA GRATIS</t>
  </si>
  <si>
    <r>
      <t xml:space="preserve">ATRIBUTO </t>
    </r>
    <r>
      <rPr>
        <b/>
        <sz val="12"/>
        <color theme="1"/>
        <rFont val="Arial"/>
        <family val="2"/>
      </rPr>
      <t>O</t>
    </r>
  </si>
  <si>
    <t>NOMBRE</t>
  </si>
  <si>
    <t>CIUDAD</t>
  </si>
  <si>
    <t>APTO</t>
  </si>
  <si>
    <r>
      <t xml:space="preserve">ATRIBUTO </t>
    </r>
    <r>
      <rPr>
        <b/>
        <sz val="12"/>
        <color theme="1"/>
        <rFont val="Arial"/>
        <family val="2"/>
      </rPr>
      <t>Y</t>
    </r>
  </si>
  <si>
    <t>EDAD</t>
  </si>
  <si>
    <t>DOSTIN</t>
  </si>
  <si>
    <t>SANDY</t>
  </si>
  <si>
    <t>AMY</t>
  </si>
  <si>
    <t>EMMA</t>
  </si>
  <si>
    <t>RESTREPO</t>
  </si>
  <si>
    <t>CALI</t>
  </si>
  <si>
    <t>CARACAS</t>
  </si>
  <si>
    <t>MEDELLIN</t>
  </si>
  <si>
    <t>SISTEMAS UNIDOS</t>
  </si>
  <si>
    <t>EXCURSION SAN ANDRES ISLAS</t>
  </si>
  <si>
    <t>APELLIDO</t>
  </si>
  <si>
    <t>WORD</t>
  </si>
  <si>
    <t>EXCEL</t>
  </si>
  <si>
    <t>AUTOCAD</t>
  </si>
  <si>
    <t>¿VIAJA?</t>
  </si>
  <si>
    <t>HURTADO</t>
  </si>
  <si>
    <t>OLIVERA</t>
  </si>
  <si>
    <t>POLO</t>
  </si>
  <si>
    <t>RAMIREZ</t>
  </si>
  <si>
    <t>FUKENCIO</t>
  </si>
  <si>
    <t>MARTINES</t>
  </si>
  <si>
    <t>CALCULO DE DESCUENTOS POR VENTAS</t>
  </si>
  <si>
    <t>SUB-TOTAL</t>
  </si>
  <si>
    <t>DESCUENTO</t>
  </si>
  <si>
    <t>TOTAL</t>
  </si>
  <si>
    <t>TABLA DE DESCUENTOS</t>
  </si>
  <si>
    <t>RANGOS</t>
  </si>
  <si>
    <t>DESCUENTOS</t>
  </si>
  <si>
    <t>0 - 100,000</t>
  </si>
  <si>
    <t>100,000 - 1'000,000</t>
  </si>
  <si>
    <t>MAYOR QUE 1'000,000</t>
  </si>
  <si>
    <t>CALCULO DE DESCUENTO POR METODOS DE PAGO</t>
  </si>
  <si>
    <t>METODO DE PAGO</t>
  </si>
  <si>
    <t>TABLA DE DESCUENTO</t>
  </si>
  <si>
    <t>ÉXITO - ALKOSTO</t>
  </si>
  <si>
    <t>VISA - MASTERCARD</t>
  </si>
  <si>
    <t>TODO LO DEMAS</t>
  </si>
  <si>
    <t>ALKOSTO</t>
  </si>
  <si>
    <t>VISA</t>
  </si>
  <si>
    <t>POLIZA DE SEGUROS</t>
  </si>
  <si>
    <t>MARCA</t>
  </si>
  <si>
    <t>VALOR</t>
  </si>
  <si>
    <t>CAUSA</t>
  </si>
  <si>
    <t>COBERTURA</t>
  </si>
  <si>
    <t>SAMSUNG</t>
  </si>
  <si>
    <t>HUAWEI</t>
  </si>
  <si>
    <t>XIAOMI</t>
  </si>
  <si>
    <t>SONY</t>
  </si>
  <si>
    <t>PERDIDA</t>
  </si>
  <si>
    <t>DAÑO</t>
  </si>
  <si>
    <t>ROBO</t>
  </si>
  <si>
    <t>BONOS NAVIDEÑOS</t>
  </si>
  <si>
    <t>CARGO</t>
  </si>
  <si>
    <t>HORAS EXTRAS</t>
  </si>
  <si>
    <t>BONO NAVIDEÑO</t>
  </si>
  <si>
    <t>GERENTE</t>
  </si>
  <si>
    <t>CEO</t>
  </si>
  <si>
    <t>AUXILIAR</t>
  </si>
  <si>
    <t>VENDEDOR/A</t>
  </si>
  <si>
    <t>TARJETAS DE CREDITO</t>
  </si>
  <si>
    <t>RIESGO</t>
  </si>
  <si>
    <t>INTERES</t>
  </si>
  <si>
    <t>TARJETA</t>
  </si>
  <si>
    <t>¿ACEPTA CREDITO?</t>
  </si>
  <si>
    <t>BAJO</t>
  </si>
  <si>
    <t>ALTO</t>
  </si>
  <si>
    <t>MEDIO</t>
  </si>
  <si>
    <t>NO APTO</t>
  </si>
  <si>
    <t>MASTERCARD</t>
  </si>
  <si>
    <t>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</si>
</sst>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  <numFmt numFmtId="169" formatCode="_-&quot;$&quot;* #,##0_-;\-&quot;$&quot;* #,##0_-;_-&quot;$&quot;* &quot;-&quot;??_-;_-@_-"/>
    <numFmt numFmtId="170" formatCode="0.0"/>
  </numFmts>
  <fonts count="3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4" borderId="0" xfId="0" applyFont="1" applyFill="1" applyAlignment="1">
      <alignment horizontal="center"/>
    </xf>
    <xf numFmtId="0" fontId="2" fillId="2" borderId="1" xfId="0" applyFont="1" applyFill="1" applyBorder="1"/>
    <xf numFmtId="165" fontId="0" fillId="0" borderId="1" xfId="1" applyNumberFormat="1" applyFont="1" applyBorder="1"/>
    <xf numFmtId="0" fontId="2" fillId="4" borderId="1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3843-184E-4232-9F0A-DB4BB371B2B5}">
  <dimension ref="A1:G9"/>
  <sheetViews>
    <sheetView showGridLines="0" workbookViewId="0">
      <selection activeCell="G5" sqref="G5"/>
    </sheetView>
  </sheetViews>
  <sheetFormatPr baseColWidth="10" defaultRowHeight="15" x14ac:dyDescent="0.2"/>
  <cols>
    <col min="1" max="7" width="10.77734375" customWidth="1"/>
  </cols>
  <sheetData>
    <row r="1" spans="1:7" ht="15.75" x14ac:dyDescent="0.25">
      <c r="A1" s="3" t="s">
        <v>0</v>
      </c>
      <c r="B1" s="3"/>
      <c r="C1" s="3"/>
      <c r="D1" s="3"/>
      <c r="E1" s="3"/>
      <c r="F1" s="3"/>
      <c r="G1" s="3"/>
    </row>
    <row r="3" spans="1:7" ht="15.75" x14ac:dyDescent="0.25">
      <c r="A3" s="2" t="s">
        <v>1</v>
      </c>
      <c r="B3" s="2"/>
      <c r="C3" s="2"/>
      <c r="E3" s="2" t="s">
        <v>5</v>
      </c>
      <c r="F3" s="2"/>
      <c r="G3" s="2"/>
    </row>
    <row r="5" spans="1:7" ht="15.75" x14ac:dyDescent="0.25">
      <c r="A5" s="4" t="s">
        <v>2</v>
      </c>
      <c r="B5" s="4" t="s">
        <v>3</v>
      </c>
      <c r="C5" s="4" t="s">
        <v>4</v>
      </c>
      <c r="E5" s="4" t="s">
        <v>2</v>
      </c>
      <c r="F5" s="4" t="s">
        <v>6</v>
      </c>
      <c r="G5" s="4" t="s">
        <v>4</v>
      </c>
    </row>
    <row r="6" spans="1:7" x14ac:dyDescent="0.2">
      <c r="A6" s="5" t="s">
        <v>7</v>
      </c>
      <c r="B6" s="5" t="s">
        <v>11</v>
      </c>
      <c r="C6" s="5" t="str">
        <f>IF(OR(B6="RESTREPO",B6="BOGOTA",B6="MEDELLIN"),"SI","NO")</f>
        <v>SI</v>
      </c>
      <c r="E6" s="5" t="s">
        <v>7</v>
      </c>
      <c r="F6" s="5">
        <v>22</v>
      </c>
      <c r="G6" s="5" t="str">
        <f>IF(AND(F6 &gt;= 18,F6 &lt;= 22),"SI","NO")</f>
        <v>SI</v>
      </c>
    </row>
    <row r="7" spans="1:7" x14ac:dyDescent="0.2">
      <c r="A7" s="5" t="s">
        <v>8</v>
      </c>
      <c r="B7" s="5" t="s">
        <v>12</v>
      </c>
      <c r="C7" s="5" t="str">
        <f t="shared" ref="C7:C9" si="0">IF(OR(B7="RESTREPO",B7="BOGOTA",B7="MEDELLIN"),"SI","NO")</f>
        <v>NO</v>
      </c>
      <c r="E7" s="5" t="s">
        <v>8</v>
      </c>
      <c r="F7" s="5">
        <v>12</v>
      </c>
      <c r="G7" s="5" t="str">
        <f t="shared" ref="G7:G9" si="1">IF(AND(F7 &gt;= 18,F7 &lt;= 22),"SI","NO")</f>
        <v>NO</v>
      </c>
    </row>
    <row r="8" spans="1:7" x14ac:dyDescent="0.2">
      <c r="A8" s="5" t="s">
        <v>9</v>
      </c>
      <c r="B8" s="5" t="s">
        <v>13</v>
      </c>
      <c r="C8" s="5" t="str">
        <f t="shared" si="0"/>
        <v>NO</v>
      </c>
      <c r="E8" s="5" t="s">
        <v>9</v>
      </c>
      <c r="F8" s="5">
        <v>18</v>
      </c>
      <c r="G8" s="5" t="str">
        <f t="shared" si="1"/>
        <v>SI</v>
      </c>
    </row>
    <row r="9" spans="1:7" x14ac:dyDescent="0.2">
      <c r="A9" s="5" t="s">
        <v>10</v>
      </c>
      <c r="B9" s="5" t="s">
        <v>14</v>
      </c>
      <c r="C9" s="5" t="str">
        <f t="shared" si="0"/>
        <v>SI</v>
      </c>
      <c r="E9" s="5" t="s">
        <v>10</v>
      </c>
      <c r="F9" s="5">
        <v>22</v>
      </c>
      <c r="G9" s="5" t="str">
        <f t="shared" si="1"/>
        <v>SI</v>
      </c>
    </row>
  </sheetData>
  <mergeCells count="3">
    <mergeCell ref="A3:C3"/>
    <mergeCell ref="E3:G3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5C94-2E1F-428F-BF55-92D6B598563F}">
  <dimension ref="A1:F9"/>
  <sheetViews>
    <sheetView showGridLines="0" workbookViewId="0">
      <selection activeCell="A2" sqref="A1:F1048576"/>
    </sheetView>
  </sheetViews>
  <sheetFormatPr baseColWidth="10" defaultRowHeight="15" x14ac:dyDescent="0.2"/>
  <cols>
    <col min="1" max="6" width="10.77734375" customWidth="1"/>
  </cols>
  <sheetData>
    <row r="1" spans="1:6" ht="15.75" x14ac:dyDescent="0.25">
      <c r="A1" s="3" t="s">
        <v>15</v>
      </c>
      <c r="B1" s="3"/>
      <c r="C1" s="3"/>
      <c r="D1" s="3"/>
      <c r="E1" s="3"/>
      <c r="F1" s="3"/>
    </row>
    <row r="3" spans="1:6" ht="15.75" x14ac:dyDescent="0.25">
      <c r="A3" s="6" t="s">
        <v>16</v>
      </c>
      <c r="B3" s="6"/>
      <c r="C3" s="6"/>
      <c r="D3" s="6"/>
      <c r="E3" s="6"/>
      <c r="F3" s="6"/>
    </row>
    <row r="5" spans="1:6" ht="15.75" x14ac:dyDescent="0.25">
      <c r="A5" s="4" t="s">
        <v>2</v>
      </c>
      <c r="B5" s="4" t="s">
        <v>17</v>
      </c>
      <c r="C5" s="4" t="s">
        <v>18</v>
      </c>
      <c r="D5" s="4" t="s">
        <v>19</v>
      </c>
      <c r="E5" s="4" t="s">
        <v>20</v>
      </c>
      <c r="F5" s="4" t="s">
        <v>21</v>
      </c>
    </row>
    <row r="6" spans="1:6" x14ac:dyDescent="0.2">
      <c r="A6" s="5" t="s">
        <v>7</v>
      </c>
      <c r="B6" s="5" t="s">
        <v>22</v>
      </c>
      <c r="C6" s="5">
        <v>10</v>
      </c>
      <c r="D6" s="5">
        <v>10</v>
      </c>
      <c r="E6" s="5">
        <v>10</v>
      </c>
      <c r="F6" s="5" t="str">
        <f>IF(AND(C6 &gt;= 7,D6 &gt;= 7,E6 &gt;=7),"SI","NO")</f>
        <v>SI</v>
      </c>
    </row>
    <row r="7" spans="1:6" x14ac:dyDescent="0.2">
      <c r="A7" s="5" t="s">
        <v>8</v>
      </c>
      <c r="B7" s="5" t="s">
        <v>23</v>
      </c>
      <c r="C7" s="5">
        <v>8.5</v>
      </c>
      <c r="D7" s="5">
        <v>7.1</v>
      </c>
      <c r="E7" s="5">
        <v>7.5</v>
      </c>
      <c r="F7" s="5" t="str">
        <f t="shared" ref="F7:F9" si="0">IF(AND(C7 &gt;= 7,D7 &gt;= 7,E7 &gt;=7),"SI","NO")</f>
        <v>SI</v>
      </c>
    </row>
    <row r="8" spans="1:6" x14ac:dyDescent="0.2">
      <c r="A8" s="5" t="s">
        <v>24</v>
      </c>
      <c r="B8" s="5" t="s">
        <v>25</v>
      </c>
      <c r="C8" s="5">
        <v>9.9</v>
      </c>
      <c r="D8" s="5">
        <v>2</v>
      </c>
      <c r="E8" s="5">
        <v>10</v>
      </c>
      <c r="F8" s="5" t="str">
        <f t="shared" si="0"/>
        <v>NO</v>
      </c>
    </row>
    <row r="9" spans="1:6" x14ac:dyDescent="0.2">
      <c r="A9" s="5" t="s">
        <v>26</v>
      </c>
      <c r="B9" s="5" t="s">
        <v>27</v>
      </c>
      <c r="C9" s="5">
        <v>9.8000000000000007</v>
      </c>
      <c r="D9" s="5">
        <v>6</v>
      </c>
      <c r="E9" s="5">
        <v>4.9000000000000004</v>
      </c>
      <c r="F9" s="5" t="str">
        <f t="shared" si="0"/>
        <v>NO</v>
      </c>
    </row>
  </sheetData>
  <mergeCells count="2">
    <mergeCell ref="A1:F1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CE00-8567-4C24-933F-9D09C0165052}">
  <dimension ref="A1:F7"/>
  <sheetViews>
    <sheetView showGridLines="0" workbookViewId="0">
      <selection activeCell="A5" sqref="A5"/>
    </sheetView>
  </sheetViews>
  <sheetFormatPr baseColWidth="10" defaultRowHeight="15" x14ac:dyDescent="0.2"/>
  <cols>
    <col min="1" max="6" width="20.77734375" customWidth="1"/>
  </cols>
  <sheetData>
    <row r="1" spans="1:6" ht="15.75" x14ac:dyDescent="0.25">
      <c r="A1" s="3" t="s">
        <v>28</v>
      </c>
      <c r="B1" s="3"/>
      <c r="C1" s="3"/>
      <c r="D1" s="3"/>
      <c r="E1" s="3"/>
      <c r="F1" s="3"/>
    </row>
    <row r="3" spans="1:6" ht="15.75" x14ac:dyDescent="0.25">
      <c r="A3" s="4" t="s">
        <v>29</v>
      </c>
      <c r="B3" s="4" t="s">
        <v>30</v>
      </c>
      <c r="C3" s="4" t="s">
        <v>31</v>
      </c>
      <c r="E3" s="9" t="s">
        <v>32</v>
      </c>
      <c r="F3" s="9"/>
    </row>
    <row r="4" spans="1:6" ht="15.75" x14ac:dyDescent="0.25">
      <c r="A4" s="8">
        <v>2000000</v>
      </c>
      <c r="B4" s="8">
        <f>IF(AND(A4 &gt; 0,A4 &lt; 100000),A4 * F5,IF(AND(A4 &gt;= 100000,A4 &lt; 1000000),A4 * F6,A4 * F7))</f>
        <v>300000</v>
      </c>
      <c r="C4" s="12">
        <f xml:space="preserve"> A4 - B4</f>
        <v>1700000</v>
      </c>
      <c r="E4" s="4" t="s">
        <v>33</v>
      </c>
      <c r="F4" s="4" t="s">
        <v>34</v>
      </c>
    </row>
    <row r="5" spans="1:6" x14ac:dyDescent="0.2">
      <c r="E5" s="10" t="s">
        <v>35</v>
      </c>
      <c r="F5" s="11">
        <v>0.05</v>
      </c>
    </row>
    <row r="6" spans="1:6" x14ac:dyDescent="0.2">
      <c r="E6" s="5" t="s">
        <v>36</v>
      </c>
      <c r="F6" s="11">
        <v>0.1</v>
      </c>
    </row>
    <row r="7" spans="1:6" x14ac:dyDescent="0.2">
      <c r="E7" s="5" t="s">
        <v>37</v>
      </c>
      <c r="F7" s="11">
        <v>0.15</v>
      </c>
    </row>
  </sheetData>
  <mergeCells count="2">
    <mergeCell ref="E3:F3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850BC-41B2-4126-9A27-9FC2CAF49BC5}">
  <dimension ref="A1:F7"/>
  <sheetViews>
    <sheetView showGridLines="0" workbookViewId="0">
      <selection activeCell="D32" sqref="D32"/>
    </sheetView>
  </sheetViews>
  <sheetFormatPr baseColWidth="10" defaultRowHeight="15" x14ac:dyDescent="0.2"/>
  <cols>
    <col min="1" max="6" width="18.77734375" customWidth="1"/>
  </cols>
  <sheetData>
    <row r="1" spans="1:6" ht="15.75" x14ac:dyDescent="0.25">
      <c r="A1" s="3" t="s">
        <v>38</v>
      </c>
      <c r="B1" s="3"/>
      <c r="C1" s="3"/>
      <c r="D1" s="3"/>
      <c r="E1" s="3"/>
      <c r="F1" s="3"/>
    </row>
    <row r="3" spans="1:6" ht="15.75" x14ac:dyDescent="0.25">
      <c r="A3" s="9" t="s">
        <v>39</v>
      </c>
      <c r="B3" s="9"/>
      <c r="C3" s="5" t="s">
        <v>44</v>
      </c>
      <c r="E3" s="9" t="s">
        <v>40</v>
      </c>
      <c r="F3" s="9"/>
    </row>
    <row r="4" spans="1:6" ht="15.75" x14ac:dyDescent="0.25">
      <c r="E4" s="7" t="s">
        <v>33</v>
      </c>
      <c r="F4" s="7" t="s">
        <v>34</v>
      </c>
    </row>
    <row r="5" spans="1:6" ht="15.75" x14ac:dyDescent="0.25">
      <c r="A5" s="4" t="s">
        <v>29</v>
      </c>
      <c r="B5" s="4" t="s">
        <v>30</v>
      </c>
      <c r="C5" s="4" t="s">
        <v>31</v>
      </c>
      <c r="E5" s="5" t="s">
        <v>41</v>
      </c>
      <c r="F5" s="11">
        <v>0.05</v>
      </c>
    </row>
    <row r="6" spans="1:6" x14ac:dyDescent="0.2">
      <c r="A6" s="8">
        <v>1000000</v>
      </c>
      <c r="B6" s="8">
        <f>IF(OR(C3 = "ÉXITO", C3 = "ALKOSTO"),A6 * F5,IF(OR(C3 = "VISA",C3 = "MASTERCARD"),A6 * F6,0))</f>
        <v>50000</v>
      </c>
      <c r="C6" s="12">
        <f>A6 - B6</f>
        <v>950000</v>
      </c>
      <c r="E6" s="5" t="s">
        <v>42</v>
      </c>
      <c r="F6" s="11">
        <v>0.1</v>
      </c>
    </row>
    <row r="7" spans="1:6" x14ac:dyDescent="0.2">
      <c r="E7" s="5" t="s">
        <v>43</v>
      </c>
      <c r="F7" s="11">
        <v>0</v>
      </c>
    </row>
  </sheetData>
  <mergeCells count="3">
    <mergeCell ref="A3:B3"/>
    <mergeCell ref="E3:F3"/>
    <mergeCell ref="A1:F1"/>
  </mergeCells>
  <dataValidations count="1">
    <dataValidation type="list" allowBlank="1" showInputMessage="1" showErrorMessage="1" sqref="C3" xr:uid="{05D21D89-31B1-4C6C-8D43-4AA51E26BD9C}">
      <formula1>"ÉXITO,ALKOSTO,VISA,MASTERCARD,OTRO"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2FB-CA75-470E-9F4F-29780AEEAC0B}">
  <dimension ref="A1:F25"/>
  <sheetViews>
    <sheetView showGridLines="0" tabSelected="1" workbookViewId="0">
      <selection activeCell="D7" sqref="D7"/>
    </sheetView>
  </sheetViews>
  <sheetFormatPr baseColWidth="10" defaultRowHeight="15" x14ac:dyDescent="0.2"/>
  <cols>
    <col min="1" max="6" width="18.77734375" customWidth="1"/>
  </cols>
  <sheetData>
    <row r="1" spans="1:6" ht="15.75" x14ac:dyDescent="0.25">
      <c r="A1" s="3" t="s">
        <v>46</v>
      </c>
      <c r="B1" s="3"/>
      <c r="C1" s="3"/>
      <c r="D1" s="3"/>
      <c r="E1" s="1"/>
      <c r="F1" s="1"/>
    </row>
    <row r="2" spans="1:6" x14ac:dyDescent="0.2">
      <c r="A2" s="1"/>
      <c r="B2" s="1"/>
      <c r="C2" s="1"/>
      <c r="D2" s="1"/>
      <c r="E2" s="1"/>
      <c r="F2" s="1"/>
    </row>
    <row r="3" spans="1:6" ht="15.75" x14ac:dyDescent="0.25">
      <c r="A3" s="13" t="s">
        <v>47</v>
      </c>
      <c r="B3" s="13" t="s">
        <v>48</v>
      </c>
      <c r="C3" s="13" t="s">
        <v>49</v>
      </c>
      <c r="D3" s="13" t="s">
        <v>50</v>
      </c>
      <c r="E3" s="1"/>
      <c r="F3" s="1"/>
    </row>
    <row r="4" spans="1:6" x14ac:dyDescent="0.2">
      <c r="A4" s="14" t="s">
        <v>51</v>
      </c>
      <c r="B4" s="15">
        <v>1500</v>
      </c>
      <c r="C4" s="14" t="s">
        <v>55</v>
      </c>
      <c r="D4" s="15" t="str">
        <f>IF(OR(A4 = "SAMSUNG",B4 &gt; 1000,C4 = "DAÑO"),"100%","70%")</f>
        <v>100%</v>
      </c>
      <c r="E4" s="1"/>
      <c r="F4" s="1"/>
    </row>
    <row r="5" spans="1:6" x14ac:dyDescent="0.2">
      <c r="A5" s="14" t="s">
        <v>52</v>
      </c>
      <c r="B5" s="15">
        <v>350</v>
      </c>
      <c r="C5" s="14" t="s">
        <v>56</v>
      </c>
      <c r="D5" s="15" t="str">
        <f t="shared" ref="D5:D7" si="0">IF(OR(A5 = "SAMSUNG",B5 &gt; 1000,C5 = "DAÑO"),"100%","70%")</f>
        <v>100%</v>
      </c>
      <c r="E5" s="1"/>
      <c r="F5" s="1"/>
    </row>
    <row r="6" spans="1:6" x14ac:dyDescent="0.2">
      <c r="A6" s="14" t="s">
        <v>53</v>
      </c>
      <c r="B6" s="15">
        <v>750</v>
      </c>
      <c r="C6" s="14" t="s">
        <v>57</v>
      </c>
      <c r="D6" s="15" t="str">
        <f t="shared" si="0"/>
        <v>70%</v>
      </c>
      <c r="E6" s="1"/>
      <c r="F6" s="1"/>
    </row>
    <row r="7" spans="1:6" x14ac:dyDescent="0.2">
      <c r="A7" s="14" t="s">
        <v>54</v>
      </c>
      <c r="B7" s="15">
        <v>799</v>
      </c>
      <c r="C7" s="14" t="s">
        <v>56</v>
      </c>
      <c r="D7" s="15" t="str">
        <f t="shared" si="0"/>
        <v>100%</v>
      </c>
      <c r="E7" s="1"/>
      <c r="F7" s="1"/>
    </row>
    <row r="8" spans="1:6" x14ac:dyDescent="0.2">
      <c r="A8" s="1"/>
      <c r="B8" s="1"/>
      <c r="C8" s="1"/>
      <c r="D8" s="1"/>
      <c r="E8" s="1"/>
      <c r="F8" s="1"/>
    </row>
    <row r="9" spans="1:6" x14ac:dyDescent="0.2">
      <c r="A9" s="1"/>
      <c r="B9" s="1"/>
      <c r="C9" s="1"/>
      <c r="D9" s="1"/>
      <c r="E9" s="1"/>
      <c r="F9" s="1"/>
    </row>
    <row r="10" spans="1:6" ht="15.75" x14ac:dyDescent="0.25">
      <c r="A10" s="3" t="s">
        <v>58</v>
      </c>
      <c r="B10" s="3"/>
      <c r="C10" s="3"/>
      <c r="D10" s="3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ht="15.75" x14ac:dyDescent="0.25">
      <c r="A12" s="13" t="s">
        <v>2</v>
      </c>
      <c r="B12" s="13" t="s">
        <v>59</v>
      </c>
      <c r="C12" s="13" t="s">
        <v>60</v>
      </c>
      <c r="D12" s="13" t="s">
        <v>61</v>
      </c>
      <c r="E12" s="1"/>
      <c r="F12" s="1"/>
    </row>
    <row r="13" spans="1:6" x14ac:dyDescent="0.2">
      <c r="A13" s="14" t="s">
        <v>7</v>
      </c>
      <c r="B13" s="15" t="s">
        <v>62</v>
      </c>
      <c r="C13" s="14">
        <v>0</v>
      </c>
      <c r="D13" s="14" t="str">
        <f>IF(AND(C13 &gt;= 10, C13 &lt;= 30),"SI",IF(OR(B13 = "GERENTE",B13 = "CEO"),"SI","NO"))</f>
        <v>SI</v>
      </c>
      <c r="E13" s="1"/>
      <c r="F13" s="1"/>
    </row>
    <row r="14" spans="1:6" x14ac:dyDescent="0.2">
      <c r="A14" s="14" t="s">
        <v>8</v>
      </c>
      <c r="B14" s="15" t="s">
        <v>63</v>
      </c>
      <c r="C14" s="14">
        <v>2</v>
      </c>
      <c r="D14" s="14" t="str">
        <f t="shared" ref="D14:D16" si="1">IF(AND(C14 &gt;= 10, C14 &lt;= 30),"SI",IF(OR(B14 = "GERENTE",B14 = "CEO"),"SI","NO"))</f>
        <v>SI</v>
      </c>
      <c r="E14" s="1"/>
      <c r="F14" s="1"/>
    </row>
    <row r="15" spans="1:6" x14ac:dyDescent="0.2">
      <c r="A15" s="14" t="s">
        <v>9</v>
      </c>
      <c r="B15" s="15" t="s">
        <v>64</v>
      </c>
      <c r="C15" s="14">
        <v>15</v>
      </c>
      <c r="D15" s="14" t="str">
        <f t="shared" si="1"/>
        <v>SI</v>
      </c>
      <c r="E15" s="1"/>
      <c r="F15" s="1"/>
    </row>
    <row r="16" spans="1:6" x14ac:dyDescent="0.2">
      <c r="A16" s="14" t="s">
        <v>10</v>
      </c>
      <c r="B16" s="15" t="s">
        <v>65</v>
      </c>
      <c r="C16" s="14">
        <v>4</v>
      </c>
      <c r="D16" s="14" t="str">
        <f t="shared" si="1"/>
        <v>NO</v>
      </c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ht="15.75" x14ac:dyDescent="0.25">
      <c r="A19" s="3" t="s">
        <v>66</v>
      </c>
      <c r="B19" s="3"/>
      <c r="C19" s="3"/>
      <c r="D19" s="3"/>
      <c r="E19" s="3"/>
      <c r="F19" s="3"/>
    </row>
    <row r="20" spans="1:6" x14ac:dyDescent="0.2">
      <c r="A20" s="1"/>
      <c r="B20" s="1"/>
      <c r="C20" s="1"/>
      <c r="D20" s="1"/>
      <c r="E20" s="1"/>
      <c r="F20" s="1"/>
    </row>
    <row r="21" spans="1:6" ht="15.75" x14ac:dyDescent="0.25">
      <c r="A21" s="13" t="s">
        <v>2</v>
      </c>
      <c r="B21" s="13" t="s">
        <v>67</v>
      </c>
      <c r="C21" s="13" t="s">
        <v>4</v>
      </c>
      <c r="D21" s="13" t="s">
        <v>68</v>
      </c>
      <c r="E21" s="13" t="s">
        <v>69</v>
      </c>
      <c r="F21" s="13" t="s">
        <v>70</v>
      </c>
    </row>
    <row r="22" spans="1:6" x14ac:dyDescent="0.2">
      <c r="A22" s="14" t="s">
        <v>7</v>
      </c>
      <c r="B22" s="15" t="s">
        <v>71</v>
      </c>
      <c r="C22" s="14" t="s">
        <v>4</v>
      </c>
      <c r="D22" s="16">
        <v>1</v>
      </c>
      <c r="E22" s="14" t="s">
        <v>75</v>
      </c>
      <c r="F22" s="14" t="str">
        <f>IF(C22 = "APTO",IF(AND(D22&gt;=1,D22&lt;=1.5),"ACEPTO",IF(OR(E22="VISA",E22="MASTERCARD"),"ACEPTO","NO ACEPTO")),"NO APTO")</f>
        <v>ACEPTO</v>
      </c>
    </row>
    <row r="23" spans="1:6" x14ac:dyDescent="0.2">
      <c r="A23" s="14" t="s">
        <v>8</v>
      </c>
      <c r="B23" s="15" t="s">
        <v>72</v>
      </c>
      <c r="C23" s="14" t="s">
        <v>74</v>
      </c>
      <c r="D23" s="16">
        <v>2.2999999999999998</v>
      </c>
      <c r="E23" s="14" t="s">
        <v>45</v>
      </c>
      <c r="F23" s="14" t="str">
        <f t="shared" ref="F23:F25" si="2">IF(C23 = "APTO",IF(AND(D23&gt;=1,D23&lt;=1.5),"ACEPTO",IF(OR(E23="VISA",E23="MASTERCARD"),"ACEPTO","NO ACEPTO")),"NO APTO")</f>
        <v>NO APTO</v>
      </c>
    </row>
    <row r="24" spans="1:6" x14ac:dyDescent="0.2">
      <c r="A24" s="14" t="s">
        <v>9</v>
      </c>
      <c r="B24" s="15" t="s">
        <v>73</v>
      </c>
      <c r="C24" s="14" t="s">
        <v>4</v>
      </c>
      <c r="D24" s="16">
        <v>1.6</v>
      </c>
      <c r="E24" s="14" t="s">
        <v>76</v>
      </c>
      <c r="F24" s="14" t="str">
        <f t="shared" si="2"/>
        <v>NO ACEPTO</v>
      </c>
    </row>
    <row r="25" spans="1:6" x14ac:dyDescent="0.2">
      <c r="A25" s="14" t="s">
        <v>10</v>
      </c>
      <c r="B25" s="15" t="s">
        <v>71</v>
      </c>
      <c r="C25" s="14" t="s">
        <v>4</v>
      </c>
      <c r="D25" s="16">
        <v>2.2999999999999998</v>
      </c>
      <c r="E25" s="14" t="s">
        <v>76</v>
      </c>
      <c r="F25" s="14" t="str">
        <f t="shared" si="2"/>
        <v>NO ACEPTO</v>
      </c>
    </row>
  </sheetData>
  <mergeCells count="3">
    <mergeCell ref="A1:D1"/>
    <mergeCell ref="A10:D10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CERVEZA GRATIS</vt:lpstr>
      <vt:lpstr>VIAJAR</vt:lpstr>
      <vt:lpstr>DESCUENTOS (Y)</vt:lpstr>
      <vt:lpstr>METODOS DE PAGO (O)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Aguilar</dc:creator>
  <cp:lastModifiedBy>Javier Aguilar</cp:lastModifiedBy>
  <dcterms:created xsi:type="dcterms:W3CDTF">2025-07-08T20:45:08Z</dcterms:created>
  <dcterms:modified xsi:type="dcterms:W3CDTF">2025-07-08T22:29:25Z</dcterms:modified>
</cp:coreProperties>
</file>