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ASIR\2º curso\EIE\Plan de empresa final\"/>
    </mc:Choice>
  </mc:AlternateContent>
  <xr:revisionPtr revIDLastSave="0" documentId="8_{A72A6F82-318D-4FF3-8C2A-94FBFBC4DA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1" l="1"/>
  <c r="B57" i="1"/>
  <c r="J48" i="1"/>
  <c r="J47" i="1"/>
  <c r="T30" i="1" s="1"/>
  <c r="H47" i="1"/>
  <c r="H45" i="1"/>
  <c r="N31" i="1"/>
  <c r="R30" i="1"/>
  <c r="R31" i="1" s="1"/>
  <c r="M27" i="1"/>
  <c r="H27" i="1"/>
  <c r="G27" i="1"/>
  <c r="M26" i="1"/>
  <c r="L26" i="1"/>
  <c r="K26" i="1"/>
  <c r="J26" i="1"/>
  <c r="I26" i="1"/>
  <c r="H26" i="1"/>
  <c r="G26" i="1"/>
  <c r="F26" i="1"/>
  <c r="F27" i="1" s="1"/>
  <c r="E26" i="1"/>
  <c r="E27" i="1" s="1"/>
  <c r="D26" i="1"/>
  <c r="D27" i="1" s="1"/>
  <c r="C26" i="1"/>
  <c r="C27" i="1" s="1"/>
  <c r="B26" i="1"/>
  <c r="N25" i="1"/>
  <c r="D50" i="1" s="1"/>
  <c r="T24" i="1"/>
  <c r="N24" i="1"/>
  <c r="R26" i="1" s="1"/>
  <c r="N23" i="1"/>
  <c r="R22" i="1" s="1"/>
  <c r="T22" i="1" s="1"/>
  <c r="N22" i="1"/>
  <c r="D48" i="1" s="1"/>
  <c r="N21" i="1"/>
  <c r="D47" i="1" s="1"/>
  <c r="N20" i="1"/>
  <c r="D46" i="1" s="1"/>
  <c r="N19" i="1"/>
  <c r="D45" i="1" s="1"/>
  <c r="N18" i="1"/>
  <c r="D44" i="1" s="1"/>
  <c r="N17" i="1"/>
  <c r="D43" i="1" s="1"/>
  <c r="N16" i="1"/>
  <c r="R23" i="1" s="1"/>
  <c r="T23" i="1" s="1"/>
  <c r="N15" i="1"/>
  <c r="R6" i="1" s="1"/>
  <c r="N14" i="1"/>
  <c r="D49" i="1" s="1"/>
  <c r="N13" i="1"/>
  <c r="D52" i="1" s="1"/>
  <c r="N12" i="1"/>
  <c r="D37" i="1" s="1"/>
  <c r="N11" i="1"/>
  <c r="D42" i="1" s="1"/>
  <c r="N10" i="1"/>
  <c r="D51" i="1" s="1"/>
  <c r="N9" i="1"/>
  <c r="J44" i="1" s="1"/>
  <c r="J43" i="1" s="1"/>
  <c r="N8" i="1"/>
  <c r="M6" i="1"/>
  <c r="L6" i="1"/>
  <c r="L27" i="1" s="1"/>
  <c r="K6" i="1"/>
  <c r="K27" i="1" s="1"/>
  <c r="J6" i="1"/>
  <c r="J27" i="1" s="1"/>
  <c r="I6" i="1"/>
  <c r="I27" i="1" s="1"/>
  <c r="H6" i="1"/>
  <c r="G6" i="1"/>
  <c r="F6" i="1"/>
  <c r="E6" i="1"/>
  <c r="B6" i="1"/>
  <c r="N5" i="1"/>
  <c r="J39" i="1" s="1"/>
  <c r="R4" i="1"/>
  <c r="H43" i="1" s="1"/>
  <c r="N4" i="1"/>
  <c r="B55" i="1" s="1"/>
  <c r="N3" i="1"/>
  <c r="R14" i="1" s="1"/>
  <c r="N2" i="1"/>
  <c r="R13" i="1" s="1"/>
  <c r="R3" i="1" l="1"/>
  <c r="R7" i="1"/>
  <c r="N26" i="1"/>
  <c r="B27" i="1"/>
  <c r="D39" i="1"/>
  <c r="H44" i="1"/>
  <c r="D40" i="1"/>
  <c r="H38" i="1"/>
  <c r="H41" i="1"/>
  <c r="T26" i="1"/>
  <c r="R25" i="1"/>
  <c r="B37" i="1"/>
  <c r="R15" i="1"/>
  <c r="R16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6" i="1"/>
  <c r="J37" i="1"/>
  <c r="D54" i="1"/>
  <c r="C57" i="1" s="1"/>
  <c r="D57" i="1" s="1"/>
  <c r="R9" i="1" l="1"/>
  <c r="H37" i="1"/>
  <c r="N27" i="1"/>
  <c r="H39" i="1"/>
  <c r="T25" i="1"/>
  <c r="D41" i="1"/>
  <c r="H42" i="1"/>
  <c r="D38" i="1" l="1"/>
  <c r="D53" i="1" s="1"/>
  <c r="H40" i="1"/>
  <c r="H36" i="1" s="1"/>
  <c r="H58" i="1" s="1"/>
  <c r="T27" i="1"/>
  <c r="C55" i="1" l="1"/>
  <c r="D55" i="1"/>
  <c r="D58" i="1" s="1"/>
  <c r="J38" i="1" s="1"/>
  <c r="J36" i="1" s="1"/>
  <c r="J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8" authorId="0" shapeId="0" xr:uid="{00000000-0006-0000-0000-000001000000}">
      <text>
        <r>
          <rPr>
            <sz val="11"/>
            <color theme="1"/>
            <rFont val="Arial"/>
            <scheme val="minor"/>
          </rPr>
          <t>======
ID#AAAAMP7lDxI
javier pelayo    (2021-04-29 16:17:06)
Si las entradas menos salidas es positivo (superior a 0), poner la misma cantidad en esta casilla</t>
        </r>
      </text>
    </comment>
    <comment ref="N29" authorId="0" shapeId="0" xr:uid="{00000000-0006-0000-0000-000002000000}">
      <text>
        <r>
          <rPr>
            <sz val="11"/>
            <color theme="1"/>
            <rFont val="Arial"/>
            <scheme val="minor"/>
          </rPr>
          <t>======
ID#AAAAIYHrAM4
    (2021-04-28 06:50:52)
Javier Pelayo 
Si las entradas menos salidas es negativo (inferior a 0), poner la misma cantidad en esta casilla</t>
        </r>
      </text>
    </comment>
  </commentList>
</comments>
</file>

<file path=xl/sharedStrings.xml><?xml version="1.0" encoding="utf-8"?>
<sst xmlns="http://schemas.openxmlformats.org/spreadsheetml/2006/main" count="132" uniqueCount="107">
  <si>
    <t>ENTRADAS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</si>
  <si>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</si>
  <si>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</si>
  <si>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</si>
  <si>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</si>
  <si>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</si>
  <si>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</si>
  <si>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</si>
  <si>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</si>
  <si>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</t>
  </si>
  <si>
    <t>Octubre</t>
  </si>
  <si>
    <t>Noviembre</t>
  </si>
  <si>
    <t>Diciembre</t>
  </si>
  <si>
    <t>Total</t>
  </si>
  <si>
    <t>Capital</t>
  </si>
  <si>
    <t>Inversiones iniciales</t>
  </si>
  <si>
    <t>Cantidad</t>
  </si>
  <si>
    <t>Prestamo</t>
  </si>
  <si>
    <t>Edificios y otras construcciones</t>
  </si>
  <si>
    <t>Ventas</t>
  </si>
  <si>
    <t xml:space="preserve">Maquinaria, herramientas y utillaje </t>
  </si>
  <si>
    <t>Subvenciones</t>
  </si>
  <si>
    <t>Elementos de transporte</t>
  </si>
  <si>
    <t>Total Entradas</t>
  </si>
  <si>
    <t>Mobiliario</t>
  </si>
  <si>
    <t>SALIDAS</t>
  </si>
  <si>
    <t xml:space="preserve">Equipos y programas informaticos  </t>
  </si>
  <si>
    <t>Intereses Prestamo</t>
  </si>
  <si>
    <t>Inversiones inmateriales</t>
  </si>
  <si>
    <t>Devolucion prestamo</t>
  </si>
  <si>
    <t>Cuota de autonomo</t>
  </si>
  <si>
    <t>Sueldo de autonomo</t>
  </si>
  <si>
    <t>Alquiler y fianza</t>
  </si>
  <si>
    <t>Financiación inicial</t>
  </si>
  <si>
    <t>Gastos constitución puesta en marcha</t>
  </si>
  <si>
    <t>Aportaciones de los socios</t>
  </si>
  <si>
    <t>Préstamo bancario</t>
  </si>
  <si>
    <t xml:space="preserve">Subvenciones de capital </t>
  </si>
  <si>
    <t xml:space="preserve">Utiles y herramientas </t>
  </si>
  <si>
    <t xml:space="preserve">Total </t>
  </si>
  <si>
    <t>Seguro</t>
  </si>
  <si>
    <t>Materias Primas</t>
  </si>
  <si>
    <t>Servicios subcontratados</t>
  </si>
  <si>
    <t>Publicidad</t>
  </si>
  <si>
    <t>AMORTIZACIÓN DEL INMOVILIZADO</t>
  </si>
  <si>
    <t>Salarios</t>
  </si>
  <si>
    <t>Elemento</t>
  </si>
  <si>
    <t>Valor de adquisición</t>
  </si>
  <si>
    <t>Coeficiente líneal máximo</t>
  </si>
  <si>
    <t>Cuota de amortización</t>
  </si>
  <si>
    <t>Seguridad Social</t>
  </si>
  <si>
    <t xml:space="preserve">Edificios y otras construciones </t>
  </si>
  <si>
    <t>Utiles y herramientas</t>
  </si>
  <si>
    <t>Equipos y programas informáticos</t>
  </si>
  <si>
    <t>Suministros</t>
  </si>
  <si>
    <t>Total salidas</t>
  </si>
  <si>
    <t>Equipos informaticos</t>
  </si>
  <si>
    <t>ENTRADAS MENOS SALIDAS</t>
  </si>
  <si>
    <t>Saldo en el banco</t>
  </si>
  <si>
    <t>Saldo en cuenta de credito</t>
  </si>
  <si>
    <t>FONDO DE MANIOBRA</t>
  </si>
  <si>
    <t>Pago Cuenta impuestos IS</t>
  </si>
  <si>
    <t>Activo corriente</t>
  </si>
  <si>
    <t>Pasivo corriente</t>
  </si>
  <si>
    <t>Pago Cuenta impuestos IRPF</t>
  </si>
  <si>
    <t>TOTAL</t>
  </si>
  <si>
    <t>Interpretación</t>
  </si>
  <si>
    <t>CUENTA DE RESULTADOS</t>
  </si>
  <si>
    <t>BALANCE PREVISIONAL</t>
  </si>
  <si>
    <t>Ingresos</t>
  </si>
  <si>
    <t>Gastos</t>
  </si>
  <si>
    <t>Activo</t>
  </si>
  <si>
    <t>Pasivo</t>
  </si>
  <si>
    <t>Ingresos de explotacion</t>
  </si>
  <si>
    <t>gastos de explotacion</t>
  </si>
  <si>
    <t>Activo no corriente</t>
  </si>
  <si>
    <t>Neto Patrimonial</t>
  </si>
  <si>
    <t>A. mobiliario</t>
  </si>
  <si>
    <t>Amortización del inmovilizado</t>
  </si>
  <si>
    <t>Perdidas y ganancias</t>
  </si>
  <si>
    <t>A. maquinaria</t>
  </si>
  <si>
    <t>A. inmovilizado</t>
  </si>
  <si>
    <t>Amortizacion mobiliario</t>
  </si>
  <si>
    <t>A. informática</t>
  </si>
  <si>
    <t>Equipos informáticos</t>
  </si>
  <si>
    <t>Sueldo autonomo</t>
  </si>
  <si>
    <t>Amortización equipos informaticos</t>
  </si>
  <si>
    <t>Maquinaria</t>
  </si>
  <si>
    <t>Pasivo no corriente</t>
  </si>
  <si>
    <t>Materias primas</t>
  </si>
  <si>
    <t>Amortizacion utiles y herramientas</t>
  </si>
  <si>
    <t>Inmovilizado financiero</t>
  </si>
  <si>
    <t>Pasivo Corriente</t>
  </si>
  <si>
    <t>Seguridad social</t>
  </si>
  <si>
    <t>Existencias</t>
  </si>
  <si>
    <t>Cuenta de credito</t>
  </si>
  <si>
    <t>E. Transporte</t>
  </si>
  <si>
    <t>Cuota autónomo</t>
  </si>
  <si>
    <t>Creditos pendientes de cobro</t>
  </si>
  <si>
    <t>Ingresos financieros</t>
  </si>
  <si>
    <t>Gastos financieros</t>
  </si>
  <si>
    <t>resultado explotacion</t>
  </si>
  <si>
    <t>Efectivo</t>
  </si>
  <si>
    <t>resultado financiero</t>
  </si>
  <si>
    <t>Banco cuenta corriente</t>
  </si>
  <si>
    <t>resultados ordinarios</t>
  </si>
  <si>
    <t>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</si>
</sst>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0"/>
      <name val="Calibri"/>
    </font>
    <font>
      <b/>
      <sz val="11"/>
      <color theme="0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b/>
      <i/>
      <u/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C55A11"/>
        <bgColor rgb="FFC55A11"/>
      </patternFill>
    </fill>
    <fill>
      <patternFill patternType="solid">
        <fgColor rgb="FFFF99FF"/>
        <bgColor rgb="FFFF99FF"/>
      </patternFill>
    </fill>
    <fill>
      <patternFill patternType="solid">
        <fgColor rgb="FFCCCCCC"/>
        <bgColor rgb="FFCCCCCC"/>
      </patternFill>
    </fill>
    <fill>
      <patternFill patternType="solid">
        <fgColor rgb="FFFFFF66"/>
        <bgColor rgb="FFFFFF66"/>
      </patternFill>
    </fill>
    <fill>
      <patternFill patternType="solid">
        <fgColor rgb="FFDADADA"/>
        <bgColor rgb="FFDADADA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F7CAAC"/>
        <bgColor rgb="FFF7CAAC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DEEAF6"/>
        <bgColor rgb="FFDEEAF6"/>
      </patternFill>
    </fill>
    <fill>
      <patternFill patternType="solid">
        <fgColor rgb="FF2E75B5"/>
        <bgColor rgb="FF2E75B5"/>
      </patternFill>
    </fill>
  </fills>
  <borders count="25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medium">
        <color rgb="FF505050"/>
      </right>
      <top style="thin">
        <color rgb="FF50505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4" fontId="1" fillId="2" borderId="1" xfId="0" applyNumberFormat="1" applyFont="1" applyFill="1" applyBorder="1"/>
    <xf numFmtId="4" fontId="1" fillId="2" borderId="2" xfId="0" applyNumberFormat="1" applyFont="1" applyFill="1" applyBorder="1" applyAlignment="1">
      <alignment wrapText="1"/>
    </xf>
    <xf numFmtId="4" fontId="1" fillId="2" borderId="3" xfId="0" applyNumberFormat="1" applyFont="1" applyFill="1" applyBorder="1" applyAlignment="1">
      <alignment wrapText="1"/>
    </xf>
    <xf numFmtId="0" fontId="2" fillId="0" borderId="0" xfId="0" applyFont="1"/>
    <xf numFmtId="4" fontId="1" fillId="2" borderId="4" xfId="0" applyNumberFormat="1" applyFont="1" applyFill="1" applyBorder="1"/>
    <xf numFmtId="4" fontId="3" fillId="3" borderId="5" xfId="0" applyNumberFormat="1" applyFont="1" applyFill="1" applyBorder="1" applyAlignment="1">
      <alignment wrapText="1"/>
    </xf>
    <xf numFmtId="4" fontId="2" fillId="0" borderId="5" xfId="0" applyNumberFormat="1" applyFont="1" applyBorder="1" applyAlignment="1">
      <alignment wrapText="1"/>
    </xf>
    <xf numFmtId="4" fontId="3" fillId="4" borderId="5" xfId="0" applyNumberFormat="1" applyFont="1" applyFill="1" applyBorder="1" applyAlignment="1">
      <alignment wrapText="1"/>
    </xf>
    <xf numFmtId="0" fontId="1" fillId="5" borderId="6" xfId="0" applyFont="1" applyFill="1" applyBorder="1" applyAlignment="1">
      <alignment horizontal="center"/>
    </xf>
    <xf numFmtId="3" fontId="3" fillId="0" borderId="0" xfId="0" applyNumberFormat="1" applyFont="1" applyAlignment="1">
      <alignment wrapText="1"/>
    </xf>
    <xf numFmtId="4" fontId="2" fillId="0" borderId="0" xfId="0" applyNumberFormat="1" applyFont="1" applyAlignment="1">
      <alignment wrapText="1"/>
    </xf>
    <xf numFmtId="4" fontId="3" fillId="4" borderId="7" xfId="0" applyNumberFormat="1" applyFont="1" applyFill="1" applyBorder="1" applyAlignment="1">
      <alignment wrapText="1"/>
    </xf>
    <xf numFmtId="0" fontId="2" fillId="0" borderId="6" xfId="0" applyFont="1" applyBorder="1"/>
    <xf numFmtId="4" fontId="2" fillId="0" borderId="6" xfId="0" applyNumberFormat="1" applyFont="1" applyBorder="1"/>
    <xf numFmtId="4" fontId="3" fillId="0" borderId="5" xfId="0" applyNumberFormat="1" applyFont="1" applyBorder="1" applyAlignment="1">
      <alignment wrapText="1"/>
    </xf>
    <xf numFmtId="4" fontId="3" fillId="2" borderId="5" xfId="0" applyNumberFormat="1" applyFont="1" applyFill="1" applyBorder="1" applyAlignment="1">
      <alignment wrapText="1"/>
    </xf>
    <xf numFmtId="4" fontId="3" fillId="6" borderId="7" xfId="0" applyNumberFormat="1" applyFont="1" applyFill="1" applyBorder="1" applyAlignment="1">
      <alignment wrapText="1"/>
    </xf>
    <xf numFmtId="4" fontId="2" fillId="0" borderId="0" xfId="0" applyNumberFormat="1" applyFont="1"/>
    <xf numFmtId="4" fontId="2" fillId="2" borderId="5" xfId="0" applyNumberFormat="1" applyFont="1" applyFill="1" applyBorder="1" applyAlignment="1">
      <alignment wrapText="1"/>
    </xf>
    <xf numFmtId="4" fontId="2" fillId="2" borderId="8" xfId="0" applyNumberFormat="1" applyFont="1" applyFill="1" applyBorder="1" applyAlignment="1">
      <alignment wrapText="1"/>
    </xf>
    <xf numFmtId="4" fontId="2" fillId="3" borderId="9" xfId="0" applyNumberFormat="1" applyFont="1" applyFill="1" applyBorder="1"/>
    <xf numFmtId="0" fontId="1" fillId="7" borderId="6" xfId="0" applyFont="1" applyFill="1" applyBorder="1" applyAlignment="1">
      <alignment horizontal="center"/>
    </xf>
    <xf numFmtId="4" fontId="1" fillId="8" borderId="4" xfId="0" applyNumberFormat="1" applyFont="1" applyFill="1" applyBorder="1"/>
    <xf numFmtId="4" fontId="2" fillId="3" borderId="10" xfId="0" applyNumberFormat="1" applyFont="1" applyFill="1" applyBorder="1"/>
    <xf numFmtId="0" fontId="1" fillId="0" borderId="6" xfId="0" applyFont="1" applyBorder="1" applyAlignment="1">
      <alignment horizontal="center"/>
    </xf>
    <xf numFmtId="0" fontId="1" fillId="0" borderId="0" xfId="0" applyFont="1"/>
    <xf numFmtId="4" fontId="2" fillId="3" borderId="6" xfId="0" applyNumberFormat="1" applyFont="1" applyFill="1" applyBorder="1"/>
    <xf numFmtId="9" fontId="2" fillId="0" borderId="6" xfId="0" applyNumberFormat="1" applyFont="1" applyBorder="1"/>
    <xf numFmtId="4" fontId="2" fillId="3" borderId="14" xfId="0" applyNumberFormat="1" applyFont="1" applyFill="1" applyBorder="1"/>
    <xf numFmtId="0" fontId="2" fillId="3" borderId="6" xfId="0" applyFont="1" applyFill="1" applyBorder="1"/>
    <xf numFmtId="0" fontId="2" fillId="0" borderId="15" xfId="0" applyFont="1" applyBorder="1"/>
    <xf numFmtId="9" fontId="2" fillId="0" borderId="15" xfId="0" applyNumberFormat="1" applyFont="1" applyBorder="1"/>
    <xf numFmtId="4" fontId="3" fillId="6" borderId="5" xfId="0" applyNumberFormat="1" applyFont="1" applyFill="1" applyBorder="1" applyAlignment="1">
      <alignment wrapText="1"/>
    </xf>
    <xf numFmtId="0" fontId="2" fillId="0" borderId="16" xfId="0" applyFont="1" applyBorder="1"/>
    <xf numFmtId="4" fontId="2" fillId="3" borderId="17" xfId="0" applyNumberFormat="1" applyFont="1" applyFill="1" applyBorder="1"/>
    <xf numFmtId="9" fontId="2" fillId="0" borderId="18" xfId="0" applyNumberFormat="1" applyFont="1" applyBorder="1"/>
    <xf numFmtId="4" fontId="2" fillId="3" borderId="19" xfId="0" applyNumberFormat="1" applyFont="1" applyFill="1" applyBorder="1"/>
    <xf numFmtId="4" fontId="3" fillId="10" borderId="5" xfId="0" applyNumberFormat="1" applyFont="1" applyFill="1" applyBorder="1" applyAlignment="1">
      <alignment wrapText="1"/>
    </xf>
    <xf numFmtId="4" fontId="3" fillId="11" borderId="5" xfId="0" applyNumberFormat="1" applyFont="1" applyFill="1" applyBorder="1" applyAlignment="1">
      <alignment wrapText="1"/>
    </xf>
    <xf numFmtId="0" fontId="2" fillId="3" borderId="9" xfId="0" applyFont="1" applyFill="1" applyBorder="1"/>
    <xf numFmtId="0" fontId="2" fillId="0" borderId="20" xfId="0" applyFont="1" applyBorder="1" applyAlignment="1">
      <alignment horizontal="center"/>
    </xf>
    <xf numFmtId="4" fontId="2" fillId="0" borderId="13" xfId="0" applyNumberFormat="1" applyFont="1" applyBorder="1"/>
    <xf numFmtId="4" fontId="3" fillId="0" borderId="0" xfId="0" applyNumberFormat="1" applyFont="1" applyAlignment="1">
      <alignment wrapText="1"/>
    </xf>
    <xf numFmtId="4" fontId="3" fillId="0" borderId="0" xfId="0" applyNumberFormat="1" applyFont="1"/>
    <xf numFmtId="4" fontId="3" fillId="12" borderId="7" xfId="0" applyNumberFormat="1" applyFont="1" applyFill="1" applyBorder="1" applyAlignment="1">
      <alignment wrapText="1"/>
    </xf>
    <xf numFmtId="4" fontId="1" fillId="2" borderId="21" xfId="0" applyNumberFormat="1" applyFont="1" applyFill="1" applyBorder="1"/>
    <xf numFmtId="0" fontId="3" fillId="13" borderId="9" xfId="0" applyFont="1" applyFill="1" applyBorder="1" applyAlignment="1">
      <alignment wrapText="1"/>
    </xf>
    <xf numFmtId="4" fontId="3" fillId="5" borderId="22" xfId="0" applyNumberFormat="1" applyFont="1" applyFill="1" applyBorder="1" applyAlignment="1">
      <alignment wrapText="1"/>
    </xf>
    <xf numFmtId="0" fontId="2" fillId="14" borderId="9" xfId="0" applyFont="1" applyFill="1" applyBorder="1"/>
    <xf numFmtId="4" fontId="1" fillId="15" borderId="6" xfId="0" applyNumberFormat="1" applyFont="1" applyFill="1" applyBorder="1"/>
    <xf numFmtId="4" fontId="3" fillId="15" borderId="6" xfId="0" applyNumberFormat="1" applyFont="1" applyFill="1" applyBorder="1" applyAlignment="1">
      <alignment wrapText="1"/>
    </xf>
    <xf numFmtId="0" fontId="2" fillId="16" borderId="9" xfId="0" applyFont="1" applyFill="1" applyBorder="1"/>
    <xf numFmtId="4" fontId="2" fillId="17" borderId="9" xfId="0" applyNumberFormat="1" applyFont="1" applyFill="1" applyBorder="1"/>
    <xf numFmtId="0" fontId="2" fillId="18" borderId="9" xfId="0" applyFont="1" applyFill="1" applyBorder="1"/>
    <xf numFmtId="4" fontId="2" fillId="18" borderId="9" xfId="0" applyNumberFormat="1" applyFont="1" applyFill="1" applyBorder="1"/>
    <xf numFmtId="0" fontId="2" fillId="19" borderId="9" xfId="0" applyFont="1" applyFill="1" applyBorder="1"/>
    <xf numFmtId="4" fontId="5" fillId="0" borderId="0" xfId="0" applyNumberFormat="1" applyFont="1"/>
    <xf numFmtId="0" fontId="6" fillId="0" borderId="0" xfId="0" applyFont="1"/>
    <xf numFmtId="0" fontId="2" fillId="20" borderId="9" xfId="0" applyFont="1" applyFill="1" applyBorder="1"/>
    <xf numFmtId="0" fontId="7" fillId="21" borderId="9" xfId="0" applyFont="1" applyFill="1" applyBorder="1"/>
    <xf numFmtId="0" fontId="8" fillId="21" borderId="9" xfId="0" applyFont="1" applyFill="1" applyBorder="1"/>
    <xf numFmtId="4" fontId="1" fillId="23" borderId="6" xfId="0" applyNumberFormat="1" applyFont="1" applyFill="1" applyBorder="1"/>
    <xf numFmtId="4" fontId="10" fillId="24" borderId="6" xfId="0" applyNumberFormat="1" applyFont="1" applyFill="1" applyBorder="1"/>
    <xf numFmtId="4" fontId="2" fillId="0" borderId="23" xfId="0" applyNumberFormat="1" applyFont="1" applyBorder="1"/>
    <xf numFmtId="4" fontId="11" fillId="12" borderId="24" xfId="0" applyNumberFormat="1" applyFont="1" applyFill="1" applyBorder="1"/>
    <xf numFmtId="4" fontId="12" fillId="12" borderId="19" xfId="0" applyNumberFormat="1" applyFont="1" applyFill="1" applyBorder="1"/>
    <xf numFmtId="4" fontId="13" fillId="12" borderId="6" xfId="0" applyNumberFormat="1" applyFont="1" applyFill="1" applyBorder="1"/>
    <xf numFmtId="4" fontId="1" fillId="12" borderId="6" xfId="0" applyNumberFormat="1" applyFont="1" applyFill="1" applyBorder="1"/>
    <xf numFmtId="0" fontId="2" fillId="25" borderId="9" xfId="0" applyFont="1" applyFill="1" applyBorder="1"/>
    <xf numFmtId="4" fontId="2" fillId="25" borderId="9" xfId="0" applyNumberFormat="1" applyFont="1" applyFill="1" applyBorder="1"/>
    <xf numFmtId="4" fontId="9" fillId="12" borderId="11" xfId="0" applyNumberFormat="1" applyFont="1" applyFill="1" applyBorder="1" applyAlignment="1">
      <alignment horizontal="center"/>
    </xf>
    <xf numFmtId="0" fontId="4" fillId="0" borderId="13" xfId="0" applyFont="1" applyBorder="1"/>
    <xf numFmtId="0" fontId="2" fillId="9" borderId="11" xfId="0" applyFont="1" applyFill="1" applyBorder="1" applyAlignment="1">
      <alignment horizontal="center"/>
    </xf>
    <xf numFmtId="0" fontId="4" fillId="0" borderId="12" xfId="0" applyFont="1" applyBorder="1"/>
    <xf numFmtId="4" fontId="1" fillId="2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352425</xdr:colOff>
      <xdr:row>1</xdr:row>
      <xdr:rowOff>38100</xdr:rowOff>
    </xdr:from>
    <xdr:ext cx="2905125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15" sqref="B15"/>
    </sheetView>
  </sheetViews>
  <sheetFormatPr baseColWidth="10" defaultColWidth="12.59765625" defaultRowHeight="15" customHeight="1" x14ac:dyDescent="0.25"/>
  <cols>
    <col min="1" max="1" width="29.69921875" customWidth="1"/>
    <col min="2" max="5" width="9.3984375" customWidth="1"/>
    <col min="6" max="6" width="11.09765625" customWidth="1"/>
    <col min="7" max="7" width="11.69921875" customWidth="1"/>
    <col min="8" max="8" width="11.19921875" customWidth="1"/>
    <col min="9" max="9" width="10.09765625" customWidth="1"/>
    <col min="10" max="16" width="9.3984375" customWidth="1"/>
    <col min="17" max="17" width="23.19921875" customWidth="1"/>
    <col min="18" max="18" width="20.09765625" customWidth="1"/>
    <col min="19" max="19" width="21.5" customWidth="1"/>
    <col min="20" max="20" width="21.3984375" customWidth="1"/>
    <col min="21" max="26" width="9.3984375" customWidth="1"/>
  </cols>
  <sheetData>
    <row r="1" spans="1:26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</row>
    <row r="2" spans="1:26" ht="14.25" customHeight="1" x14ac:dyDescent="0.3">
      <c r="A2" s="5" t="s">
        <v>14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 t="shared" ref="N2:N3" si="0">SUM(B2,C2,D2,E2,F2,G2,H2,I2,J2,K2,L2,M2)</f>
        <v>0</v>
      </c>
      <c r="O2" s="4"/>
      <c r="Q2" s="9" t="s">
        <v>15</v>
      </c>
      <c r="R2" s="9" t="s">
        <v>16</v>
      </c>
    </row>
    <row r="3" spans="1:26" ht="14.25" customHeight="1" x14ac:dyDescent="0.3">
      <c r="A3" s="5" t="s">
        <v>17</v>
      </c>
      <c r="B3" s="10">
        <v>20000</v>
      </c>
      <c r="C3" s="10"/>
      <c r="D3" s="10"/>
      <c r="E3" s="11"/>
      <c r="F3" s="11"/>
      <c r="G3" s="11"/>
      <c r="H3" s="11"/>
      <c r="I3" s="11"/>
      <c r="J3" s="11"/>
      <c r="K3" s="11"/>
      <c r="L3" s="11"/>
      <c r="M3" s="11"/>
      <c r="N3" s="12">
        <f t="shared" si="0"/>
        <v>20000</v>
      </c>
      <c r="O3" s="4"/>
      <c r="Q3" s="13" t="s">
        <v>18</v>
      </c>
      <c r="R3" s="14">
        <f>N23</f>
        <v>0</v>
      </c>
    </row>
    <row r="4" spans="1:26" ht="14.25" customHeight="1" x14ac:dyDescent="0.3">
      <c r="A4" s="5" t="s">
        <v>19</v>
      </c>
      <c r="B4" s="6"/>
      <c r="C4" s="6"/>
      <c r="D4" s="6"/>
      <c r="E4" s="6"/>
      <c r="F4" s="15"/>
      <c r="G4" s="15"/>
      <c r="H4" s="15"/>
      <c r="I4" s="15"/>
      <c r="J4" s="15"/>
      <c r="K4" s="15"/>
      <c r="L4" s="15"/>
      <c r="M4" s="15"/>
      <c r="N4" s="12">
        <f>SUM(B4:M4)</f>
        <v>0</v>
      </c>
      <c r="O4" s="4"/>
      <c r="Q4" s="13" t="s">
        <v>20</v>
      </c>
      <c r="R4" s="14">
        <f>N16</f>
        <v>0</v>
      </c>
    </row>
    <row r="5" spans="1:26" ht="14.25" customHeight="1" x14ac:dyDescent="0.3">
      <c r="A5" s="5" t="s">
        <v>21</v>
      </c>
      <c r="B5" s="6"/>
      <c r="C5" s="6"/>
      <c r="D5" s="6"/>
      <c r="E5" s="15"/>
      <c r="F5" s="15"/>
      <c r="G5" s="7"/>
      <c r="H5" s="7"/>
      <c r="I5" s="7"/>
      <c r="J5" s="7"/>
      <c r="K5" s="7"/>
      <c r="L5" s="7"/>
      <c r="M5" s="7"/>
      <c r="N5" s="12">
        <f>SUM(B5,C5,D5,E5,F5,G5,H5,I5,J5,K5,L5,M5)</f>
        <v>0</v>
      </c>
      <c r="O5" s="4"/>
      <c r="Q5" s="13" t="s">
        <v>22</v>
      </c>
      <c r="R5" s="14">
        <v>0</v>
      </c>
    </row>
    <row r="6" spans="1:26" ht="14.25" customHeight="1" x14ac:dyDescent="0.3">
      <c r="A6" s="5" t="s">
        <v>23</v>
      </c>
      <c r="B6" s="16">
        <f t="shared" ref="B6:N6" si="1">SUM(B2,B3,B4,B5)</f>
        <v>20000</v>
      </c>
      <c r="C6" s="16"/>
      <c r="D6" s="16"/>
      <c r="E6" s="16">
        <f t="shared" si="1"/>
        <v>0</v>
      </c>
      <c r="F6" s="16">
        <f t="shared" si="1"/>
        <v>0</v>
      </c>
      <c r="G6" s="16">
        <f t="shared" si="1"/>
        <v>0</v>
      </c>
      <c r="H6" s="16">
        <f t="shared" si="1"/>
        <v>0</v>
      </c>
      <c r="I6" s="16">
        <f t="shared" si="1"/>
        <v>0</v>
      </c>
      <c r="J6" s="16">
        <f t="shared" si="1"/>
        <v>0</v>
      </c>
      <c r="K6" s="16">
        <f t="shared" si="1"/>
        <v>0</v>
      </c>
      <c r="L6" s="16">
        <f t="shared" si="1"/>
        <v>0</v>
      </c>
      <c r="M6" s="16">
        <f t="shared" si="1"/>
        <v>0</v>
      </c>
      <c r="N6" s="17">
        <f t="shared" si="1"/>
        <v>20000</v>
      </c>
      <c r="O6" s="18"/>
      <c r="Q6" s="13" t="s">
        <v>24</v>
      </c>
      <c r="R6" s="14">
        <f>N15</f>
        <v>3000</v>
      </c>
    </row>
    <row r="7" spans="1:26" ht="14.25" customHeight="1" x14ac:dyDescent="0.3">
      <c r="A7" s="5" t="s">
        <v>25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18"/>
      <c r="P7" s="4"/>
      <c r="Q7" s="13" t="s">
        <v>26</v>
      </c>
      <c r="R7" s="14">
        <f>N24</f>
        <v>0</v>
      </c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5" t="s">
        <v>27</v>
      </c>
      <c r="B8" s="15">
        <v>300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2">
        <f t="shared" ref="N8:N9" si="2">SUM(B8,C8,D8,E8,F8,G8,H8,I8,J8,K8,L8,M8)</f>
        <v>300</v>
      </c>
      <c r="O8" s="4"/>
      <c r="Q8" s="13" t="s">
        <v>28</v>
      </c>
      <c r="R8" s="14">
        <v>0</v>
      </c>
    </row>
    <row r="9" spans="1:26" ht="14.25" customHeight="1" x14ac:dyDescent="0.3">
      <c r="A9" s="5" t="s">
        <v>29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2">
        <f t="shared" si="2"/>
        <v>0</v>
      </c>
      <c r="O9" s="4"/>
      <c r="Q9" s="13" t="s">
        <v>13</v>
      </c>
      <c r="R9" s="14">
        <f>SUM(R3:R8)</f>
        <v>3000</v>
      </c>
      <c r="T9" s="21"/>
      <c r="U9" s="4"/>
    </row>
    <row r="10" spans="1:26" ht="14.25" customHeight="1" x14ac:dyDescent="0.3">
      <c r="A10" s="5" t="s">
        <v>30</v>
      </c>
      <c r="B10" s="15">
        <v>300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2">
        <f t="shared" ref="N10:N25" si="3">SUM(B10:M10)</f>
        <v>300</v>
      </c>
      <c r="O10" s="4"/>
      <c r="P10" s="4"/>
      <c r="Q10" s="4"/>
      <c r="R10" s="4"/>
      <c r="S10" s="4"/>
      <c r="T10" s="21"/>
      <c r="U10" s="4"/>
      <c r="V10" s="4"/>
      <c r="W10" s="4"/>
      <c r="X10" s="4"/>
      <c r="Y10" s="4"/>
      <c r="Z10" s="4"/>
    </row>
    <row r="11" spans="1:26" ht="14.25" customHeight="1" x14ac:dyDescent="0.3">
      <c r="A11" s="5" t="s">
        <v>31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2">
        <f t="shared" si="3"/>
        <v>0</v>
      </c>
      <c r="O11" s="4"/>
      <c r="P11" s="4"/>
      <c r="Q11" s="4"/>
      <c r="R11" s="4"/>
      <c r="S11" s="4"/>
      <c r="T11" s="21"/>
      <c r="U11" s="4"/>
      <c r="V11" s="4"/>
      <c r="W11" s="4"/>
      <c r="X11" s="4"/>
      <c r="Y11" s="4"/>
      <c r="Z11" s="4"/>
    </row>
    <row r="12" spans="1:26" ht="14.25" customHeight="1" x14ac:dyDescent="0.3">
      <c r="A12" s="5" t="s">
        <v>32</v>
      </c>
      <c r="B12" s="15">
        <v>500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2">
        <f t="shared" si="3"/>
        <v>500</v>
      </c>
      <c r="O12" s="18"/>
      <c r="Q12" s="22" t="s">
        <v>33</v>
      </c>
      <c r="R12" s="22" t="s">
        <v>16</v>
      </c>
      <c r="T12" s="21"/>
      <c r="U12" s="4"/>
    </row>
    <row r="13" spans="1:26" ht="14.25" customHeight="1" x14ac:dyDescent="0.3">
      <c r="A13" s="23" t="s">
        <v>34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2">
        <f t="shared" si="3"/>
        <v>0</v>
      </c>
      <c r="O13" s="4"/>
      <c r="Q13" s="13" t="s">
        <v>35</v>
      </c>
      <c r="R13" s="14">
        <f t="shared" ref="R13:R14" si="4">N2</f>
        <v>0</v>
      </c>
      <c r="T13" s="24"/>
    </row>
    <row r="14" spans="1:26" ht="14.25" customHeight="1" x14ac:dyDescent="0.3">
      <c r="A14" s="5" t="s">
        <v>22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2">
        <f t="shared" si="3"/>
        <v>0</v>
      </c>
      <c r="O14" s="4"/>
      <c r="P14" s="4"/>
      <c r="Q14" s="13" t="s">
        <v>36</v>
      </c>
      <c r="R14" s="14">
        <f t="shared" si="4"/>
        <v>20000</v>
      </c>
      <c r="S14" s="4"/>
      <c r="T14" s="18"/>
      <c r="U14" s="4"/>
      <c r="V14" s="4"/>
      <c r="W14" s="4"/>
      <c r="X14" s="4"/>
      <c r="Y14" s="4"/>
      <c r="Z14" s="4"/>
    </row>
    <row r="15" spans="1:26" ht="14.25" customHeight="1" x14ac:dyDescent="0.3">
      <c r="A15" s="5" t="s">
        <v>24</v>
      </c>
      <c r="B15" s="6">
        <v>3000</v>
      </c>
      <c r="C15" s="6"/>
      <c r="D15" s="6"/>
      <c r="E15" s="15"/>
      <c r="F15" s="15"/>
      <c r="G15" s="15"/>
      <c r="H15" s="15"/>
      <c r="I15" s="15"/>
      <c r="J15" s="15"/>
      <c r="K15" s="15"/>
      <c r="L15" s="15"/>
      <c r="M15" s="15"/>
      <c r="N15" s="12">
        <f t="shared" si="3"/>
        <v>3000</v>
      </c>
      <c r="O15" s="18"/>
      <c r="Q15" s="13" t="s">
        <v>37</v>
      </c>
      <c r="R15" s="14">
        <f>N5</f>
        <v>0</v>
      </c>
    </row>
    <row r="16" spans="1:26" ht="14.25" customHeight="1" x14ac:dyDescent="0.3">
      <c r="A16" s="5" t="s">
        <v>38</v>
      </c>
      <c r="B16" s="6"/>
      <c r="C16" s="6"/>
      <c r="D16" s="6"/>
      <c r="E16" s="15"/>
      <c r="F16" s="15"/>
      <c r="G16" s="15"/>
      <c r="H16" s="15"/>
      <c r="I16" s="15"/>
      <c r="J16" s="15"/>
      <c r="K16" s="15"/>
      <c r="L16" s="15"/>
      <c r="M16" s="15"/>
      <c r="N16" s="12">
        <f t="shared" si="3"/>
        <v>0</v>
      </c>
      <c r="O16" s="18"/>
      <c r="Q16" s="13" t="s">
        <v>39</v>
      </c>
      <c r="R16" s="14">
        <f>SUM(R13:R15)</f>
        <v>20000</v>
      </c>
    </row>
    <row r="17" spans="1:26" ht="14.25" customHeight="1" x14ac:dyDescent="0.3">
      <c r="A17" s="5" t="s">
        <v>40</v>
      </c>
      <c r="B17" s="6">
        <v>500</v>
      </c>
      <c r="C17" s="6"/>
      <c r="D17" s="6"/>
      <c r="E17" s="15"/>
      <c r="F17" s="15"/>
      <c r="G17" s="15"/>
      <c r="H17" s="15"/>
      <c r="I17" s="15"/>
      <c r="J17" s="15"/>
      <c r="K17" s="15"/>
      <c r="L17" s="15"/>
      <c r="M17" s="15"/>
      <c r="N17" s="12">
        <f t="shared" si="3"/>
        <v>500</v>
      </c>
      <c r="O17" s="4"/>
    </row>
    <row r="18" spans="1:26" ht="14.25" customHeight="1" x14ac:dyDescent="0.3">
      <c r="A18" s="5" t="s">
        <v>41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2">
        <f t="shared" si="3"/>
        <v>0</v>
      </c>
      <c r="O18" s="18"/>
    </row>
    <row r="19" spans="1:26" ht="14.25" customHeight="1" x14ac:dyDescent="0.3">
      <c r="A19" s="5" t="s">
        <v>42</v>
      </c>
      <c r="B19" s="15">
        <v>30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2">
        <f t="shared" si="3"/>
        <v>30</v>
      </c>
      <c r="O19" s="18"/>
    </row>
    <row r="20" spans="1:26" ht="14.25" customHeight="1" x14ac:dyDescent="0.3">
      <c r="A20" s="5" t="s">
        <v>43</v>
      </c>
      <c r="B20" s="15">
        <v>14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2">
        <f t="shared" si="3"/>
        <v>14</v>
      </c>
      <c r="O20" s="18"/>
      <c r="Q20" s="73" t="s">
        <v>44</v>
      </c>
      <c r="R20" s="74"/>
      <c r="S20" s="74"/>
      <c r="T20" s="72"/>
    </row>
    <row r="21" spans="1:26" ht="14.25" customHeight="1" x14ac:dyDescent="0.3">
      <c r="A21" s="5" t="s">
        <v>45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2">
        <f t="shared" si="3"/>
        <v>0</v>
      </c>
      <c r="O21" s="4"/>
      <c r="Q21" s="25" t="s">
        <v>46</v>
      </c>
      <c r="R21" s="25" t="s">
        <v>47</v>
      </c>
      <c r="S21" s="25" t="s">
        <v>48</v>
      </c>
      <c r="T21" s="25" t="s">
        <v>49</v>
      </c>
      <c r="U21" s="26"/>
      <c r="V21" s="26"/>
    </row>
    <row r="22" spans="1:26" ht="14.25" customHeight="1" x14ac:dyDescent="0.3">
      <c r="A22" s="5" t="s">
        <v>50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2">
        <f t="shared" si="3"/>
        <v>0</v>
      </c>
      <c r="O22" s="4"/>
      <c r="Q22" s="13" t="s">
        <v>51</v>
      </c>
      <c r="R22" s="27">
        <f>N23</f>
        <v>0</v>
      </c>
      <c r="S22" s="28">
        <v>0.1</v>
      </c>
      <c r="T22" s="29">
        <f t="shared" ref="T22:T26" si="5">(R22*0.1)</f>
        <v>0</v>
      </c>
    </row>
    <row r="23" spans="1:26" ht="14.25" customHeight="1" x14ac:dyDescent="0.3">
      <c r="A23" s="5" t="s">
        <v>18</v>
      </c>
      <c r="B23" s="6"/>
      <c r="C23" s="6"/>
      <c r="D23" s="6"/>
      <c r="E23" s="15"/>
      <c r="F23" s="15"/>
      <c r="G23" s="15"/>
      <c r="H23" s="15"/>
      <c r="I23" s="15"/>
      <c r="J23" s="15"/>
      <c r="K23" s="15"/>
      <c r="L23" s="15"/>
      <c r="M23" s="15"/>
      <c r="N23" s="12">
        <f t="shared" si="3"/>
        <v>0</v>
      </c>
      <c r="O23" s="4"/>
      <c r="P23" s="4"/>
      <c r="Q23" s="13" t="s">
        <v>52</v>
      </c>
      <c r="R23" s="27">
        <f>N16</f>
        <v>0</v>
      </c>
      <c r="S23" s="28">
        <v>0.1</v>
      </c>
      <c r="T23" s="27">
        <f t="shared" si="5"/>
        <v>0</v>
      </c>
      <c r="U23" s="4"/>
      <c r="V23" s="4"/>
      <c r="W23" s="4"/>
      <c r="X23" s="4"/>
      <c r="Y23" s="4"/>
      <c r="Z23" s="4"/>
    </row>
    <row r="24" spans="1:26" ht="14.25" customHeight="1" x14ac:dyDescent="0.3">
      <c r="A24" s="5" t="s">
        <v>53</v>
      </c>
      <c r="B24" s="6"/>
      <c r="C24" s="6"/>
      <c r="D24" s="6"/>
      <c r="E24" s="15"/>
      <c r="F24" s="15"/>
      <c r="G24" s="15"/>
      <c r="H24" s="15"/>
      <c r="I24" s="15"/>
      <c r="J24" s="15"/>
      <c r="K24" s="15"/>
      <c r="L24" s="15"/>
      <c r="M24" s="15"/>
      <c r="N24" s="12">
        <f t="shared" si="3"/>
        <v>0</v>
      </c>
      <c r="O24" s="4"/>
      <c r="P24" s="4"/>
      <c r="Q24" s="13" t="s">
        <v>22</v>
      </c>
      <c r="R24" s="30"/>
      <c r="S24" s="28">
        <v>0.1</v>
      </c>
      <c r="T24" s="27">
        <f t="shared" si="5"/>
        <v>0</v>
      </c>
      <c r="U24" s="4"/>
      <c r="V24" s="4"/>
      <c r="W24" s="4"/>
      <c r="X24" s="4"/>
      <c r="Y24" s="4"/>
      <c r="Z24" s="4"/>
    </row>
    <row r="25" spans="1:26" ht="14.25" customHeight="1" x14ac:dyDescent="0.3">
      <c r="A25" s="5" t="s">
        <v>54</v>
      </c>
      <c r="B25" s="15">
        <v>190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2">
        <f t="shared" si="3"/>
        <v>190</v>
      </c>
      <c r="O25" s="4"/>
      <c r="Q25" s="31" t="s">
        <v>24</v>
      </c>
      <c r="R25" s="29">
        <f>N15</f>
        <v>3000</v>
      </c>
      <c r="S25" s="32">
        <v>0.1</v>
      </c>
      <c r="T25" s="27">
        <f t="shared" si="5"/>
        <v>300</v>
      </c>
    </row>
    <row r="26" spans="1:26" ht="14.25" customHeight="1" x14ac:dyDescent="0.3">
      <c r="A26" s="5" t="s">
        <v>55</v>
      </c>
      <c r="B26" s="16">
        <f t="shared" ref="B26:N26" si="6">SUM(B8:B25)</f>
        <v>4834</v>
      </c>
      <c r="C26" s="16">
        <f t="shared" si="6"/>
        <v>0</v>
      </c>
      <c r="D26" s="16">
        <f t="shared" si="6"/>
        <v>0</v>
      </c>
      <c r="E26" s="16">
        <f t="shared" si="6"/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33">
        <f t="shared" si="6"/>
        <v>4834</v>
      </c>
      <c r="O26" s="18"/>
      <c r="Q26" s="34" t="s">
        <v>56</v>
      </c>
      <c r="R26" s="35">
        <f>N24</f>
        <v>0</v>
      </c>
      <c r="S26" s="36">
        <v>0.1</v>
      </c>
      <c r="T26" s="37">
        <f t="shared" si="5"/>
        <v>0</v>
      </c>
    </row>
    <row r="27" spans="1:26" ht="14.25" customHeight="1" x14ac:dyDescent="0.3">
      <c r="A27" s="5" t="s">
        <v>57</v>
      </c>
      <c r="B27" s="38">
        <f t="shared" ref="B27:N27" si="7">SUM(B6-B26)</f>
        <v>15166</v>
      </c>
      <c r="C27" s="38">
        <f t="shared" si="7"/>
        <v>0</v>
      </c>
      <c r="D27" s="38">
        <f t="shared" si="7"/>
        <v>0</v>
      </c>
      <c r="E27" s="38">
        <f t="shared" si="7"/>
        <v>0</v>
      </c>
      <c r="F27" s="38">
        <f t="shared" si="7"/>
        <v>0</v>
      </c>
      <c r="G27" s="38">
        <f t="shared" si="7"/>
        <v>0</v>
      </c>
      <c r="H27" s="38">
        <f t="shared" si="7"/>
        <v>0</v>
      </c>
      <c r="I27" s="38">
        <f t="shared" si="7"/>
        <v>0</v>
      </c>
      <c r="J27" s="38">
        <f t="shared" si="7"/>
        <v>0</v>
      </c>
      <c r="K27" s="38">
        <f t="shared" si="7"/>
        <v>0</v>
      </c>
      <c r="L27" s="38">
        <f t="shared" si="7"/>
        <v>0</v>
      </c>
      <c r="M27" s="38">
        <f t="shared" si="7"/>
        <v>0</v>
      </c>
      <c r="N27" s="39">
        <f t="shared" si="7"/>
        <v>15166</v>
      </c>
      <c r="O27" s="18"/>
      <c r="Q27" s="4"/>
      <c r="R27" s="40"/>
      <c r="S27" s="41" t="s">
        <v>39</v>
      </c>
      <c r="T27" s="42">
        <f>SUM(T22:T26)</f>
        <v>300</v>
      </c>
    </row>
    <row r="28" spans="1:26" ht="14.25" customHeight="1" x14ac:dyDescent="0.3">
      <c r="A28" s="5" t="s">
        <v>58</v>
      </c>
      <c r="B28" s="43">
        <f>SUM(B6-B26)</f>
        <v>15166</v>
      </c>
      <c r="C28" s="44">
        <f t="shared" ref="C28:M28" si="8">SUM(B28,C27)</f>
        <v>15166</v>
      </c>
      <c r="D28" s="43">
        <f t="shared" si="8"/>
        <v>15166</v>
      </c>
      <c r="E28" s="43">
        <f t="shared" si="8"/>
        <v>15166</v>
      </c>
      <c r="F28" s="43">
        <f t="shared" si="8"/>
        <v>15166</v>
      </c>
      <c r="G28" s="43">
        <f t="shared" si="8"/>
        <v>15166</v>
      </c>
      <c r="H28" s="43">
        <f t="shared" si="8"/>
        <v>15166</v>
      </c>
      <c r="I28" s="43">
        <f t="shared" si="8"/>
        <v>15166</v>
      </c>
      <c r="J28" s="43">
        <f t="shared" si="8"/>
        <v>15166</v>
      </c>
      <c r="K28" s="43">
        <f t="shared" si="8"/>
        <v>15166</v>
      </c>
      <c r="L28" s="43">
        <f t="shared" si="8"/>
        <v>15166</v>
      </c>
      <c r="M28" s="43">
        <f t="shared" si="8"/>
        <v>15166</v>
      </c>
      <c r="N28" s="45"/>
      <c r="O28" s="4"/>
      <c r="U28" s="4"/>
    </row>
    <row r="29" spans="1:26" ht="14.25" customHeight="1" x14ac:dyDescent="0.3">
      <c r="A29" s="46" t="s">
        <v>59</v>
      </c>
      <c r="B29" s="38"/>
      <c r="C29" s="4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48"/>
      <c r="O29" s="4"/>
      <c r="Q29" s="49" t="s">
        <v>60</v>
      </c>
      <c r="R29" s="49"/>
      <c r="S29" s="49"/>
      <c r="T29" s="49"/>
      <c r="U29" s="4"/>
    </row>
    <row r="30" spans="1:26" ht="14.25" customHeight="1" x14ac:dyDescent="0.3">
      <c r="A30" s="50" t="s">
        <v>61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4"/>
      <c r="P30" s="4"/>
      <c r="Q30" s="52" t="s">
        <v>62</v>
      </c>
      <c r="R30" s="53">
        <f>H47</f>
        <v>0</v>
      </c>
      <c r="S30" s="52" t="s">
        <v>63</v>
      </c>
      <c r="T30" s="53">
        <f>J47</f>
        <v>0</v>
      </c>
      <c r="U30" s="4"/>
      <c r="V30" s="4"/>
      <c r="W30" s="4"/>
      <c r="X30" s="4"/>
      <c r="Y30" s="4"/>
      <c r="Z30" s="4"/>
    </row>
    <row r="31" spans="1:26" ht="14.25" customHeight="1" x14ac:dyDescent="0.3">
      <c r="A31" s="50" t="s">
        <v>64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>
        <f>SUM(B31:M31)</f>
        <v>0</v>
      </c>
      <c r="O31" s="4"/>
      <c r="P31" s="4"/>
      <c r="Q31" s="54" t="s">
        <v>65</v>
      </c>
      <c r="R31" s="55">
        <f>SUM(R30-T30)</f>
        <v>0</v>
      </c>
      <c r="S31" s="56" t="s">
        <v>66</v>
      </c>
      <c r="T31" s="56"/>
      <c r="U31" s="4"/>
      <c r="V31" s="4"/>
      <c r="W31" s="4"/>
      <c r="X31" s="4"/>
      <c r="Y31" s="4"/>
      <c r="Z31" s="4"/>
    </row>
    <row r="32" spans="1:26" ht="14.25" customHeight="1" x14ac:dyDescent="0.3">
      <c r="O32" s="4"/>
      <c r="Q32" s="4"/>
      <c r="R32" s="4"/>
      <c r="S32" s="4"/>
      <c r="T32" s="4"/>
      <c r="U32" s="4"/>
    </row>
    <row r="33" spans="1:26" ht="14.25" customHeight="1" x14ac:dyDescent="0.3">
      <c r="A33" s="57"/>
      <c r="B33" s="4"/>
      <c r="C33" s="4"/>
      <c r="D33" s="4"/>
      <c r="E33" s="4"/>
      <c r="F33" s="4"/>
      <c r="G33" s="57"/>
      <c r="H33" s="58"/>
      <c r="I33" s="4"/>
      <c r="J33" s="4"/>
      <c r="K33" s="4"/>
      <c r="L33" s="4"/>
      <c r="M33" s="4"/>
      <c r="N33" s="4"/>
      <c r="U33" s="59"/>
    </row>
    <row r="34" spans="1:26" ht="14.25" customHeight="1" x14ac:dyDescent="0.3">
      <c r="A34" s="60" t="s">
        <v>67</v>
      </c>
      <c r="G34" s="61" t="s">
        <v>68</v>
      </c>
      <c r="H34" s="61"/>
      <c r="O34" s="4"/>
      <c r="U34" s="4"/>
    </row>
    <row r="35" spans="1:26" ht="14.25" customHeight="1" x14ac:dyDescent="0.3">
      <c r="A35" s="75" t="s">
        <v>69</v>
      </c>
      <c r="B35" s="72"/>
      <c r="C35" s="75" t="s">
        <v>70</v>
      </c>
      <c r="D35" s="72"/>
      <c r="E35" s="4"/>
      <c r="F35" s="4"/>
      <c r="G35" s="75" t="s">
        <v>71</v>
      </c>
      <c r="H35" s="72"/>
      <c r="I35" s="75" t="s">
        <v>72</v>
      </c>
      <c r="J35" s="72"/>
      <c r="K35" s="4"/>
      <c r="L35" s="4"/>
      <c r="M35" s="4"/>
      <c r="N35" s="4"/>
    </row>
    <row r="36" spans="1:26" ht="14.25" customHeight="1" x14ac:dyDescent="0.3">
      <c r="A36" s="71" t="s">
        <v>73</v>
      </c>
      <c r="B36" s="72"/>
      <c r="C36" s="71" t="s">
        <v>74</v>
      </c>
      <c r="D36" s="72"/>
      <c r="E36" s="4"/>
      <c r="F36" s="4"/>
      <c r="G36" s="62" t="s">
        <v>75</v>
      </c>
      <c r="H36" s="62">
        <f>SUM(H37:H45)</f>
        <v>2700</v>
      </c>
      <c r="I36" s="62" t="s">
        <v>76</v>
      </c>
      <c r="J36" s="62">
        <f>SUM(J37:J39)</f>
        <v>-2134</v>
      </c>
      <c r="K36" s="4"/>
      <c r="L36" s="4"/>
      <c r="M36" s="4"/>
      <c r="N36" s="4"/>
      <c r="O36" s="4"/>
    </row>
    <row r="37" spans="1:26" ht="14.25" customHeight="1" x14ac:dyDescent="0.3">
      <c r="A37" s="14" t="s">
        <v>19</v>
      </c>
      <c r="B37" s="14">
        <f>N4</f>
        <v>0</v>
      </c>
      <c r="C37" s="14" t="s">
        <v>32</v>
      </c>
      <c r="D37" s="14">
        <f>N12</f>
        <v>500</v>
      </c>
      <c r="E37" s="4"/>
      <c r="F37" s="4"/>
      <c r="G37" s="63" t="s">
        <v>18</v>
      </c>
      <c r="H37" s="63">
        <f>R3</f>
        <v>0</v>
      </c>
      <c r="I37" s="14" t="s">
        <v>14</v>
      </c>
      <c r="J37" s="14">
        <f>N2</f>
        <v>0</v>
      </c>
      <c r="K37" s="4"/>
      <c r="L37" s="4"/>
      <c r="M37" s="4"/>
      <c r="N37" s="4"/>
      <c r="O37" s="4"/>
    </row>
    <row r="38" spans="1:26" ht="14.25" customHeight="1" x14ac:dyDescent="0.3">
      <c r="A38" s="14"/>
      <c r="B38" s="14"/>
      <c r="C38" s="14" t="s">
        <v>77</v>
      </c>
      <c r="D38" s="14">
        <f>T25</f>
        <v>300</v>
      </c>
      <c r="E38" s="4"/>
      <c r="F38" s="4"/>
      <c r="G38" s="13" t="s">
        <v>78</v>
      </c>
      <c r="H38" s="14">
        <f>-(T22)</f>
        <v>0</v>
      </c>
      <c r="I38" s="14" t="s">
        <v>79</v>
      </c>
      <c r="J38" s="14">
        <f>D58</f>
        <v>-2134</v>
      </c>
      <c r="K38" s="4"/>
      <c r="L38" s="4"/>
      <c r="M38" s="4"/>
      <c r="N38" s="4"/>
      <c r="O38" s="4"/>
    </row>
    <row r="39" spans="1:26" ht="14.25" customHeight="1" x14ac:dyDescent="0.3">
      <c r="A39" s="14"/>
      <c r="B39" s="14"/>
      <c r="C39" s="14" t="s">
        <v>80</v>
      </c>
      <c r="D39" s="14">
        <f>T23</f>
        <v>0</v>
      </c>
      <c r="E39" s="4"/>
      <c r="F39" s="4"/>
      <c r="G39" s="14" t="s">
        <v>24</v>
      </c>
      <c r="H39" s="14">
        <f>R25</f>
        <v>3000</v>
      </c>
      <c r="I39" s="14" t="s">
        <v>21</v>
      </c>
      <c r="J39" s="27">
        <f>N5</f>
        <v>0</v>
      </c>
      <c r="K39" s="4"/>
      <c r="L39" s="4"/>
      <c r="M39" s="4"/>
      <c r="N39" s="4"/>
      <c r="O39" s="4"/>
    </row>
    <row r="40" spans="1:26" ht="14.25" customHeight="1" x14ac:dyDescent="0.3">
      <c r="A40" s="14"/>
      <c r="B40" s="14"/>
      <c r="C40" s="14" t="s">
        <v>81</v>
      </c>
      <c r="D40" s="14">
        <f>T22</f>
        <v>0</v>
      </c>
      <c r="E40" s="4"/>
      <c r="F40" s="4"/>
      <c r="G40" s="14" t="s">
        <v>82</v>
      </c>
      <c r="H40" s="14">
        <f>-T25</f>
        <v>-300</v>
      </c>
      <c r="I40" s="14"/>
      <c r="J40" s="14"/>
      <c r="K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14"/>
      <c r="B41" s="14"/>
      <c r="C41" s="14" t="s">
        <v>83</v>
      </c>
      <c r="D41" s="14">
        <f>T26</f>
        <v>0</v>
      </c>
      <c r="E41" s="4"/>
      <c r="F41" s="4"/>
      <c r="G41" s="14" t="s">
        <v>84</v>
      </c>
      <c r="H41" s="14">
        <f>R26</f>
        <v>0</v>
      </c>
      <c r="I41" s="14"/>
      <c r="J41" s="14"/>
      <c r="K41" s="4"/>
      <c r="Q41" s="59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14"/>
      <c r="B42" s="14"/>
      <c r="C42" s="14" t="s">
        <v>85</v>
      </c>
      <c r="D42" s="14">
        <f>N11</f>
        <v>0</v>
      </c>
      <c r="E42" s="4"/>
      <c r="F42" s="4"/>
      <c r="G42" s="14" t="s">
        <v>86</v>
      </c>
      <c r="H42" s="14">
        <f>-T26</f>
        <v>0</v>
      </c>
      <c r="I42" s="14"/>
      <c r="J42" s="14"/>
      <c r="K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14"/>
      <c r="B43" s="14"/>
      <c r="C43" s="14" t="s">
        <v>40</v>
      </c>
      <c r="D43" s="14">
        <f t="shared" ref="D43:D48" si="9">N17</f>
        <v>500</v>
      </c>
      <c r="E43" s="4"/>
      <c r="F43" s="4"/>
      <c r="G43" s="14" t="s">
        <v>87</v>
      </c>
      <c r="H43" s="14">
        <f>R4</f>
        <v>0</v>
      </c>
      <c r="I43" s="62" t="s">
        <v>88</v>
      </c>
      <c r="J43" s="62">
        <f>SUM(J44:J46)</f>
        <v>20000</v>
      </c>
    </row>
    <row r="44" spans="1:26" ht="14.25" customHeight="1" x14ac:dyDescent="0.3">
      <c r="A44" s="14"/>
      <c r="B44" s="14"/>
      <c r="C44" s="14" t="s">
        <v>89</v>
      </c>
      <c r="D44" s="14">
        <f t="shared" si="9"/>
        <v>0</v>
      </c>
      <c r="E44" s="4"/>
      <c r="F44" s="4"/>
      <c r="G44" s="14" t="s">
        <v>90</v>
      </c>
      <c r="H44" s="14">
        <f>-T23</f>
        <v>0</v>
      </c>
      <c r="I44" s="14" t="s">
        <v>17</v>
      </c>
      <c r="J44" s="14">
        <f>SUM(B3-N9)</f>
        <v>20000</v>
      </c>
    </row>
    <row r="45" spans="1:26" ht="14.25" customHeight="1" x14ac:dyDescent="0.3">
      <c r="A45" s="14"/>
      <c r="B45" s="14"/>
      <c r="C45" s="14" t="s">
        <v>42</v>
      </c>
      <c r="D45" s="14">
        <f t="shared" si="9"/>
        <v>30</v>
      </c>
      <c r="E45" s="4"/>
      <c r="F45" s="4"/>
      <c r="G45" s="63" t="s">
        <v>91</v>
      </c>
      <c r="H45" s="63">
        <f>H46</f>
        <v>0</v>
      </c>
      <c r="I45" s="14"/>
      <c r="J45" s="14"/>
    </row>
    <row r="46" spans="1:26" ht="14.25" customHeight="1" x14ac:dyDescent="0.3">
      <c r="A46" s="14"/>
      <c r="B46" s="14"/>
      <c r="C46" s="14" t="s">
        <v>43</v>
      </c>
      <c r="D46" s="14">
        <f t="shared" si="9"/>
        <v>14</v>
      </c>
      <c r="E46" s="4"/>
      <c r="F46" s="4"/>
      <c r="G46" s="14"/>
      <c r="H46" s="14"/>
      <c r="I46" s="14"/>
      <c r="J46" s="14"/>
    </row>
    <row r="47" spans="1:26" ht="14.25" customHeight="1" x14ac:dyDescent="0.3">
      <c r="A47" s="14"/>
      <c r="B47" s="14"/>
      <c r="C47" s="14" t="s">
        <v>45</v>
      </c>
      <c r="D47" s="14">
        <f t="shared" si="9"/>
        <v>0</v>
      </c>
      <c r="E47" s="4"/>
      <c r="F47" s="4"/>
      <c r="G47" s="62" t="s">
        <v>62</v>
      </c>
      <c r="H47" s="62">
        <f>SUM(H48,H53,H55,H57)</f>
        <v>0</v>
      </c>
      <c r="I47" s="62" t="s">
        <v>92</v>
      </c>
      <c r="J47" s="62">
        <f>SUM(J48:J57)</f>
        <v>0</v>
      </c>
    </row>
    <row r="48" spans="1:26" ht="14.25" customHeight="1" x14ac:dyDescent="0.3">
      <c r="A48" s="14"/>
      <c r="B48" s="14"/>
      <c r="C48" s="14" t="s">
        <v>93</v>
      </c>
      <c r="D48" s="14">
        <f t="shared" si="9"/>
        <v>0</v>
      </c>
      <c r="E48" s="4"/>
      <c r="F48" s="4"/>
      <c r="G48" s="63" t="s">
        <v>94</v>
      </c>
      <c r="H48" s="63"/>
      <c r="I48" s="14" t="s">
        <v>95</v>
      </c>
      <c r="J48" s="14">
        <f>N29</f>
        <v>0</v>
      </c>
    </row>
    <row r="49" spans="1:26" ht="14.25" customHeight="1" x14ac:dyDescent="0.3">
      <c r="A49" s="14"/>
      <c r="B49" s="14"/>
      <c r="C49" s="14" t="s">
        <v>96</v>
      </c>
      <c r="D49" s="14">
        <f>N14</f>
        <v>0</v>
      </c>
      <c r="E49" s="4"/>
      <c r="F49" s="4"/>
      <c r="G49" s="14"/>
      <c r="H49" s="14"/>
      <c r="I49" s="14"/>
      <c r="J49" s="14"/>
    </row>
    <row r="50" spans="1:26" ht="14.25" customHeight="1" x14ac:dyDescent="0.3">
      <c r="A50" s="14"/>
      <c r="B50" s="14"/>
      <c r="C50" s="14" t="s">
        <v>54</v>
      </c>
      <c r="D50" s="14">
        <f>N25</f>
        <v>190</v>
      </c>
      <c r="E50" s="4"/>
      <c r="F50" s="4"/>
      <c r="G50" s="14"/>
      <c r="H50" s="14"/>
      <c r="I50" s="14"/>
      <c r="J50" s="1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14"/>
      <c r="B51" s="14"/>
      <c r="C51" s="64" t="s">
        <v>97</v>
      </c>
      <c r="D51" s="18">
        <f>N10</f>
        <v>300</v>
      </c>
      <c r="E51" s="4"/>
      <c r="F51" s="4"/>
      <c r="G51" s="14"/>
      <c r="H51" s="14"/>
      <c r="I51" s="14"/>
      <c r="J51" s="1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14"/>
      <c r="B52" s="14"/>
      <c r="C52" s="64" t="s">
        <v>34</v>
      </c>
      <c r="D52" s="18">
        <f>N13</f>
        <v>0</v>
      </c>
      <c r="E52" s="4"/>
      <c r="F52" s="4"/>
      <c r="G52" s="63"/>
      <c r="H52" s="63"/>
      <c r="I52" s="14"/>
      <c r="J52" s="14"/>
    </row>
    <row r="53" spans="1:26" ht="14.25" customHeight="1" x14ac:dyDescent="0.3">
      <c r="A53" s="14"/>
      <c r="B53" s="14"/>
      <c r="C53" s="14" t="s">
        <v>65</v>
      </c>
      <c r="D53" s="14">
        <f>SUM(D37:D52)</f>
        <v>1834</v>
      </c>
      <c r="E53" s="4"/>
      <c r="F53" s="4"/>
      <c r="G53" s="63" t="s">
        <v>98</v>
      </c>
      <c r="H53" s="63"/>
      <c r="I53" s="14"/>
      <c r="J53" s="14"/>
    </row>
    <row r="54" spans="1:26" ht="14.25" customHeight="1" x14ac:dyDescent="0.3">
      <c r="A54" s="65" t="s">
        <v>99</v>
      </c>
      <c r="B54" s="66">
        <v>0</v>
      </c>
      <c r="C54" s="65" t="s">
        <v>100</v>
      </c>
      <c r="D54" s="66">
        <f>(N8)</f>
        <v>300</v>
      </c>
      <c r="E54" s="4"/>
      <c r="F54" s="4"/>
      <c r="G54" s="14"/>
      <c r="H54" s="14"/>
      <c r="I54" s="14"/>
      <c r="J54" s="14"/>
    </row>
    <row r="55" spans="1:26" ht="14.25" customHeight="1" x14ac:dyDescent="0.3">
      <c r="A55" s="67" t="s">
        <v>101</v>
      </c>
      <c r="B55" s="67">
        <f>N4</f>
        <v>0</v>
      </c>
      <c r="C55" s="67">
        <f>D53</f>
        <v>1834</v>
      </c>
      <c r="D55" s="67">
        <f>SUM(B55-D53)</f>
        <v>-1834</v>
      </c>
      <c r="E55" s="4"/>
      <c r="F55" s="4"/>
      <c r="G55" s="63" t="s">
        <v>102</v>
      </c>
      <c r="H55" s="63"/>
      <c r="I55" s="14"/>
      <c r="J55" s="14"/>
    </row>
    <row r="56" spans="1:26" ht="14.25" customHeight="1" x14ac:dyDescent="0.3">
      <c r="A56" s="67"/>
      <c r="B56" s="18"/>
      <c r="C56" s="18"/>
      <c r="D56" s="18"/>
      <c r="E56" s="4"/>
      <c r="F56" s="4"/>
      <c r="G56" s="14"/>
      <c r="H56" s="14"/>
      <c r="I56" s="14"/>
      <c r="J56" s="14"/>
    </row>
    <row r="57" spans="1:26" ht="14.25" customHeight="1" x14ac:dyDescent="0.3">
      <c r="A57" s="67" t="s">
        <v>103</v>
      </c>
      <c r="B57" s="18">
        <f>B54</f>
        <v>0</v>
      </c>
      <c r="C57" s="18">
        <f>D54</f>
        <v>300</v>
      </c>
      <c r="D57" s="18">
        <f>SUM(B57-C57)</f>
        <v>-300</v>
      </c>
      <c r="E57" s="4"/>
      <c r="F57" s="4"/>
      <c r="G57" s="14" t="s">
        <v>104</v>
      </c>
      <c r="H57" s="14">
        <f>N28</f>
        <v>0</v>
      </c>
      <c r="I57" s="14"/>
      <c r="J57" s="14"/>
    </row>
    <row r="58" spans="1:26" ht="14.25" customHeight="1" x14ac:dyDescent="0.3">
      <c r="A58" s="68" t="s">
        <v>105</v>
      </c>
      <c r="B58" s="67"/>
      <c r="C58" s="67"/>
      <c r="D58" s="67">
        <f>SUM(D55,D57)</f>
        <v>-2134</v>
      </c>
      <c r="E58" s="4"/>
      <c r="F58" s="4"/>
      <c r="G58" s="62" t="s">
        <v>13</v>
      </c>
      <c r="H58" s="62">
        <f>SUM(H36,H57)</f>
        <v>2700</v>
      </c>
      <c r="I58" s="62" t="s">
        <v>13</v>
      </c>
      <c r="J58" s="62">
        <f>SUM(J36+J43+J47)</f>
        <v>17866</v>
      </c>
    </row>
    <row r="59" spans="1:26" ht="14.25" customHeight="1" x14ac:dyDescent="0.3">
      <c r="A59" s="69" t="s">
        <v>106</v>
      </c>
      <c r="B59" s="69"/>
      <c r="C59" s="69"/>
      <c r="D59" s="70"/>
      <c r="E59" s="4"/>
      <c r="F59" s="4"/>
      <c r="G59" s="4"/>
      <c r="H59" s="4"/>
      <c r="I59" s="4"/>
      <c r="J59" s="4"/>
      <c r="K59" s="4"/>
      <c r="L59" s="4"/>
    </row>
    <row r="60" spans="1:26" ht="14.25" customHeight="1" x14ac:dyDescent="0.3">
      <c r="G60" s="4"/>
      <c r="H60" s="4"/>
      <c r="I60" s="4"/>
      <c r="J60" s="4"/>
      <c r="K60" s="4"/>
      <c r="L60" s="4"/>
    </row>
    <row r="61" spans="1:26" ht="14.25" customHeight="1" x14ac:dyDescent="0.25"/>
    <row r="62" spans="1:26" ht="14.25" customHeight="1" x14ac:dyDescent="0.25"/>
    <row r="63" spans="1:26" ht="14.25" customHeight="1" x14ac:dyDescent="0.25"/>
    <row r="64" spans="1:26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36:B36"/>
    <mergeCell ref="C36:D36"/>
    <mergeCell ref="Q20:T20"/>
    <mergeCell ref="A35:B35"/>
    <mergeCell ref="C35:D35"/>
    <mergeCell ref="G35:H35"/>
    <mergeCell ref="I35:J35"/>
  </mergeCells>
  <pageMargins left="0.7" right="0.7" top="0.75" bottom="0.75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Alonso</dc:creator>
  <cp:lastModifiedBy>javier alonso</cp:lastModifiedBy>
  <dcterms:created xsi:type="dcterms:W3CDTF">2023-03-09T19:04:49Z</dcterms:created>
  <dcterms:modified xsi:type="dcterms:W3CDTF">2023-03-09T19:17:17Z</dcterms:modified>
</cp:coreProperties>
</file>