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8.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5.xml" ContentType="application/vnd.openxmlformats-officedocument.drawing+xml"/>
  <Override PartName="/xl/tables/table9.xml" ContentType="application/vnd.openxmlformats-officedocument.spreadsheetml.table+xml"/>
  <Override PartName="/xl/drawings/drawing6.xml" ContentType="application/vnd.openxmlformats-officedocument.drawing+xml"/>
  <Override PartName="/xl/tables/table10.xml" ContentType="application/vnd.openxmlformats-officedocument.spreadsheetml.table+xml"/>
  <Override PartName="/xl/drawings/drawing7.xml" ContentType="application/vnd.openxmlformats-officedocument.drawing+xml"/>
  <Override PartName="/xl/tables/table11.xml" ContentType="application/vnd.openxmlformats-officedocument.spreadsheetml.table+xml"/>
  <Override PartName="/xl/drawings/drawing8.xml" ContentType="application/vnd.openxmlformats-officedocument.drawing+xml"/>
  <Override PartName="/xl/tables/table12.xml" ContentType="application/vnd.openxmlformats-officedocument.spreadsheetml.table+xml"/>
  <Override PartName="/xl/drawings/drawing9.xml" ContentType="application/vnd.openxmlformats-officedocument.drawing+xml"/>
  <Override PartName="/xl/tables/table13.xml" ContentType="application/vnd.openxmlformats-officedocument.spreadsheetml.table+xml"/>
  <Override PartName="/xl/drawings/drawing10.xml" ContentType="application/vnd.openxmlformats-officedocument.drawing+xml"/>
  <Override PartName="/xl/tables/table14.xml" ContentType="application/vnd.openxmlformats-officedocument.spreadsheetml.table+xml"/>
  <Override PartName="/xl/drawings/drawing11.xml" ContentType="application/vnd.openxmlformats-officedocument.drawing+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drawings/drawing12.xml" ContentType="application/vnd.openxmlformats-officedocument.drawing+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comments2.xml" ContentType="application/vnd.openxmlformats-officedocument.spreadsheetml.comments+xml"/>
  <Override PartName="/xl/drawings/drawing13.xml" ContentType="application/vnd.openxmlformats-officedocument.drawing+xml"/>
  <Override PartName="/xl/tables/table28.xml" ContentType="application/vnd.openxmlformats-officedocument.spreadsheetml.table+xml"/>
  <Override PartName="/xl/drawings/drawing14.xml" ContentType="application/vnd.openxmlformats-officedocument.drawing+xml"/>
  <Override PartName="/xl/tables/table29.xml" ContentType="application/vnd.openxmlformats-officedocument.spreadsheetml.table+xml"/>
  <Override PartName="/xl/drawings/drawing15.xml" ContentType="application/vnd.openxmlformats-officedocument.drawing+xml"/>
  <Override PartName="/xl/tables/table3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codeName="ThisWorkbook"/>
  <mc:AlternateContent xmlns:mc="http://schemas.openxmlformats.org/markup-compatibility/2006">
    <mc:Choice Requires="x15">
      <x15ac:absPath xmlns:x15ac="http://schemas.microsoft.com/office/spreadsheetml/2010/11/ac" url="X:\Viewnext\Postventa\2021\OP036324 - Telefonía Kyndryl\03 Documentación\50.- Esquemas\"/>
    </mc:Choice>
  </mc:AlternateContent>
  <xr:revisionPtr revIDLastSave="0" documentId="13_ncr:1_{71496E47-AEF8-475C-AEE6-A67D06559774}" xr6:coauthVersionLast="43" xr6:coauthVersionMax="45" xr10:uidLastSave="{00000000-0000-0000-0000-000000000000}"/>
  <bookViews>
    <workbookView xWindow="-120" yWindow="-16320" windowWidth="29040" windowHeight="15840" tabRatio="721" firstSheet="1" activeTab="5" xr2:uid="{00000000-000D-0000-FFFF-FFFF00000000}"/>
  </bookViews>
  <sheets>
    <sheet name="COL_DATA" sheetId="1" state="hidden" r:id="rId1"/>
    <sheet name="1 - Summary" sheetId="11" r:id="rId2"/>
    <sheet name="2 - Contacts" sheetId="12" r:id="rId3"/>
    <sheet name="3 - Architecture" sheetId="13" r:id="rId4"/>
    <sheet name="4 - Data" sheetId="2" r:id="rId5"/>
    <sheet name="5 - Access" sheetId="3" r:id="rId6"/>
    <sheet name="6 - Integration Users" sheetId="4" r:id="rId7"/>
    <sheet name="7 - Location" sheetId="5" r:id="rId8"/>
    <sheet name="8 - Backups" sheetId="9" r:id="rId9"/>
    <sheet name="10 - DNS" sheetId="21" r:id="rId10"/>
    <sheet name="11 - Inventory" sheetId="14" r:id="rId11"/>
    <sheet name="9 - Licenses" sheetId="7" r:id="rId12"/>
    <sheet name="12 - Flujos de servicio" sheetId="22" r:id="rId13"/>
    <sheet name="13. DDIS,triggers y aplicciones" sheetId="23" r:id="rId14"/>
    <sheet name="14. Grupos de Salto" sheetId="24" r:id="rId15"/>
    <sheet name="14 - Phone Delivery" sheetId="16" state="hidden" r:id="rId16"/>
    <sheet name="15 - Call Rights Groups" sheetId="17" state="hidden" r:id="rId17"/>
    <sheet name="16 - Pickup Groups" sheetId="18" state="hidden" r:id="rId18"/>
    <sheet name="17 - Hunt Groups" sheetId="19" state="hidden" r:id="rId19"/>
  </sheets>
  <externalReferences>
    <externalReference r:id="rId20"/>
  </externalReferences>
  <definedNames>
    <definedName name="_boolean" localSheetId="9">[1]!T_Boolean[BOOLEAN]</definedName>
    <definedName name="_boolean">T_Boolean[BOOLEAN]</definedName>
    <definedName name="_CallDistribution" localSheetId="9">[1]!T_Call_Distribution[Call Distribution]</definedName>
    <definedName name="_CallDistribution">T_Call_Distribution[Call Distribution]</definedName>
    <definedName name="_CPG" localSheetId="9">[1]!Phone_Pickup_Group[DIRECTORY NUMBER (DN)]</definedName>
    <definedName name="_CPG">Phone_Pickup_Group[DIRECTORY NUMBER (DN)]</definedName>
    <definedName name="_CSS" localSheetId="9">[1]!Phone_CSS[CALLING SEARCH SPACE]</definedName>
    <definedName name="_CSS">Phone_CSS[CALLING SEARCH SPACE]</definedName>
    <definedName name="_Customer">"ACUNTIA"</definedName>
    <definedName name="_xlnm._FilterDatabase" localSheetId="10" hidden="1">'11 - Inventory'!$A$3:$C$15</definedName>
    <definedName name="_xlnm._FilterDatabase" localSheetId="13" hidden="1">'13. DDIS,triggers y aplicciones'!$I$1:$L$1</definedName>
    <definedName name="_xlnm._FilterDatabase" localSheetId="15" hidden="1">'14 - Phone Delivery'!$A$8:$O$9</definedName>
    <definedName name="_xlnm._FilterDatabase" localSheetId="16" hidden="1">'15 - Call Rights Groups'!$A$3:$B$8</definedName>
    <definedName name="_xlnm._FilterDatabase" localSheetId="17" hidden="1">'16 - Pickup Groups'!$A$3:$C$4</definedName>
    <definedName name="_xlnm._FilterDatabase" localSheetId="18" hidden="1">'17 - Hunt Groups'!$A$3:$E$4</definedName>
    <definedName name="_Locale" localSheetId="9">[1]!T_Locale[Locale]</definedName>
    <definedName name="_Locale">T_Locale[Locale]</definedName>
    <definedName name="_Models" localSheetId="9">[1]!T_Phone_Model[Models]</definedName>
    <definedName name="_Models">T_Phone_Model[Models]</definedName>
    <definedName name="Departament" localSheetId="9">[1]!LDAPDepartament[Departament]</definedName>
    <definedName name="Departament">LDAPDepartament[Departament]</definedName>
    <definedName name="DNS_Type" localSheetId="9">[1]!DNS_Register[Type]</definedName>
    <definedName name="DNS_Type">DNS_Register[Type]</definedName>
    <definedName name="LDAP" localSheetId="9">[1]!LDAPServer[Ldap]</definedName>
    <definedName name="LDAP">LDAPServer[Ldap]</definedName>
    <definedName name="MiddleName" localSheetId="9">[1]!LDAPMiddle[middleName]</definedName>
    <definedName name="MiddleName">LDAPMiddle[middleName]</definedName>
    <definedName name="Phone_Number" localSheetId="9">[1]!LDAPPhone[Phone]</definedName>
    <definedName name="Phone_Number">LDAPPhone[Phone]</definedName>
    <definedName name="Servicio" localSheetId="9">[1]!Tabla_Datos[DEVICE]</definedName>
    <definedName name="Servicio">Tabla_Datos[DEVICE]</definedName>
    <definedName name="SNMP_Version" localSheetId="9">[1]!Tabla15[SNMP Version]</definedName>
    <definedName name="SNMP_Version">Tabla15[SNMP Version]</definedName>
    <definedName name="UserID" localSheetId="9">[1]!LDAPUserID[UserID]</definedName>
    <definedName name="UserID">LDAPUserID[UserID]</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4" i="23" l="1"/>
  <c r="F25" i="23" s="1"/>
  <c r="F26" i="23" s="1"/>
  <c r="F27" i="23" s="1"/>
  <c r="F28" i="23" s="1"/>
  <c r="F17" i="23"/>
  <c r="F18" i="23" s="1"/>
  <c r="F14" i="23"/>
  <c r="F15" i="23" s="1"/>
  <c r="F11" i="23"/>
  <c r="F6" i="23"/>
  <c r="K4" i="23"/>
  <c r="K5" i="23" s="1"/>
  <c r="K6" i="23" s="1"/>
  <c r="K7" i="23" s="1"/>
  <c r="K8" i="23" s="1"/>
  <c r="K9" i="23" s="1"/>
  <c r="K10" i="23" s="1"/>
  <c r="K11" i="23" s="1"/>
  <c r="K12" i="23" s="1"/>
  <c r="K13" i="23" s="1"/>
  <c r="K14" i="23" s="1"/>
  <c r="K15" i="23" s="1"/>
  <c r="K16" i="23" s="1"/>
  <c r="K17" i="23" s="1"/>
  <c r="K18" i="23" s="1"/>
  <c r="K19" i="23" s="1"/>
  <c r="K20" i="23" s="1"/>
  <c r="K21" i="23" s="1"/>
  <c r="K22" i="23" s="1"/>
  <c r="K23" i="23" s="1"/>
  <c r="K24" i="23" s="1"/>
  <c r="K25" i="23" s="1"/>
  <c r="K26" i="23" s="1"/>
  <c r="K27" i="23" s="1"/>
  <c r="K28" i="23" s="1"/>
  <c r="K29" i="23" s="1"/>
  <c r="K30" i="23" s="1"/>
  <c r="K31" i="23" s="1"/>
  <c r="K32" i="23" s="1"/>
  <c r="K33" i="23" s="1"/>
  <c r="K34" i="23" s="1"/>
  <c r="K35" i="23" s="1"/>
  <c r="K36" i="23" s="1"/>
  <c r="K37" i="23" s="1"/>
  <c r="K38" i="23" s="1"/>
  <c r="K39" i="23" s="1"/>
  <c r="K40" i="23" s="1"/>
  <c r="K41" i="23" s="1"/>
  <c r="K42" i="23" s="1"/>
  <c r="K43" i="23" s="1"/>
  <c r="K44" i="23" s="1"/>
  <c r="K45" i="23" s="1"/>
  <c r="K46" i="23" s="1"/>
  <c r="K47" i="23" s="1"/>
  <c r="K48" i="23" s="1"/>
  <c r="K49" i="23" s="1"/>
  <c r="K50" i="23" s="1"/>
  <c r="K51" i="23" s="1"/>
  <c r="K52" i="23" s="1"/>
  <c r="K53" i="23" s="1"/>
  <c r="K54" i="23" s="1"/>
  <c r="K55" i="23" s="1"/>
  <c r="K56" i="23" s="1"/>
  <c r="K57" i="23" s="1"/>
  <c r="K58" i="23" s="1"/>
  <c r="K59" i="23" s="1"/>
  <c r="K60" i="23" s="1"/>
  <c r="K61" i="23" s="1"/>
  <c r="K62" i="23" s="1"/>
  <c r="K63" i="23" s="1"/>
  <c r="K64" i="23" s="1"/>
  <c r="K65" i="23" s="1"/>
  <c r="K66" i="23" s="1"/>
  <c r="K67" i="23" s="1"/>
  <c r="K68" i="23" s="1"/>
  <c r="K69" i="23" s="1"/>
  <c r="K70" i="23" s="1"/>
  <c r="K71" i="23" s="1"/>
  <c r="K72" i="23" s="1"/>
  <c r="K73" i="23" s="1"/>
  <c r="K74" i="23" s="1"/>
  <c r="K75" i="23" s="1"/>
  <c r="K76" i="23" s="1"/>
  <c r="K77" i="23" s="1"/>
  <c r="K78" i="23" s="1"/>
  <c r="K79" i="23" s="1"/>
  <c r="K80" i="23" s="1"/>
  <c r="K81" i="23" s="1"/>
  <c r="K82" i="23" s="1"/>
  <c r="K83" i="23" s="1"/>
  <c r="K84" i="23" s="1"/>
  <c r="K85" i="23" s="1"/>
  <c r="K86" i="23" s="1"/>
  <c r="K87" i="23" s="1"/>
  <c r="K88" i="23" s="1"/>
  <c r="K89" i="23" s="1"/>
  <c r="K90" i="23" s="1"/>
  <c r="K91" i="23" s="1"/>
  <c r="K92" i="23" s="1"/>
  <c r="K93" i="23" s="1"/>
  <c r="K94" i="23" s="1"/>
  <c r="K95" i="23" s="1"/>
  <c r="K96" i="23" s="1"/>
  <c r="K97" i="23" s="1"/>
  <c r="K98" i="23" s="1"/>
  <c r="K99" i="23" s="1"/>
  <c r="K100" i="23" s="1"/>
  <c r="K101" i="23" s="1"/>
  <c r="K102" i="23" s="1"/>
  <c r="K103" i="23" s="1"/>
  <c r="K104" i="23" s="1"/>
  <c r="K105" i="23" s="1"/>
  <c r="K106" i="23" s="1"/>
  <c r="K107" i="23" s="1"/>
  <c r="K108" i="23" s="1"/>
  <c r="K109" i="23" s="1"/>
  <c r="K110" i="23" s="1"/>
  <c r="K111" i="23" s="1"/>
  <c r="K112" i="23" s="1"/>
  <c r="K113" i="23" s="1"/>
  <c r="K114" i="23" s="1"/>
  <c r="K115" i="23" s="1"/>
  <c r="K116" i="23" s="1"/>
  <c r="K117" i="23" s="1"/>
  <c r="K118" i="23" s="1"/>
  <c r="K119" i="23" s="1"/>
  <c r="J4" i="23"/>
  <c r="J5" i="23" s="1"/>
  <c r="J6" i="23" s="1"/>
  <c r="J7" i="23" s="1"/>
  <c r="J8" i="23" s="1"/>
  <c r="J9" i="23" s="1"/>
  <c r="J10" i="23" s="1"/>
  <c r="J11" i="23" s="1"/>
  <c r="J12" i="23" s="1"/>
  <c r="J13" i="23" s="1"/>
  <c r="J14" i="23" s="1"/>
  <c r="J15" i="23" s="1"/>
  <c r="J16" i="23" s="1"/>
  <c r="J17" i="23" s="1"/>
  <c r="J18" i="23" s="1"/>
  <c r="J19" i="23" s="1"/>
  <c r="J20" i="23" s="1"/>
  <c r="J21" i="23" s="1"/>
  <c r="J22" i="23" s="1"/>
  <c r="J23" i="23" s="1"/>
  <c r="J24" i="23" s="1"/>
  <c r="J25" i="23" s="1"/>
  <c r="J26" i="23" s="1"/>
  <c r="J27" i="23" s="1"/>
  <c r="J28" i="23" s="1"/>
  <c r="J29" i="23" s="1"/>
  <c r="J30" i="23" s="1"/>
  <c r="J31" i="23" s="1"/>
  <c r="J32" i="23" s="1"/>
  <c r="J33" i="23" s="1"/>
  <c r="J34" i="23" s="1"/>
  <c r="J35" i="23" s="1"/>
  <c r="J36" i="23" s="1"/>
  <c r="J37" i="23" s="1"/>
  <c r="J38" i="23" s="1"/>
  <c r="J39" i="23" s="1"/>
  <c r="J40" i="23" s="1"/>
  <c r="J41" i="23" s="1"/>
  <c r="J42" i="23" s="1"/>
  <c r="J43" i="23" s="1"/>
  <c r="J44" i="23" s="1"/>
  <c r="J45" i="23" s="1"/>
  <c r="J46" i="23" s="1"/>
  <c r="J47" i="23" s="1"/>
  <c r="J48" i="23" s="1"/>
  <c r="J49" i="23" s="1"/>
  <c r="J50" i="23" s="1"/>
  <c r="J51" i="23" s="1"/>
  <c r="J52" i="23" s="1"/>
  <c r="J53" i="23" s="1"/>
  <c r="J54" i="23" s="1"/>
  <c r="J55" i="23" s="1"/>
  <c r="J56" i="23" s="1"/>
  <c r="J57" i="23" s="1"/>
  <c r="J58" i="23" s="1"/>
  <c r="J59" i="23" s="1"/>
  <c r="J60" i="23" s="1"/>
  <c r="J61" i="23" s="1"/>
  <c r="J62" i="23" s="1"/>
  <c r="J63" i="23" s="1"/>
  <c r="J64" i="23" s="1"/>
  <c r="J65" i="23" s="1"/>
  <c r="J66" i="23" s="1"/>
  <c r="J67" i="23" s="1"/>
  <c r="J68" i="23" s="1"/>
  <c r="J69" i="23" s="1"/>
  <c r="J70" i="23" s="1"/>
  <c r="J71" i="23" s="1"/>
  <c r="J72" i="23" s="1"/>
  <c r="J73" i="23" s="1"/>
  <c r="J74" i="23" s="1"/>
  <c r="J75" i="23" s="1"/>
  <c r="J76" i="23" s="1"/>
  <c r="J77" i="23" s="1"/>
  <c r="J78" i="23" s="1"/>
  <c r="J79" i="23" s="1"/>
  <c r="J80" i="23" s="1"/>
  <c r="J81" i="23" s="1"/>
  <c r="J82" i="23" s="1"/>
  <c r="J83" i="23" s="1"/>
  <c r="J84" i="23" s="1"/>
  <c r="J85" i="23" s="1"/>
  <c r="J86" i="23" s="1"/>
  <c r="J87" i="23" s="1"/>
  <c r="J88" i="23" s="1"/>
  <c r="J89" i="23" s="1"/>
  <c r="J90" i="23" s="1"/>
  <c r="J91" i="23" s="1"/>
  <c r="J92" i="23" s="1"/>
  <c r="J93" i="23" s="1"/>
  <c r="J94" i="23" s="1"/>
  <c r="J95" i="23" s="1"/>
  <c r="J96" i="23" s="1"/>
  <c r="J97" i="23" s="1"/>
  <c r="J98" i="23" s="1"/>
  <c r="J99" i="23" s="1"/>
  <c r="J100" i="23" s="1"/>
  <c r="J101" i="23" s="1"/>
  <c r="J102" i="23" s="1"/>
  <c r="J103" i="23" s="1"/>
  <c r="J104" i="23" s="1"/>
  <c r="J105" i="23" s="1"/>
  <c r="J106" i="23" s="1"/>
  <c r="J107" i="23" s="1"/>
  <c r="J108" i="23" s="1"/>
  <c r="J109" i="23" s="1"/>
  <c r="J110" i="23" s="1"/>
  <c r="J111" i="23" s="1"/>
  <c r="J112" i="23" s="1"/>
  <c r="J113" i="23" s="1"/>
  <c r="J114" i="23" s="1"/>
  <c r="J115" i="23" s="1"/>
  <c r="J116" i="23" s="1"/>
  <c r="J117" i="23" s="1"/>
  <c r="J118" i="23" s="1"/>
  <c r="J119" i="23" s="1"/>
  <c r="B6" i="16" l="1"/>
  <c r="A4" i="13"/>
  <c r="A17" i="11"/>
  <c r="C9" i="16"/>
  <c r="A4" i="17"/>
  <c r="A5" i="17"/>
  <c r="A6" i="17"/>
  <c r="A7" i="17"/>
  <c r="A8"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tc={939DD999-25BE-4F05-A971-5B4C2230B966}</author>
  </authors>
  <commentList>
    <comment ref="H4" authorId="0" shapeId="0" xr:uid="{939DD999-25BE-4F05-A971-5B4C2230B966}">
      <text>
        <t>[Comentario encadenado]
Su versión de Excel le permite leer este comentario encadenado; sin embargo, las ediciones que se apliquen se quitarán si el archivo se abre en una versión más reciente de Excel. Más información: https://go.microsoft.com/fwlink/?linkid=870924
Comentario:
    Temporal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Carlos Sanz Peñas</author>
  </authors>
  <commentList>
    <comment ref="D4" authorId="0" shapeId="0" xr:uid="{00000000-0006-0000-0E00-000001000000}">
      <text>
        <r>
          <rPr>
            <b/>
            <sz val="9"/>
            <color indexed="81"/>
            <rFont val="Tahoma"/>
            <family val="2"/>
          </rPr>
          <t>Acuntia:</t>
        </r>
        <r>
          <rPr>
            <sz val="9"/>
            <color indexed="81"/>
            <rFont val="Tahoma"/>
            <family val="2"/>
          </rPr>
          <t xml:space="preserve">
Rango de extensiones</t>
        </r>
      </text>
    </comment>
    <comment ref="D5" authorId="0" shapeId="0" xr:uid="{00000000-0006-0000-0E00-000002000000}">
      <text>
        <r>
          <rPr>
            <b/>
            <sz val="9"/>
            <color indexed="81"/>
            <rFont val="Tahoma"/>
            <family val="2"/>
          </rPr>
          <t>Acuntia:</t>
        </r>
        <r>
          <rPr>
            <sz val="9"/>
            <color indexed="81"/>
            <rFont val="Tahoma"/>
            <family val="2"/>
          </rPr>
          <t xml:space="preserve">
Rango de números públicos (DID)</t>
        </r>
      </text>
    </comment>
    <comment ref="A8" authorId="0" shapeId="0" xr:uid="{00000000-0006-0000-0E00-000003000000}">
      <text>
        <r>
          <rPr>
            <b/>
            <sz val="9"/>
            <color indexed="81"/>
            <rFont val="Tahoma"/>
            <family val="2"/>
          </rPr>
          <t>Acuntia:</t>
        </r>
        <r>
          <rPr>
            <sz val="9"/>
            <color indexed="81"/>
            <rFont val="Tahoma"/>
            <family val="2"/>
          </rPr>
          <t xml:space="preserve">
Nombre
</t>
        </r>
      </text>
    </comment>
    <comment ref="B8" authorId="0" shapeId="0" xr:uid="{00000000-0006-0000-0E00-000004000000}">
      <text>
        <r>
          <rPr>
            <b/>
            <sz val="9"/>
            <color indexed="81"/>
            <rFont val="Tahoma"/>
            <family val="2"/>
          </rPr>
          <t>Acuntia:</t>
        </r>
        <r>
          <rPr>
            <sz val="9"/>
            <color indexed="81"/>
            <rFont val="Tahoma"/>
            <family val="2"/>
          </rPr>
          <t xml:space="preserve">
Primer apellido</t>
        </r>
      </text>
    </comment>
    <comment ref="C8" authorId="0" shapeId="0" xr:uid="{00000000-0006-0000-0E00-000005000000}">
      <text>
        <r>
          <rPr>
            <b/>
            <sz val="9"/>
            <color indexed="81"/>
            <rFont val="Tahoma"/>
            <family val="2"/>
          </rPr>
          <t>Acuntia:</t>
        </r>
        <r>
          <rPr>
            <sz val="9"/>
            <color indexed="81"/>
            <rFont val="Tahoma"/>
            <family val="2"/>
          </rPr>
          <t xml:space="preserve">
Nombre de Usuario
</t>
        </r>
      </text>
    </comment>
    <comment ref="D8" authorId="0" shapeId="0" xr:uid="{00000000-0006-0000-0E00-000006000000}">
      <text>
        <r>
          <rPr>
            <b/>
            <sz val="9"/>
            <color indexed="81"/>
            <rFont val="Tahoma"/>
            <family val="2"/>
          </rPr>
          <t>Acuntia:</t>
        </r>
        <r>
          <rPr>
            <sz val="9"/>
            <color indexed="81"/>
            <rFont val="Tahoma"/>
            <family val="2"/>
          </rPr>
          <t xml:space="preserve">
Extensión del usuario</t>
        </r>
      </text>
    </comment>
    <comment ref="E8" authorId="0" shapeId="0" xr:uid="{00000000-0006-0000-0E00-000007000000}">
      <text>
        <r>
          <rPr>
            <b/>
            <sz val="9"/>
            <color indexed="81"/>
            <rFont val="Tahoma"/>
            <family val="2"/>
          </rPr>
          <t>Acuntia:</t>
        </r>
        <r>
          <rPr>
            <sz val="9"/>
            <color indexed="81"/>
            <rFont val="Tahoma"/>
            <family val="2"/>
          </rPr>
          <t xml:space="preserve">
Módelo de Teléfono IP
</t>
        </r>
      </text>
    </comment>
    <comment ref="F8" authorId="0" shapeId="0" xr:uid="{00000000-0006-0000-0E00-000008000000}">
      <text>
        <r>
          <rPr>
            <b/>
            <sz val="9"/>
            <color indexed="81"/>
            <rFont val="Tahoma"/>
            <family val="2"/>
          </rPr>
          <t>Acuntia:</t>
        </r>
        <r>
          <rPr>
            <sz val="9"/>
            <color indexed="81"/>
            <rFont val="Tahoma"/>
            <family val="2"/>
          </rPr>
          <t xml:space="preserve">
Dirección MAC de los teléfonos, se puede consultar en la pestaña 13
</t>
        </r>
      </text>
    </comment>
    <comment ref="G8" authorId="0" shapeId="0" xr:uid="{00000000-0006-0000-0E00-000009000000}">
      <text>
        <r>
          <rPr>
            <b/>
            <sz val="9"/>
            <color indexed="81"/>
            <rFont val="Tahoma"/>
            <family val="2"/>
          </rPr>
          <t>Acuntia:</t>
        </r>
        <r>
          <rPr>
            <sz val="9"/>
            <color indexed="81"/>
            <rFont val="Tahoma"/>
            <family val="2"/>
          </rPr>
          <t xml:space="preserve">
Número Público (DID) del usuario, para recibir llamadas directamente
</t>
        </r>
      </text>
    </comment>
    <comment ref="H8" authorId="0" shapeId="0" xr:uid="{00000000-0006-0000-0E00-00000A000000}">
      <text>
        <r>
          <rPr>
            <b/>
            <sz val="9"/>
            <color indexed="81"/>
            <rFont val="Tahoma"/>
            <family val="2"/>
          </rPr>
          <t>Acuntia:</t>
        </r>
        <r>
          <rPr>
            <sz val="9"/>
            <color indexed="81"/>
            <rFont val="Tahoma"/>
            <family val="2"/>
          </rPr>
          <t xml:space="preserve">
Número público (DID) que presentara el usuario a la PSTN</t>
        </r>
      </text>
    </comment>
    <comment ref="I8" authorId="0" shapeId="0" xr:uid="{00000000-0006-0000-0E00-00000B000000}">
      <text>
        <r>
          <rPr>
            <b/>
            <sz val="9"/>
            <color indexed="81"/>
            <rFont val="Tahoma"/>
            <family val="2"/>
          </rPr>
          <t>Acuntia:</t>
        </r>
        <r>
          <rPr>
            <sz val="9"/>
            <color indexed="81"/>
            <rFont val="Tahoma"/>
            <family val="2"/>
          </rPr>
          <t xml:space="preserve">
Permisos de llamadas</t>
        </r>
      </text>
    </comment>
    <comment ref="J8" authorId="0" shapeId="0" xr:uid="{00000000-0006-0000-0E00-00000C000000}">
      <text>
        <r>
          <rPr>
            <b/>
            <sz val="9"/>
            <color indexed="81"/>
            <rFont val="Tahoma"/>
            <family val="2"/>
          </rPr>
          <t>Acuntia:</t>
        </r>
        <r>
          <rPr>
            <sz val="9"/>
            <color indexed="81"/>
            <rFont val="Tahoma"/>
            <family val="2"/>
          </rPr>
          <t xml:space="preserve">
El usuario quiere buzón de voz</t>
        </r>
      </text>
    </comment>
    <comment ref="K8" authorId="0" shapeId="0" xr:uid="{00000000-0006-0000-0E00-00000D000000}">
      <text>
        <r>
          <rPr>
            <b/>
            <sz val="9"/>
            <color indexed="81"/>
            <rFont val="Tahoma"/>
            <family val="2"/>
          </rPr>
          <t>Acuntia:</t>
        </r>
        <r>
          <rPr>
            <sz val="9"/>
            <color indexed="81"/>
            <rFont val="Tahoma"/>
            <family val="2"/>
          </rPr>
          <t xml:space="preserve">
Grupo de Captura, para poder seleccionarlos tienen que estar definidos en la pestaña 16</t>
        </r>
      </text>
    </comment>
    <comment ref="L8" authorId="0" shapeId="0" xr:uid="{00000000-0006-0000-0E00-00000E000000}">
      <text>
        <r>
          <rPr>
            <b/>
            <sz val="9"/>
            <color indexed="81"/>
            <rFont val="Tahoma"/>
            <family val="2"/>
          </rPr>
          <t>Acuntia:</t>
        </r>
        <r>
          <rPr>
            <sz val="9"/>
            <color indexed="81"/>
            <rFont val="Tahoma"/>
            <family val="2"/>
          </rPr>
          <t xml:space="preserve">
El usuario quiere acceso a la PBX para gestionar su teléfono</t>
        </r>
      </text>
    </comment>
    <comment ref="M8" authorId="0" shapeId="0" xr:uid="{00000000-0006-0000-0E00-00000F000000}">
      <text>
        <r>
          <rPr>
            <b/>
            <sz val="9"/>
            <color indexed="81"/>
            <rFont val="Tahoma"/>
            <family val="2"/>
          </rPr>
          <t>Acuntia:</t>
        </r>
        <r>
          <rPr>
            <sz val="9"/>
            <color indexed="81"/>
            <rFont val="Tahoma"/>
            <family val="2"/>
          </rPr>
          <t xml:space="preserve">
Idioma de los teléfonos</t>
        </r>
      </text>
    </comment>
    <comment ref="N8" authorId="0" shapeId="0" xr:uid="{00000000-0006-0000-0E00-000010000000}">
      <text>
        <r>
          <rPr>
            <b/>
            <sz val="9"/>
            <color indexed="81"/>
            <rFont val="Tahoma"/>
            <family val="2"/>
          </rPr>
          <t xml:space="preserve">Acuntia:
</t>
        </r>
        <r>
          <rPr>
            <sz val="9"/>
            <color indexed="81"/>
            <rFont val="Tahoma"/>
            <family val="2"/>
          </rPr>
          <t>Permisos de Llamadas para los desvíos</t>
        </r>
        <r>
          <rPr>
            <sz val="9"/>
            <color indexed="81"/>
            <rFont val="Tahoma"/>
            <family val="2"/>
          </rPr>
          <t xml:space="preserve">
</t>
        </r>
      </text>
    </comment>
    <comment ref="O8" authorId="0" shapeId="0" xr:uid="{00000000-0006-0000-0E00-000011000000}">
      <text>
        <r>
          <rPr>
            <b/>
            <sz val="9"/>
            <color indexed="81"/>
            <rFont val="Tahoma"/>
            <family val="2"/>
          </rPr>
          <t>Acuntia:</t>
        </r>
        <r>
          <rPr>
            <sz val="9"/>
            <color indexed="81"/>
            <rFont val="Tahoma"/>
            <family val="2"/>
          </rPr>
          <t xml:space="preserve">
El usuario quiere la funcionalidad de llamada en espera</t>
        </r>
      </text>
    </comment>
  </commentList>
</comments>
</file>

<file path=xl/sharedStrings.xml><?xml version="1.0" encoding="utf-8"?>
<sst xmlns="http://schemas.openxmlformats.org/spreadsheetml/2006/main" count="1678" uniqueCount="992">
  <si>
    <t xml:space="preserve"> </t>
  </si>
  <si>
    <t>HOSTNAME</t>
  </si>
  <si>
    <t>DEFAULT GW</t>
  </si>
  <si>
    <t>NTP SERVER</t>
  </si>
  <si>
    <t>LOCATION</t>
  </si>
  <si>
    <t>ORGANIZACION</t>
  </si>
  <si>
    <t>LICENSE MAC</t>
  </si>
  <si>
    <t>IOS / OS Rev.</t>
  </si>
  <si>
    <t>S.O USERNAME</t>
  </si>
  <si>
    <t>S.O PASSWORD</t>
  </si>
  <si>
    <t>APP. USERNAME</t>
  </si>
  <si>
    <t>APP. PASSWORD</t>
  </si>
  <si>
    <t>SECURITY PASSWORD</t>
  </si>
  <si>
    <t>ENABLE USER</t>
  </si>
  <si>
    <t>ENABLE PASSWORD</t>
  </si>
  <si>
    <t>USERNAME</t>
  </si>
  <si>
    <t>PASSWORD</t>
  </si>
  <si>
    <t>Password</t>
  </si>
  <si>
    <t>UserID</t>
  </si>
  <si>
    <t>Departament</t>
  </si>
  <si>
    <t>Ldap</t>
  </si>
  <si>
    <t>Microsoft Active Directory</t>
  </si>
  <si>
    <t>Active Directory Application Mode (ADAM)</t>
  </si>
  <si>
    <t>Active Directory Lightweight Directory Service (AD LDS)</t>
  </si>
  <si>
    <t>Sun ONE</t>
  </si>
  <si>
    <t>OpenLDAP</t>
  </si>
  <si>
    <t>LDAPv3 Compliant Directory</t>
  </si>
  <si>
    <t>sAMAccountName</t>
  </si>
  <si>
    <t>uid</t>
  </si>
  <si>
    <t>mail</t>
  </si>
  <si>
    <t>employeeNumber</t>
  </si>
  <si>
    <t>telephoneNumber</t>
  </si>
  <si>
    <t>userPrincipalName</t>
  </si>
  <si>
    <t>middleName</t>
  </si>
  <si>
    <t>initials</t>
  </si>
  <si>
    <t>department</t>
  </si>
  <si>
    <t>departmentnumber</t>
  </si>
  <si>
    <t>Phone</t>
  </si>
  <si>
    <t>ipPhone</t>
  </si>
  <si>
    <t>IP Address</t>
  </si>
  <si>
    <t>Port</t>
  </si>
  <si>
    <t>PAK</t>
  </si>
  <si>
    <t>LICENSE FILE</t>
  </si>
  <si>
    <t>BASIC
(UNITYCN9-STD-USR)</t>
  </si>
  <si>
    <t>CUWL STD
(UCXN-9X-UWL-STD)</t>
  </si>
  <si>
    <t>SpeechConnect Port
(UCXN-9X-SC-PORTS)</t>
  </si>
  <si>
    <t>Webex Ports
(WEBEX-UWL-S-PAK)</t>
  </si>
  <si>
    <t>IME-90-UWL</t>
  </si>
  <si>
    <t>PART NUMBER</t>
  </si>
  <si>
    <t>TELEPRESENCE ROOM
(LIC-CUCM-11X-TPR)</t>
  </si>
  <si>
    <t>CUWL STD.
(UCM-11X-UWL-STD)</t>
  </si>
  <si>
    <t>ENHANCED+
(LIC-CUCM-11X-ENHP)</t>
  </si>
  <si>
    <t>ENHANCED
(LIC-CUCM-11X-ENH)</t>
  </si>
  <si>
    <t>BASIC
(LIC-CUCM-11X-BAS-A)</t>
  </si>
  <si>
    <t>ESSENTIAL
(LIC-CUCM-11X-ESS-A)</t>
  </si>
  <si>
    <t>IVR Ports</t>
  </si>
  <si>
    <t>Premium Seat</t>
  </si>
  <si>
    <t>Service</t>
  </si>
  <si>
    <t>Priority</t>
  </si>
  <si>
    <t>Type</t>
  </si>
  <si>
    <t>Weight</t>
  </si>
  <si>
    <t>Description</t>
  </si>
  <si>
    <t>RFC</t>
  </si>
  <si>
    <t>A</t>
  </si>
  <si>
    <t>Address record</t>
  </si>
  <si>
    <t>AAAA</t>
  </si>
  <si>
    <t>IPv6 address record</t>
  </si>
  <si>
    <t>AFSDB</t>
  </si>
  <si>
    <t>AFS database record</t>
  </si>
  <si>
    <t>APL</t>
  </si>
  <si>
    <t>CAA</t>
  </si>
  <si>
    <t>CDNSKEY</t>
  </si>
  <si>
    <t>Child DNSKEY</t>
  </si>
  <si>
    <t>CDS</t>
  </si>
  <si>
    <t>CERT</t>
  </si>
  <si>
    <t>CNAME</t>
  </si>
  <si>
    <t>Canonical name record</t>
  </si>
  <si>
    <t>DHCID</t>
  </si>
  <si>
    <t>DHCP identifier</t>
  </si>
  <si>
    <t>DLV</t>
  </si>
  <si>
    <t>DNSSEC Lookaside Validation record</t>
  </si>
  <si>
    <t>DNAME</t>
  </si>
  <si>
    <t>Delegation Name</t>
  </si>
  <si>
    <t>DNSKEY</t>
  </si>
  <si>
    <t>DS</t>
  </si>
  <si>
    <t>Delegation signer</t>
  </si>
  <si>
    <t>HIP</t>
  </si>
  <si>
    <t>Host Identity Protocol</t>
  </si>
  <si>
    <t>IPSECKEY</t>
  </si>
  <si>
    <t>IPsec Key</t>
  </si>
  <si>
    <t>KEY</t>
  </si>
  <si>
    <t>KX</t>
  </si>
  <si>
    <t>Key eXchanger record</t>
  </si>
  <si>
    <t>LOC</t>
  </si>
  <si>
    <t>Location record</t>
  </si>
  <si>
    <t>MX</t>
  </si>
  <si>
    <t>Mail exchange record</t>
  </si>
  <si>
    <t>NAPTR</t>
  </si>
  <si>
    <t>Naming Authority Pointer</t>
  </si>
  <si>
    <t>NS</t>
  </si>
  <si>
    <t>NSEC</t>
  </si>
  <si>
    <t>Next-Secure record</t>
  </si>
  <si>
    <t>NSEC3</t>
  </si>
  <si>
    <t>NSEC record version 3</t>
  </si>
  <si>
    <t>NSEC3PARAM</t>
  </si>
  <si>
    <t>NSEC3 parameters</t>
  </si>
  <si>
    <t>PTR</t>
  </si>
  <si>
    <t>RRSIG</t>
  </si>
  <si>
    <t>DNSSEC signature</t>
  </si>
  <si>
    <t>RP</t>
  </si>
  <si>
    <t>Responsible person</t>
  </si>
  <si>
    <t>SIG</t>
  </si>
  <si>
    <t>Signature</t>
  </si>
  <si>
    <t>SOA</t>
  </si>
  <si>
    <t>Start of [a zone of] authority record</t>
  </si>
  <si>
    <t>SRV</t>
  </si>
  <si>
    <t>Service locator</t>
  </si>
  <si>
    <t>SSHFP</t>
  </si>
  <si>
    <t>SSH Public Key Fingerprint</t>
  </si>
  <si>
    <t>TA</t>
  </si>
  <si>
    <t>DNSSEC Trust Authorities</t>
  </si>
  <si>
    <t>TKEY</t>
  </si>
  <si>
    <t>Secret key record</t>
  </si>
  <si>
    <t>TLSA</t>
  </si>
  <si>
    <t>TLSA certificate association</t>
  </si>
  <si>
    <t>TSIG</t>
  </si>
  <si>
    <t>Transaction Signature</t>
  </si>
  <si>
    <t>TXT</t>
  </si>
  <si>
    <t>Text record</t>
  </si>
  <si>
    <t>2535;2930</t>
  </si>
  <si>
    <t>1035;7505</t>
  </si>
  <si>
    <t>1035;2308</t>
  </si>
  <si>
    <t>Target</t>
  </si>
  <si>
    <t>Comment</t>
  </si>
  <si>
    <t>Username</t>
  </si>
  <si>
    <t>Server</t>
  </si>
  <si>
    <t>SNMP Version</t>
  </si>
  <si>
    <t>2c</t>
  </si>
  <si>
    <t>Protocol</t>
  </si>
  <si>
    <t>Folder</t>
  </si>
  <si>
    <t>SN</t>
  </si>
  <si>
    <r>
      <rPr>
        <sz val="16"/>
        <color rgb="FFFF0000"/>
        <rFont val="Calibri Light"/>
        <family val="2"/>
        <scheme val="major"/>
      </rPr>
      <t>CONFIDENTIAL DOCUMENT</t>
    </r>
    <r>
      <rPr>
        <sz val="11"/>
        <color theme="1"/>
        <rFont val="Calibri Light"/>
        <family val="2"/>
        <scheme val="major"/>
      </rPr>
      <t xml:space="preserve">
</t>
    </r>
    <r>
      <rPr>
        <b/>
        <sz val="36"/>
        <color theme="1"/>
        <rFont val="Calibri Light"/>
        <family val="2"/>
        <scheme val="major"/>
      </rPr>
      <t>Global Technical Document</t>
    </r>
  </si>
  <si>
    <t>1 - Summary</t>
  </si>
  <si>
    <t>a) Scope of this document</t>
  </si>
  <si>
    <t>This is a working document for all VoIP project contributors, as well it serves as an information document for all the other agents.</t>
  </si>
  <si>
    <t>b) VoIP Objectives</t>
  </si>
  <si>
    <t>c) Service Presentation</t>
  </si>
  <si>
    <t>d) Roll-out</t>
  </si>
  <si>
    <r>
      <rPr>
        <b/>
        <sz val="11"/>
        <color theme="1"/>
        <rFont val="Calibri Light"/>
        <family val="2"/>
        <scheme val="major"/>
      </rPr>
      <t>Phase 1:  IP connectivity check:</t>
    </r>
    <r>
      <rPr>
        <sz val="11"/>
        <color theme="1"/>
        <rFont val="Calibri Light"/>
        <family val="2"/>
        <scheme val="major"/>
      </rPr>
      <t xml:space="preserve">
   • Verify IP connectivity the VoIP equipments</t>
    </r>
  </si>
  <si>
    <r>
      <rPr>
        <b/>
        <sz val="11"/>
        <color theme="1"/>
        <rFont val="Calibri Light"/>
        <family val="2"/>
        <scheme val="major"/>
      </rPr>
      <t>Phase 2: Testing:</t>
    </r>
    <r>
      <rPr>
        <sz val="11"/>
        <color theme="1"/>
        <rFont val="Calibri Light"/>
        <family val="2"/>
        <scheme val="major"/>
      </rPr>
      <t xml:space="preserve">
   • Verify and fine-tune VoIP equipment configuration. Test all the various call scenarios.</t>
    </r>
  </si>
  <si>
    <r>
      <rPr>
        <b/>
        <sz val="11"/>
        <color theme="1"/>
        <rFont val="Calibri Light"/>
        <family val="2"/>
        <scheme val="major"/>
      </rPr>
      <t>Phase 3:  Target configuration:</t>
    </r>
    <r>
      <rPr>
        <sz val="11"/>
        <color theme="1"/>
        <rFont val="Calibri Light"/>
        <family val="2"/>
        <scheme val="major"/>
      </rPr>
      <t xml:space="preserve">
   • Complete final configuration over the production network.</t>
    </r>
  </si>
  <si>
    <t>e) Supervision and Maintenance</t>
  </si>
  <si>
    <t>The highlighted lines below are the main aspects. For further information please refer to the contract.</t>
  </si>
  <si>
    <r>
      <rPr>
        <b/>
        <sz val="11"/>
        <color theme="1"/>
        <rFont val="Calibri Light"/>
        <family val="2"/>
        <scheme val="major"/>
      </rPr>
      <t>Trouble reporting:</t>
    </r>
    <r>
      <rPr>
        <sz val="11"/>
        <color theme="1"/>
        <rFont val="Calibri Light"/>
        <family val="2"/>
        <scheme val="major"/>
      </rPr>
      <t xml:space="preserve">
   • Please note that the Customer Support Centre (CSC) is at your disposal, if would you encounter any incident. All the details will be provided in the handover document at the launching of the VoIP solution.</t>
    </r>
  </si>
  <si>
    <t>2 - Contacts</t>
  </si>
  <si>
    <t>Please provide the contact details of the people involved in this VoIP project:</t>
  </si>
  <si>
    <t>Position</t>
  </si>
  <si>
    <t>Name</t>
  </si>
  <si>
    <t>E-mail</t>
  </si>
  <si>
    <t>Sales</t>
  </si>
  <si>
    <t>Contact details of the people involved in this VoIP project:</t>
  </si>
  <si>
    <t>Project Manager</t>
  </si>
  <si>
    <t>Technical</t>
  </si>
  <si>
    <t>Customer Support Centre</t>
  </si>
  <si>
    <t>Helpdesk</t>
  </si>
  <si>
    <t>3 - Architecture</t>
  </si>
  <si>
    <t>DEVICE</t>
  </si>
  <si>
    <t>DOMAIN</t>
  </si>
  <si>
    <t>SERVER</t>
  </si>
  <si>
    <t>SERVICE</t>
  </si>
  <si>
    <t>GROUP</t>
  </si>
  <si>
    <t>ROLES</t>
  </si>
  <si>
    <t>DIRECTORY NUMBER</t>
  </si>
  <si>
    <t>DNS</t>
  </si>
  <si>
    <t>IP ADDRESS / MASK</t>
  </si>
  <si>
    <t>SERVER SPECIFICATIONS</t>
  </si>
  <si>
    <t>RACK</t>
  </si>
  <si>
    <t>SW HOSTNAME</t>
  </si>
  <si>
    <t>SW PORT</t>
  </si>
  <si>
    <t>RACK2</t>
  </si>
  <si>
    <t>MAC Address</t>
  </si>
  <si>
    <t>Serial Number</t>
  </si>
  <si>
    <t>ToIP Model</t>
  </si>
  <si>
    <t>USER ID</t>
  </si>
  <si>
    <t>USER SURNAME</t>
  </si>
  <si>
    <t>USER FIRST NAME</t>
  </si>
  <si>
    <t>TOIP MODEL</t>
  </si>
  <si>
    <t>MAC ADDRESS</t>
  </si>
  <si>
    <t>INCOMING DID</t>
  </si>
  <si>
    <t>OUTGOING DID</t>
  </si>
  <si>
    <t>VOICEMAIL</t>
  </si>
  <si>
    <t>PICKUP GROUP</t>
  </si>
  <si>
    <t>WEB ACCESS</t>
  </si>
  <si>
    <t>LOCALE</t>
  </si>
  <si>
    <t>FORWARD RIGHTS</t>
  </si>
  <si>
    <t>CALL WAITING RIGHTS</t>
  </si>
  <si>
    <t>SITE NAME</t>
  </si>
  <si>
    <t>SITE CODE</t>
  </si>
  <si>
    <t>COUNTRY</t>
  </si>
  <si>
    <t>IT MANAGER</t>
  </si>
  <si>
    <t>DN RANGE</t>
  </si>
  <si>
    <t>DID RANGE</t>
  </si>
  <si>
    <t>CALLING SEARCH SPACE</t>
  </si>
  <si>
    <t>DESCRIPTION</t>
  </si>
  <si>
    <t>on-net + emergency calls</t>
  </si>
  <si>
    <t>on-net + emergency + local + national calls</t>
  </si>
  <si>
    <t>on-net + emergency  + local + national calls + mobile calls</t>
  </si>
  <si>
    <t>on-net + emergency  + local + national + mobile + International calls</t>
  </si>
  <si>
    <t>All (on-net + emergency  + local + national + mobile + International calls + Premium calls)</t>
  </si>
  <si>
    <t>DN OF THE GROUP</t>
  </si>
  <si>
    <t>DIRECTORY NUMBER (DN)</t>
  </si>
  <si>
    <t>COMMENTS</t>
  </si>
  <si>
    <t>CALL DISTRIBUTION</t>
  </si>
  <si>
    <t>Locale</t>
  </si>
  <si>
    <t>Catalan Spain</t>
  </si>
  <si>
    <t>Chinese China</t>
  </si>
  <si>
    <t>Dutch Netherlands</t>
  </si>
  <si>
    <t>English United States</t>
  </si>
  <si>
    <t>French France</t>
  </si>
  <si>
    <t>German Germany</t>
  </si>
  <si>
    <t>Hungarian Hungary</t>
  </si>
  <si>
    <t>Italian Italy</t>
  </si>
  <si>
    <t>Polish Poland</t>
  </si>
  <si>
    <t>Portuguese Portugal</t>
  </si>
  <si>
    <t>Russian Russian Federation</t>
  </si>
  <si>
    <t>Slovenian Slovenia</t>
  </si>
  <si>
    <t>Spanish Spain</t>
  </si>
  <si>
    <t>YES</t>
  </si>
  <si>
    <t>NO</t>
  </si>
  <si>
    <t>BOOLEAN</t>
  </si>
  <si>
    <t>Models</t>
  </si>
  <si>
    <t>7941G-GE</t>
  </si>
  <si>
    <t>7961G-GE</t>
  </si>
  <si>
    <t>Android</t>
  </si>
  <si>
    <t>ATA 186</t>
  </si>
  <si>
    <t>ATA 187</t>
  </si>
  <si>
    <t>ATA 190</t>
  </si>
  <si>
    <t>DX650</t>
  </si>
  <si>
    <t>DX70</t>
  </si>
  <si>
    <t>DX80</t>
  </si>
  <si>
    <t>E20</t>
  </si>
  <si>
    <t>IP Communicator</t>
  </si>
  <si>
    <t>iPhone</t>
  </si>
  <si>
    <t>Jabber</t>
  </si>
  <si>
    <t>MX200</t>
  </si>
  <si>
    <t>MX200 G2</t>
  </si>
  <si>
    <t>MX300</t>
  </si>
  <si>
    <t>MX300 G2</t>
  </si>
  <si>
    <t>MX700</t>
  </si>
  <si>
    <t>MX800</t>
  </si>
  <si>
    <t>SX10</t>
  </si>
  <si>
    <t>SX20</t>
  </si>
  <si>
    <t>SX80</t>
  </si>
  <si>
    <t>Tablet</t>
  </si>
  <si>
    <t>Top Down</t>
  </si>
  <si>
    <t>Circular</t>
  </si>
  <si>
    <t>Longest Idle time</t>
  </si>
  <si>
    <t>Broadcast</t>
  </si>
  <si>
    <t>Call Distribution</t>
  </si>
  <si>
    <t>PHONE CALLS RIGHTS</t>
  </si>
  <si>
    <t>Pointer record</t>
  </si>
  <si>
    <t>Carlos</t>
  </si>
  <si>
    <t>Sanz</t>
  </si>
  <si>
    <t>N/A</t>
  </si>
  <si>
    <t>AABBCCDEEFF</t>
  </si>
  <si>
    <t>ES</t>
  </si>
  <si>
    <t>ES_1_INTERNAL</t>
  </si>
  <si>
    <t>Cisco Unified Communications Manager</t>
  </si>
  <si>
    <t>Cisco Unity Connection</t>
  </si>
  <si>
    <t>Cisco Unified Communications Manager IM &amp; Presence</t>
  </si>
  <si>
    <t>Cisco Unified Contact Center Express</t>
  </si>
  <si>
    <t>Call Recorder</t>
  </si>
  <si>
    <t>AXL</t>
  </si>
  <si>
    <t>CtiGw</t>
  </si>
  <si>
    <t>CTI</t>
  </si>
  <si>
    <t>miarec</t>
  </si>
  <si>
    <t>SFTP</t>
  </si>
  <si>
    <t>sftpuser</t>
  </si>
  <si>
    <t>/put/CUCM/</t>
  </si>
  <si>
    <t>/put/CUC/</t>
  </si>
  <si>
    <t>/put/UCCX/</t>
  </si>
  <si>
    <t>CCX-85-CPW-PAK</t>
  </si>
  <si>
    <t>6bf4edfed3d1</t>
  </si>
  <si>
    <t>4838J6CD96F</t>
  </si>
  <si>
    <t>IPCC40LOCK201601111847037940.lic</t>
  </si>
  <si>
    <t>CCX-UPG-P-80-11K9=</t>
  </si>
  <si>
    <t>4831J29DE99</t>
  </si>
  <si>
    <t>4831J776858</t>
  </si>
  <si>
    <t>4831J77EAC0</t>
  </si>
  <si>
    <t>CPW-UC-K9-PAK</t>
  </si>
  <si>
    <t>6051J866120</t>
  </si>
  <si>
    <t>38530202b0ebd67772c00b3414642c84_201512221039267210.bin</t>
  </si>
  <si>
    <t>PC9-ASSURANCE-CWP</t>
  </si>
  <si>
    <t>6069J530FE4</t>
  </si>
  <si>
    <t>PC9-PROVISION-CWP</t>
  </si>
  <si>
    <t>6079J17E425</t>
  </si>
  <si>
    <t>WBXMTSVR1-CWP-K9</t>
  </si>
  <si>
    <t>5781J3A6AA8</t>
  </si>
  <si>
    <t>Cisco Unified Enterprise Attendant Console Advanced 11.0</t>
  </si>
  <si>
    <t>Reg Code: 761CA1EE</t>
  </si>
  <si>
    <t>ALXMU-ASDU2-MVS3M-DRB3L-7LMZP-R6</t>
  </si>
  <si>
    <t>ACUNTIA_761CA1EE_20160219111715A_S.rgf</t>
  </si>
  <si>
    <t>Cisco Unified Enterprise Attendant Console Standard 11.0</t>
  </si>
  <si>
    <t>A2AZP-WFV3H-ZBAM3-TUXDA-582YT-GW</t>
  </si>
  <si>
    <t>LIC-CNDTR-PMP-K9</t>
  </si>
  <si>
    <t>6611J14901C</t>
  </si>
  <si>
    <t>6611J36C29E</t>
  </si>
  <si>
    <t>LIC-VMCNDTR-PMP-PK</t>
  </si>
  <si>
    <t>3671J1D1F8D</t>
  </si>
  <si>
    <t>3671J4CF433</t>
  </si>
  <si>
    <t>LIC-TMS-PMP-PAK</t>
  </si>
  <si>
    <t>7531JE8AAE6</t>
  </si>
  <si>
    <t>LIC-EXPE-PMP-PAK</t>
  </si>
  <si>
    <t>7531J316C49</t>
  </si>
  <si>
    <t>LIC-VTS-PMP-PAK</t>
  </si>
  <si>
    <t>3671J5BFFD3</t>
  </si>
  <si>
    <t>https://www.ietf.org/rfc/rfc2782.txt</t>
  </si>
  <si>
    <t>https://www.ietf.org/rfc/rfc1035.txt</t>
  </si>
  <si>
    <t>Cisco Unified Communications Manager Publisher</t>
  </si>
  <si>
    <t>Cisco Unified Communications Manager Subscriber</t>
  </si>
  <si>
    <t>Cisco Unified Contact Center Express Publisher</t>
  </si>
  <si>
    <t>Cisco Unified Contact Center Express Subscriber</t>
  </si>
  <si>
    <t>Cisco ISR 4331 PRI</t>
  </si>
  <si>
    <t>Cisco ISR 4331 SEC</t>
  </si>
  <si>
    <t>MiaRec (Virtual)</t>
  </si>
  <si>
    <t>CIMC-1 BE7M-M5-K9</t>
  </si>
  <si>
    <t>CIMC-2 BE7M-M5-K9</t>
  </si>
  <si>
    <t>Vmware ESXi-1</t>
  </si>
  <si>
    <t>Vmware ESXi-2</t>
  </si>
  <si>
    <t>ntel Xeon processor 6100 product family in a 2-Rack-Unit (2RU) form factor. BE7000</t>
  </si>
  <si>
    <r>
      <rPr>
        <b/>
        <sz val="11"/>
        <color rgb="FF0070C0"/>
        <rFont val="Calibri Light"/>
        <family val="2"/>
        <scheme val="major"/>
      </rPr>
      <t>Note for customer</t>
    </r>
    <r>
      <rPr>
        <sz val="11"/>
        <color rgb="FF0070C0"/>
        <rFont val="Calibri Light"/>
        <family val="2"/>
        <scheme val="major"/>
      </rPr>
      <t xml:space="preserve">:
Please read the entire document, it will give you an idea on the process and requirements followed by Axians. 
We'd like you to pay special attention to and to fill in the following sheets:
   &gt; </t>
    </r>
    <r>
      <rPr>
        <b/>
        <sz val="11"/>
        <color rgb="FF0070C0"/>
        <rFont val="Calibri Light"/>
        <family val="2"/>
        <scheme val="major"/>
      </rPr>
      <t>2-Contacts</t>
    </r>
    <r>
      <rPr>
        <sz val="11"/>
        <color rgb="FF0070C0"/>
        <rFont val="Calibri Light"/>
        <family val="2"/>
        <scheme val="major"/>
      </rPr>
      <t>: it will allow you and us to contact the right person if needed.</t>
    </r>
  </si>
  <si>
    <t>Two goals:
• VoIP equipment:
    - Verification of the proper configuration and operation of the equipment.
• Operational procedures:
    - Determination and implementation of procedures that enable to operate and monitor the VoIP solutions and the associated equipment.
    - Definition of the Axians and Kyndryl relationship.</t>
  </si>
  <si>
    <t>Axians</t>
  </si>
  <si>
    <t>Rafael Barba</t>
  </si>
  <si>
    <t>Miguel Angel Poyato</t>
  </si>
  <si>
    <t>Javier Estebanez</t>
  </si>
  <si>
    <t>Hilario Martín</t>
  </si>
  <si>
    <t>Rafael.BARBA@axians.es</t>
  </si>
  <si>
    <t>javier.estebanez@axians.es</t>
  </si>
  <si>
    <t>hilario.martin@axians.es</t>
  </si>
  <si>
    <t>miguelangel.poyato@axians.es</t>
  </si>
  <si>
    <t>it is a service configured to by Axians. The VoIP traffic between Kyndryl and Service Provider will be handled by the VoIP architecture</t>
  </si>
  <si>
    <t>This document aims to define the global architecture, main technical aspects and the organization to implement a VoIP solutions in the Kyndryl</t>
  </si>
  <si>
    <t>Axians separates the roll-out phase in various steps:</t>
  </si>
  <si>
    <r>
      <rPr>
        <b/>
        <sz val="11"/>
        <color theme="1"/>
        <rFont val="Calibri Light"/>
        <family val="2"/>
        <scheme val="major"/>
      </rPr>
      <t>Maintenance</t>
    </r>
    <r>
      <rPr>
        <sz val="11"/>
        <color theme="1"/>
        <rFont val="Calibri Light"/>
        <family val="2"/>
        <scheme val="major"/>
      </rPr>
      <t xml:space="preserve">
   • For the maintenance of the VoIP equipments supported by Axians, the process is the standardized.</t>
    </r>
  </si>
  <si>
    <t>Kyndryl</t>
  </si>
  <si>
    <t>MiaRec (120)</t>
  </si>
  <si>
    <t>SL-4330-IPB-K9 (2)</t>
  </si>
  <si>
    <t>M800C-ESBC/R (HA SBC)</t>
  </si>
  <si>
    <t>SW/SBC/10S/10-250/R</t>
  </si>
  <si>
    <t>A-FLEX-EXPWY-SER (140)</t>
  </si>
  <si>
    <t>A-FLEX-PJXPC (120)</t>
  </si>
  <si>
    <t>AGENTE</t>
  </si>
  <si>
    <t>44.45mm x 345mm x 320mm, 1(1RU)Desktop or 19” rack mount
Power: Internal AC power supply rated: 100-240 VAC ~50- 60Hz 1.5A maximum
Max. Signaling/Media Sessions: 200
Max. Registered Users: 600
Transcoding Sessions: 110</t>
  </si>
  <si>
    <t>44.45mm x 345mm x 320mm
1 rack unit (1RU)
Desktop or 19” rack mount
Power: Internal AC power supply rated: 100-240 VAC ~50- 60Hz 1.5A maximum
Max. Signaling/Media Sessions: 200
Max. Registered Users: 600
Transcoding Sessions: 110</t>
  </si>
  <si>
    <t>Virtual</t>
  </si>
  <si>
    <t>Data Center</t>
  </si>
  <si>
    <t>Torrejón</t>
  </si>
  <si>
    <t>Yecora</t>
  </si>
  <si>
    <t>Expressway Core1</t>
  </si>
  <si>
    <t>Expressway Edge2</t>
  </si>
  <si>
    <t>158.98.42.65/24</t>
  </si>
  <si>
    <t>158.98.42.66/24</t>
  </si>
  <si>
    <t>158.98.42.67/24</t>
  </si>
  <si>
    <t>158.98.42.68/24</t>
  </si>
  <si>
    <r>
      <t>158.98.42.1</t>
    </r>
    <r>
      <rPr>
        <sz val="11"/>
        <color theme="1"/>
        <rFont val="Calibri"/>
        <family val="2"/>
        <scheme val="minor"/>
      </rPr>
      <t xml:space="preserve"> </t>
    </r>
  </si>
  <si>
    <t>idem</t>
  </si>
  <si>
    <r>
      <t>129.39.137.94</t>
    </r>
    <r>
      <rPr>
        <sz val="11"/>
        <color theme="1"/>
        <rFont val="Calibri"/>
        <family val="2"/>
        <scheme val="minor"/>
      </rPr>
      <t xml:space="preserve"> </t>
    </r>
  </si>
  <si>
    <t>VCUCM01</t>
  </si>
  <si>
    <t>VCIMC01</t>
  </si>
  <si>
    <t>VCIMC02</t>
  </si>
  <si>
    <t>VESXi01</t>
  </si>
  <si>
    <t>VESXi02</t>
  </si>
  <si>
    <t>VCUCM02</t>
  </si>
  <si>
    <t>VUCCX01</t>
  </si>
  <si>
    <t>VUCCX02</t>
  </si>
  <si>
    <t>VPCOLAB01</t>
  </si>
  <si>
    <t>VMIAREC01</t>
  </si>
  <si>
    <t>VEWC01</t>
  </si>
  <si>
    <t>VEWC02</t>
  </si>
  <si>
    <t>Expressway Edge 1</t>
  </si>
  <si>
    <t>Expressway Core 2</t>
  </si>
  <si>
    <t>VEWE01</t>
  </si>
  <si>
    <t>VEWE02</t>
  </si>
  <si>
    <t>129.35.103.133/27</t>
  </si>
  <si>
    <t>129.35.103.134/27</t>
  </si>
  <si>
    <t>158.98.42.69/24</t>
  </si>
  <si>
    <t>158.98.42.70/24</t>
  </si>
  <si>
    <t>158.98.42.71/24</t>
  </si>
  <si>
    <t>158.98.42.72/24</t>
  </si>
  <si>
    <t>158.98.42.73/24</t>
  </si>
  <si>
    <t>158.98.42.74/24</t>
  </si>
  <si>
    <t>158.98.42.76/24</t>
  </si>
  <si>
    <t>158.98.42.77/24</t>
  </si>
  <si>
    <t>158.98.42.78/24</t>
  </si>
  <si>
    <t>158.98.42.79/24</t>
  </si>
  <si>
    <t>158.98.42.81/24</t>
  </si>
  <si>
    <t>158.98.42.82/24</t>
  </si>
  <si>
    <t>129.35.103.129</t>
  </si>
  <si>
    <t>VISR01</t>
  </si>
  <si>
    <t>VISR02</t>
  </si>
  <si>
    <t>VSBC01</t>
  </si>
  <si>
    <t>VSBC02</t>
  </si>
  <si>
    <t>158.98.42.69</t>
  </si>
  <si>
    <t>158.98.42.70</t>
  </si>
  <si>
    <t>158.98.42.71</t>
  </si>
  <si>
    <t>158.98.42.72</t>
  </si>
  <si>
    <t>158.98.42.73</t>
  </si>
  <si>
    <t>158.98.42.74</t>
  </si>
  <si>
    <t>158.98.42.81</t>
  </si>
  <si>
    <t>158.98.42.82</t>
  </si>
  <si>
    <t>VCUPS02</t>
  </si>
  <si>
    <t>VCUPS01</t>
  </si>
  <si>
    <t>129.35.103.133</t>
  </si>
  <si>
    <t>129.35.103.134</t>
  </si>
  <si>
    <t>Cisco Call Manager en Torrejón</t>
  </si>
  <si>
    <t>Cisco Call Manager en Yécora</t>
  </si>
  <si>
    <t>Presencia en Torrejón</t>
  </si>
  <si>
    <t>Presencia en Yécora</t>
  </si>
  <si>
    <t>Contact Center en Torrejón</t>
  </si>
  <si>
    <t>Contact Center en Yécora</t>
  </si>
  <si>
    <t>Expressway-Core en Torrejón</t>
  </si>
  <si>
    <t>Expressway-Core en Yécora</t>
  </si>
  <si>
    <t>Expressway-Edge en Torrejón</t>
  </si>
  <si>
    <t>Expressway-Edge en Yécora</t>
  </si>
  <si>
    <t>1 (MGMT) y 2 LACP (DATA)</t>
  </si>
  <si>
    <t>2 (MGMT) y 2 LACP (DATA)</t>
  </si>
  <si>
    <t>Linux CA</t>
  </si>
  <si>
    <t>vewe01.ibm.com</t>
  </si>
  <si>
    <t>vewe02.ibm.com</t>
  </si>
  <si>
    <t>vcucm01.ibm.com</t>
  </si>
  <si>
    <t>vcucm02.ibm.com</t>
  </si>
  <si>
    <t>vcups01.ibm.com</t>
  </si>
  <si>
    <t>vcups02.ibm.com</t>
  </si>
  <si>
    <t>vuccx01.ibm.com</t>
  </si>
  <si>
    <t>vuccx02.ibm.com</t>
  </si>
  <si>
    <t>vewc01.ibm.com</t>
  </si>
  <si>
    <t>vewc02.ibm.com</t>
  </si>
  <si>
    <t>_collab-edge._tls.ibm.com</t>
  </si>
  <si>
    <t>158.98.42.34</t>
  </si>
  <si>
    <t>NTP</t>
  </si>
  <si>
    <t>158.98.42.83/24</t>
  </si>
  <si>
    <t>Origen</t>
  </si>
  <si>
    <t>Destination</t>
  </si>
  <si>
    <t>hostname</t>
  </si>
  <si>
    <t>IP</t>
  </si>
  <si>
    <t>Hostname</t>
  </si>
  <si>
    <t>red agentes</t>
  </si>
  <si>
    <t>Finesse Agent &amp; supervisor Desktop. Administracion UCCX</t>
  </si>
  <si>
    <t>TCP</t>
  </si>
  <si>
    <t>CUCM Admin</t>
  </si>
  <si>
    <t>443, 8443</t>
  </si>
  <si>
    <t>Any (Internet)</t>
  </si>
  <si>
    <t>Conexión Jabber externo a Expressway-E</t>
  </si>
  <si>
    <t>8443, 5061, 5222</t>
  </si>
  <si>
    <t>UDP</t>
  </si>
  <si>
    <t>36000 - 59999, 3478 - 3483, 24000 - 29999</t>
  </si>
  <si>
    <t>Conexión entre expressway-C y expressway-E</t>
  </si>
  <si>
    <t>2222, 7001, 7002, 3478 - 3483</t>
  </si>
  <si>
    <t>2776, 2777, 36000 - 36011, 3478 - 3483</t>
  </si>
  <si>
    <t>Maquina Salto Axians</t>
  </si>
  <si>
    <t>158.98.42.65</t>
  </si>
  <si>
    <t>158.98.42.66</t>
  </si>
  <si>
    <t>22, 443, 2068</t>
  </si>
  <si>
    <t>172.16.30.141</t>
  </si>
  <si>
    <t>158.98.42.67</t>
  </si>
  <si>
    <t>158.98.42.68</t>
  </si>
  <si>
    <t>Conexión administración  ESXi UCS Torrejón</t>
  </si>
  <si>
    <t>Conexión administración  ESXi UCS Yécora</t>
  </si>
  <si>
    <t>158.98.42.77</t>
  </si>
  <si>
    <t>158.98.42.78</t>
  </si>
  <si>
    <t>ISR Torrejón Admin</t>
  </si>
  <si>
    <t>ISR  Yécora Admin</t>
  </si>
  <si>
    <t>158.98.42.79</t>
  </si>
  <si>
    <t>158.98.42.80</t>
  </si>
  <si>
    <t>Audiocodecs Yécora</t>
  </si>
  <si>
    <t>Conexión administración CIMC UCS Torrejón</t>
  </si>
  <si>
    <t>Conexión administración  CIMC UCS Yécora</t>
  </si>
  <si>
    <t>Audiocodecs Torrejón</t>
  </si>
  <si>
    <t>admin</t>
  </si>
  <si>
    <t>Kyndryl%21</t>
  </si>
  <si>
    <t>root</t>
  </si>
  <si>
    <t>appcucm</t>
  </si>
  <si>
    <t>appcucx</t>
  </si>
  <si>
    <t>admincucx</t>
  </si>
  <si>
    <t>admincucm</t>
  </si>
  <si>
    <t>axians</t>
  </si>
  <si>
    <t>W10Jabber</t>
  </si>
  <si>
    <t>appuccx</t>
  </si>
  <si>
    <t>CAC</t>
  </si>
  <si>
    <t>Kyndryl%22</t>
  </si>
  <si>
    <t>158.98.42.84/24</t>
  </si>
  <si>
    <t>XMPP (IM and Presence</t>
  </si>
  <si>
    <t>VCA</t>
  </si>
  <si>
    <t>adminuccx</t>
  </si>
  <si>
    <t>Inicio rango numeración</t>
  </si>
  <si>
    <t>Fin rango numeración</t>
  </si>
  <si>
    <t>Total números</t>
  </si>
  <si>
    <t> 910490338</t>
  </si>
  <si>
    <t> 910490341</t>
  </si>
  <si>
    <t> 910491248</t>
  </si>
  <si>
    <t> 910491251</t>
  </si>
  <si>
    <t> 910495907</t>
  </si>
  <si>
    <t> 910495910</t>
  </si>
  <si>
    <t> 910496830</t>
  </si>
  <si>
    <t> 910496833</t>
  </si>
  <si>
    <t> 910499264</t>
  </si>
  <si>
    <t> 910499275</t>
  </si>
  <si>
    <t> 910550749</t>
  </si>
  <si>
    <t> 910550752</t>
  </si>
  <si>
    <t> 910552578</t>
  </si>
  <si>
    <t> 910552582</t>
  </si>
  <si>
    <t> 910557642</t>
  </si>
  <si>
    <t> 910557645</t>
  </si>
  <si>
    <t> 910632446</t>
  </si>
  <si>
    <t> 910632449</t>
  </si>
  <si>
    <t> 910632776</t>
  </si>
  <si>
    <t> 910632780</t>
  </si>
  <si>
    <t> 910637167</t>
  </si>
  <si>
    <t> 910637171</t>
  </si>
  <si>
    <t> 910638736</t>
  </si>
  <si>
    <t> 910683311</t>
  </si>
  <si>
    <t> 910683315</t>
  </si>
  <si>
    <t> 910683660</t>
  </si>
  <si>
    <t> 910683664</t>
  </si>
  <si>
    <t> 910684356</t>
  </si>
  <si>
    <t> 910684360</t>
  </si>
  <si>
    <t> 910684666</t>
  </si>
  <si>
    <t> 910684670</t>
  </si>
  <si>
    <t> 911033954</t>
  </si>
  <si>
    <t> 911033958</t>
  </si>
  <si>
    <t> 911035151</t>
  </si>
  <si>
    <t> 911035155</t>
  </si>
  <si>
    <t> 911038050</t>
  </si>
  <si>
    <t> 911038054</t>
  </si>
  <si>
    <t> 911749367</t>
  </si>
  <si>
    <t> 911749371</t>
  </si>
  <si>
    <t> 911991024</t>
  </si>
  <si>
    <t> 911991028</t>
  </si>
  <si>
    <t> 913617815</t>
  </si>
  <si>
    <t> 913617819</t>
  </si>
  <si>
    <t> 914221286</t>
  </si>
  <si>
    <t> 914221297</t>
  </si>
  <si>
    <t> 915026574</t>
  </si>
  <si>
    <t> 915026587</t>
  </si>
  <si>
    <t> 915463049</t>
  </si>
  <si>
    <t> 915463066</t>
  </si>
  <si>
    <t> 918395809</t>
  </si>
  <si>
    <t> 918395818</t>
  </si>
  <si>
    <t>Total números RAI 2280405</t>
  </si>
  <si>
    <t>91[013-58]......</t>
  </si>
  <si>
    <t>443, 2068, 8443, 8444, 8445, 5222, 5223, 7071, 7443,12015</t>
  </si>
  <si>
    <t>DDI</t>
  </si>
  <si>
    <t>Trigger</t>
  </si>
  <si>
    <t>Aplicación</t>
  </si>
  <si>
    <t> 915463050</t>
  </si>
  <si>
    <t> 915463051</t>
  </si>
  <si>
    <t> 915463052</t>
  </si>
  <si>
    <t> 915463053</t>
  </si>
  <si>
    <t> 915463054</t>
  </si>
  <si>
    <t> 915463055</t>
  </si>
  <si>
    <t> 915463056</t>
  </si>
  <si>
    <t> 915463057</t>
  </si>
  <si>
    <t> 915463058</t>
  </si>
  <si>
    <t> 915463059</t>
  </si>
  <si>
    <t> 915463060</t>
  </si>
  <si>
    <t> 915463061</t>
  </si>
  <si>
    <t> 915463062</t>
  </si>
  <si>
    <t> 915463063</t>
  </si>
  <si>
    <t> 915463064</t>
  </si>
  <si>
    <t> 915463065</t>
  </si>
  <si>
    <t> 918395810</t>
  </si>
  <si>
    <t> 918395811</t>
  </si>
  <si>
    <t> 918395812</t>
  </si>
  <si>
    <t> 918395813</t>
  </si>
  <si>
    <t> 918395814</t>
  </si>
  <si>
    <t> 918395815</t>
  </si>
  <si>
    <t> 918395816</t>
  </si>
  <si>
    <t> 918395817</t>
  </si>
  <si>
    <t xml:space="preserve">  ACER_BOT </t>
  </si>
  <si>
    <t xml:space="preserve">  ACER_EURO </t>
  </si>
  <si>
    <t xml:space="preserve">  ACERINOX </t>
  </si>
  <si>
    <t xml:space="preserve">  AGBAR_CAST </t>
  </si>
  <si>
    <t xml:space="preserve">  AGBAR_CAT </t>
  </si>
  <si>
    <t xml:space="preserve">  CAF </t>
  </si>
  <si>
    <t xml:space="preserve">  CARREFOUR </t>
  </si>
  <si>
    <t xml:space="preserve">  Carrefour2 </t>
  </si>
  <si>
    <t xml:space="preserve">  COMPASS </t>
  </si>
  <si>
    <t xml:space="preserve">  CONSORCIO </t>
  </si>
  <si>
    <t xml:space="preserve">  CUN </t>
  </si>
  <si>
    <t xml:space="preserve">  GRUPINOX </t>
  </si>
  <si>
    <t xml:space="preserve">  HEINEKEN </t>
  </si>
  <si>
    <t xml:space="preserve">  INOXFIL </t>
  </si>
  <si>
    <t xml:space="preserve">  KURITA </t>
  </si>
  <si>
    <t xml:space="preserve">  Mcdonalds </t>
  </si>
  <si>
    <t xml:space="preserve">  PASCUAL </t>
  </si>
  <si>
    <t xml:space="preserve">  ROCA </t>
  </si>
  <si>
    <t xml:space="preserve">  ROLDAN </t>
  </si>
  <si>
    <t xml:space="preserve">  Saras </t>
  </si>
  <si>
    <t xml:space="preserve">  SERVIHABITAT </t>
  </si>
  <si>
    <t xml:space="preserve">  Sistemas Informacion </t>
  </si>
  <si>
    <t xml:space="preserve">  Sta BARBARA </t>
  </si>
  <si>
    <t xml:space="preserve">  UE </t>
  </si>
  <si>
    <t xml:space="preserve">  UEPortugal </t>
  </si>
  <si>
    <t xml:space="preserve">  UNAV </t>
  </si>
  <si>
    <t xml:space="preserve">  UNAV_Audiovisuales </t>
  </si>
  <si>
    <t>Carrefour_Contingencia</t>
  </si>
  <si>
    <t>SVH_Contingencia</t>
  </si>
  <si>
    <t>CAU_Contiguencias</t>
  </si>
  <si>
    <t xml:space="preserve">BLANCA HERNANDEZ RODRIGUEZ </t>
  </si>
  <si>
    <t xml:space="preserve">TOMAS GARCIA CRESPO </t>
  </si>
  <si>
    <t xml:space="preserve">JESICA GARCIA SALAS </t>
  </si>
  <si>
    <t xml:space="preserve">JAVIER ESTRADA HERNANDEZ </t>
  </si>
  <si>
    <t xml:space="preserve">AARON GOMEZ PASTOR </t>
  </si>
  <si>
    <t xml:space="preserve">MATIAS NOGALES GALLARDO </t>
  </si>
  <si>
    <t xml:space="preserve">MANUEL CARLOS CANELO </t>
  </si>
  <si>
    <t xml:space="preserve">EDUARDO FERNANDEZ SAIZ </t>
  </si>
  <si>
    <t xml:space="preserve">ALEJANDRO JIMENEZ ESCUDERO </t>
  </si>
  <si>
    <t xml:space="preserve">DANIEL SANCHEZ MARCOS </t>
  </si>
  <si>
    <t xml:space="preserve">ANAIS SANMARTIN CABALLERO </t>
  </si>
  <si>
    <t xml:space="preserve">ALVARO RODRIGUEZ RODRIGUEZ </t>
  </si>
  <si>
    <t xml:space="preserve">JOAO FERNANDES </t>
  </si>
  <si>
    <t xml:space="preserve">CARLOS BASCONES CUBILLO* </t>
  </si>
  <si>
    <t xml:space="preserve">MARIA ISABEL ANDRES PEREIRA </t>
  </si>
  <si>
    <t xml:space="preserve">ANGEL DANIEL MARTINEZ CHILLON </t>
  </si>
  <si>
    <t xml:space="preserve">LEONIDA ANTONIETA MOUTINHO DELGADILLO </t>
  </si>
  <si>
    <t xml:space="preserve">MARINA GONZALEZ VARGA </t>
  </si>
  <si>
    <t xml:space="preserve">SARA MARTIN SANCHEZ </t>
  </si>
  <si>
    <t xml:space="preserve">ASIER IZAGUIRRE ORTUBE </t>
  </si>
  <si>
    <t xml:space="preserve">KHADIJA HOUSNI </t>
  </si>
  <si>
    <t xml:space="preserve">NEHOMAR S. LUGO CEIBA </t>
  </si>
  <si>
    <t xml:space="preserve">KEVIN ANDRES CALALA SANTANDER </t>
  </si>
  <si>
    <t xml:space="preserve">AINTZANE FERNANDEZ OLIVERA </t>
  </si>
  <si>
    <t xml:space="preserve">GARAZI GRANDA PENA </t>
  </si>
  <si>
    <t xml:space="preserve">LUIS GONZALEZ DOMECH </t>
  </si>
  <si>
    <t xml:space="preserve">MOHAMMED HAYAR </t>
  </si>
  <si>
    <t xml:space="preserve">DAVID MUÑOZ GOMEZ </t>
  </si>
  <si>
    <t xml:space="preserve">JUAN MARTIN BELDA </t>
  </si>
  <si>
    <t xml:space="preserve">DEYMI ANGELICA BERNAL SANDINO </t>
  </si>
  <si>
    <t xml:space="preserve">MARIA ELENA GARCIA BLANCO </t>
  </si>
  <si>
    <t xml:space="preserve">FERNANDO SANCHEZ BUEZAS </t>
  </si>
  <si>
    <t xml:space="preserve">ILDEFONSO FERNANDEZ CANTOS </t>
  </si>
  <si>
    <t xml:space="preserve">SILVIA EXPOSO VAZ </t>
  </si>
  <si>
    <t xml:space="preserve">ADRIAN CIFUENTES MATEOS </t>
  </si>
  <si>
    <t xml:space="preserve">NEREA PAN JAUNARENA* </t>
  </si>
  <si>
    <t xml:space="preserve">SAIOA CORDOBA SANTOS </t>
  </si>
  <si>
    <t xml:space="preserve">VICTOR CASTANO LINARES* </t>
  </si>
  <si>
    <t xml:space="preserve">PATRICIA SIERRA FERNANDEZ* </t>
  </si>
  <si>
    <t xml:space="preserve">MARGARITA ESGUEVA PEREZ* </t>
  </si>
  <si>
    <t xml:space="preserve">GEMA LOPEZ JIMENEZ* </t>
  </si>
  <si>
    <t xml:space="preserve">ALBERTO DIAZ DAVILA </t>
  </si>
  <si>
    <t xml:space="preserve">MARCOS CANTERA LAZARO </t>
  </si>
  <si>
    <t xml:space="preserve">FERNANDO CASTILLO PEREZ </t>
  </si>
  <si>
    <t xml:space="preserve">TAMARA LOPEZ CANTERO </t>
  </si>
  <si>
    <t xml:space="preserve">MIGUEL A SANDOVAL HERRERO* </t>
  </si>
  <si>
    <t xml:space="preserve">SERGIO GARCIA OTERO </t>
  </si>
  <si>
    <t xml:space="preserve">CRISTINA RODRIGUEZ ALONSO </t>
  </si>
  <si>
    <t xml:space="preserve">CRISTINA PEREZ ALBA </t>
  </si>
  <si>
    <t xml:space="preserve">MARIA BELEN PEREZ JIMENEZ </t>
  </si>
  <si>
    <t xml:space="preserve">RAUL BARBA PELAEZ </t>
  </si>
  <si>
    <t xml:space="preserve">ESTELA DE CABO TEJEDOR* </t>
  </si>
  <si>
    <t xml:space="preserve">ROBERTO GARRIDO LAHERA </t>
  </si>
  <si>
    <t xml:space="preserve">DIOGO FERREIRA </t>
  </si>
  <si>
    <t xml:space="preserve">MARCOS GONZALEZ BENITO </t>
  </si>
  <si>
    <t xml:space="preserve">ALFONSO DELGADO VICENTE </t>
  </si>
  <si>
    <t xml:space="preserve">DIEGO HERNANDEZ ALVAREZ </t>
  </si>
  <si>
    <t xml:space="preserve">JOSE MARIA FERNANDEZ PERALTA </t>
  </si>
  <si>
    <t xml:space="preserve">MANUEL MORENO SANCHEZ </t>
  </si>
  <si>
    <t xml:space="preserve">JUAN F RIVERO SIERRA </t>
  </si>
  <si>
    <t xml:space="preserve">FELIX BARTOLOME HERNANDEZ </t>
  </si>
  <si>
    <t xml:space="preserve">ELOY PARRA CORTES </t>
  </si>
  <si>
    <t xml:space="preserve">OSCAR MARCHANTE PAGAN </t>
  </si>
  <si>
    <t xml:space="preserve">ALBERTO MARTIN MUNOZ </t>
  </si>
  <si>
    <t xml:space="preserve">GUIDO EMANUEL FALCON RODRIGUEZ </t>
  </si>
  <si>
    <t xml:space="preserve">MARIA HERNANDEZ DELGADO* </t>
  </si>
  <si>
    <t xml:space="preserve">EDUARDO GONZALEZ CASTRO </t>
  </si>
  <si>
    <t xml:space="preserve">FRANCISCO JOSE SERRANO SANCHEZ </t>
  </si>
  <si>
    <t xml:space="preserve">FRANCISCO J FERNANDEZ SANCHON </t>
  </si>
  <si>
    <t xml:space="preserve">ANTONIO ALBERTO CARDIEL BARBERO </t>
  </si>
  <si>
    <t xml:space="preserve">PAULINO GONZALEZ RODRIGUEZ </t>
  </si>
  <si>
    <t xml:space="preserve">DANIEL BARTOLOME GONZALEZ </t>
  </si>
  <si>
    <t xml:space="preserve">MIGUEL CAMISON BERMEJO </t>
  </si>
  <si>
    <t xml:space="preserve">CARLOS SALAS HERRANZ </t>
  </si>
  <si>
    <t xml:space="preserve">ANA MIGUEZ SAEZ </t>
  </si>
  <si>
    <t xml:space="preserve">CARREFOUR 5 </t>
  </si>
  <si>
    <t xml:space="preserve">ISMAEL OUSSIDI BARBERO </t>
  </si>
  <si>
    <t xml:space="preserve">CARREFOUR 6 </t>
  </si>
  <si>
    <t xml:space="preserve">HECTOR JAVIER GARCIA HERRERO </t>
  </si>
  <si>
    <t xml:space="preserve">CARREFOUR 4 </t>
  </si>
  <si>
    <t xml:space="preserve">CARREFOUR 1 </t>
  </si>
  <si>
    <t xml:space="preserve">CRISTINA RUBIO AGUDELO </t>
  </si>
  <si>
    <t xml:space="preserve">CARLOS FRANCO VILLANUEVA </t>
  </si>
  <si>
    <t xml:space="preserve">IVAN MANGADO BERNAL </t>
  </si>
  <si>
    <t xml:space="preserve">MARIA TERESA MATEOS VARAS </t>
  </si>
  <si>
    <t xml:space="preserve">AITOR BARBERO VICENTE </t>
  </si>
  <si>
    <t xml:space="preserve">JAVIER GARCIA BENEITEZ </t>
  </si>
  <si>
    <t xml:space="preserve">CARREFOUR 3 </t>
  </si>
  <si>
    <t xml:space="preserve">CARREFOUR 2 </t>
  </si>
  <si>
    <t xml:space="preserve">KEVIN ORLANDO VERA PEREZ </t>
  </si>
  <si>
    <t xml:space="preserve">MANUEL ANDRES OLVERA ARCE </t>
  </si>
  <si>
    <t xml:space="preserve">ADRIAN MARTIN YUBERO </t>
  </si>
  <si>
    <t xml:space="preserve">ARANTXA RIOS GONZALEZ </t>
  </si>
  <si>
    <t xml:space="preserve">PATRICIA RODRIGUEZ RELANO </t>
  </si>
  <si>
    <t xml:space="preserve">OUALID BOUAKKA BACHIRI </t>
  </si>
  <si>
    <t xml:space="preserve">OSCAR HERNANDEZ SIERRA </t>
  </si>
  <si>
    <t xml:space="preserve">SILVIA BANERAS BECERRA </t>
  </si>
  <si>
    <t xml:space="preserve">DANIEL SERRANO ADAME </t>
  </si>
  <si>
    <t xml:space="preserve">JOSE VICENTE BENITO FITO </t>
  </si>
  <si>
    <t xml:space="preserve">YASSINE AMROUCH </t>
  </si>
  <si>
    <t xml:space="preserve">ADRIAN VAZQUEZ SANZ </t>
  </si>
  <si>
    <t xml:space="preserve">SAMUEL VIVANCO SANCHEZ </t>
  </si>
  <si>
    <t xml:space="preserve">JOSEP ANTON CARAVACA RODRIGUEZ </t>
  </si>
  <si>
    <t xml:space="preserve">MOHAMMED KEBDANI GHAZI </t>
  </si>
  <si>
    <t xml:space="preserve">CARLOS OLIVA GONZALEZ* </t>
  </si>
  <si>
    <t xml:space="preserve">IVAN ESLAVA SABATE* </t>
  </si>
  <si>
    <t xml:space="preserve">JUAN MANUEL LOPEZ GUERRERO </t>
  </si>
  <si>
    <t xml:space="preserve">CHRISTIAN GRIMA RODRIGUEZ </t>
  </si>
  <si>
    <t xml:space="preserve">IGOR CASADO SANCHEZ </t>
  </si>
  <si>
    <t xml:space="preserve">IVAN GARCIA GARCIA </t>
  </si>
  <si>
    <t xml:space="preserve">ALBERTO MARTIN VIDAL </t>
  </si>
  <si>
    <t xml:space="preserve">MARIA YOLANDA BLAZQUEZ POVEDA </t>
  </si>
  <si>
    <t xml:space="preserve">DIEGO HERNANDEZ GONZALO </t>
  </si>
  <si>
    <t xml:space="preserve">FRANCISCO LEAL CARMONA </t>
  </si>
  <si>
    <t xml:space="preserve">RUBEN GARCIA RIVAS </t>
  </si>
  <si>
    <t xml:space="preserve">DANIEL FERNANDEZ HERANZ </t>
  </si>
  <si>
    <t xml:space="preserve">MIGUEL ANGEL YEGUAS IGLESIAS </t>
  </si>
  <si>
    <t xml:space="preserve">DAVID BERNARDOS MORENO </t>
  </si>
  <si>
    <t> 910490339</t>
  </si>
  <si>
    <t> 910490340</t>
  </si>
  <si>
    <t> 910491249</t>
  </si>
  <si>
    <t> 910491250</t>
  </si>
  <si>
    <t> 910495908</t>
  </si>
  <si>
    <t> 910495909</t>
  </si>
  <si>
    <t> 910496831</t>
  </si>
  <si>
    <t> 910496832</t>
  </si>
  <si>
    <t> 910499265</t>
  </si>
  <si>
    <t> 910499266</t>
  </si>
  <si>
    <t> 910499267</t>
  </si>
  <si>
    <t> 910499268</t>
  </si>
  <si>
    <t> 910499269</t>
  </si>
  <si>
    <t> 910499270</t>
  </si>
  <si>
    <t> 910499271</t>
  </si>
  <si>
    <t> 910499272</t>
  </si>
  <si>
    <t> 910499273</t>
  </si>
  <si>
    <t> 910499274</t>
  </si>
  <si>
    <t> 910550750</t>
  </si>
  <si>
    <t> 910550751</t>
  </si>
  <si>
    <t> 910552579</t>
  </si>
  <si>
    <t> 910552580</t>
  </si>
  <si>
    <t> 910552581</t>
  </si>
  <si>
    <t> 910557643</t>
  </si>
  <si>
    <t> 910557644</t>
  </si>
  <si>
    <t> 910632447</t>
  </si>
  <si>
    <t> 910632448</t>
  </si>
  <si>
    <t> 910632777</t>
  </si>
  <si>
    <t> 910632778</t>
  </si>
  <si>
    <t> 910632779</t>
  </si>
  <si>
    <t> 910637168</t>
  </si>
  <si>
    <t> 910637169</t>
  </si>
  <si>
    <t> 910637170</t>
  </si>
  <si>
    <t> 910683312</t>
  </si>
  <si>
    <t> 910683313</t>
  </si>
  <si>
    <t> 910683314</t>
  </si>
  <si>
    <t> 910683661</t>
  </si>
  <si>
    <t> 910683662</t>
  </si>
  <si>
    <t> 910683663</t>
  </si>
  <si>
    <t> 910684357</t>
  </si>
  <si>
    <t> 910684358</t>
  </si>
  <si>
    <t> 910684359</t>
  </si>
  <si>
    <t> 910684667</t>
  </si>
  <si>
    <t> 910684668</t>
  </si>
  <si>
    <t> 910684669</t>
  </si>
  <si>
    <t> 911033955</t>
  </si>
  <si>
    <t> 911033956</t>
  </si>
  <si>
    <t> 911033957</t>
  </si>
  <si>
    <t> 911035152</t>
  </si>
  <si>
    <t> 911035153</t>
  </si>
  <si>
    <t> 911035154</t>
  </si>
  <si>
    <t> 911038051</t>
  </si>
  <si>
    <t> 911038052</t>
  </si>
  <si>
    <t> 911038053</t>
  </si>
  <si>
    <t> 911749368</t>
  </si>
  <si>
    <t> 911749369</t>
  </si>
  <si>
    <t> 911749370</t>
  </si>
  <si>
    <t> 911991025</t>
  </si>
  <si>
    <t> 911991026</t>
  </si>
  <si>
    <t> 911991027</t>
  </si>
  <si>
    <t> 913617816</t>
  </si>
  <si>
    <t> 913617817</t>
  </si>
  <si>
    <t> 913617818</t>
  </si>
  <si>
    <t> 914221287</t>
  </si>
  <si>
    <t> 914221288</t>
  </si>
  <si>
    <t> 914221289</t>
  </si>
  <si>
    <t> 914221290</t>
  </si>
  <si>
    <t> 914221291</t>
  </si>
  <si>
    <t> 914221292</t>
  </si>
  <si>
    <t>EXT</t>
  </si>
  <si>
    <t> 914221293</t>
  </si>
  <si>
    <t> 914221294</t>
  </si>
  <si>
    <t> 914221295</t>
  </si>
  <si>
    <t> 914221296</t>
  </si>
  <si>
    <t> 915026575</t>
  </si>
  <si>
    <t> 915026576</t>
  </si>
  <si>
    <t> 915026577</t>
  </si>
  <si>
    <t> 915026578</t>
  </si>
  <si>
    <t> 915026579</t>
  </si>
  <si>
    <t> 915026580</t>
  </si>
  <si>
    <t> 915026581</t>
  </si>
  <si>
    <t> 915026582</t>
  </si>
  <si>
    <t> 915026583</t>
  </si>
  <si>
    <t> 915026584</t>
  </si>
  <si>
    <t> 915026585</t>
  </si>
  <si>
    <t> 915026586</t>
  </si>
  <si>
    <t>Test Hilario</t>
  </si>
  <si>
    <t>Carlos Test</t>
  </si>
  <si>
    <t>158.98.42.80/24</t>
  </si>
  <si>
    <t>SBC Audiocodecs Trunk Sip Carrefour</t>
  </si>
  <si>
    <t>158.98.42.86/24 // 10.236.33.37 (NAT)</t>
  </si>
  <si>
    <t>ibm.com</t>
  </si>
  <si>
    <t>A proporcionar por IBM</t>
  </si>
  <si>
    <t>Fernando Blázquez</t>
  </si>
  <si>
    <t>647 35 07 62</t>
  </si>
  <si>
    <t>frblazquez@viewnext.com</t>
  </si>
  <si>
    <t>David Prada</t>
  </si>
  <si>
    <t>dprada@viewnext.com</t>
  </si>
  <si>
    <t>Ion Lanz</t>
  </si>
  <si>
    <t>ion.lanz.aguirre@kyndryl.com</t>
  </si>
  <si>
    <t>Techincal</t>
  </si>
  <si>
    <t>Nerea Pan</t>
  </si>
  <si>
    <t>npan@viewnext.com</t>
  </si>
  <si>
    <t>Víctor Castaño</t>
  </si>
  <si>
    <t>699 02 40 71</t>
  </si>
  <si>
    <t>vcastano@viewnext.com</t>
  </si>
  <si>
    <t>662 58 69 84</t>
  </si>
  <si>
    <t>649 86 21 41</t>
  </si>
  <si>
    <t>674 67 80 23</t>
  </si>
  <si>
    <t>660 04 01 30</t>
  </si>
  <si>
    <t>Ángel Martínez</t>
  </si>
  <si>
    <t>663 22 64 21</t>
  </si>
  <si>
    <t>angeljose.martinez@axians.es</t>
  </si>
  <si>
    <t>158.98.42.83</t>
  </si>
  <si>
    <t>Yécora</t>
  </si>
  <si>
    <t>607 54 22 08</t>
  </si>
  <si>
    <t>9.9.9.9/1.1.1.1</t>
  </si>
  <si>
    <t>Delivery Manager</t>
  </si>
  <si>
    <t>Coordinator</t>
  </si>
  <si>
    <t>Director</t>
  </si>
  <si>
    <t>IT Director</t>
  </si>
  <si>
    <t>12.5.1.14900-63</t>
  </si>
  <si>
    <t>12.5.1.10000-31</t>
  </si>
  <si>
    <t>SBC Audicodes SEC</t>
  </si>
  <si>
    <t>SBC Audicodes PRI</t>
  </si>
  <si>
    <t>16.06.05</t>
  </si>
  <si>
    <t>7.20A.258.119</t>
  </si>
  <si>
    <t>C240M5.4.1.3f.0.0502211336</t>
  </si>
  <si>
    <t>1.34.4</t>
  </si>
  <si>
    <t>GS_eunav_audiovisuales - 9999</t>
  </si>
  <si>
    <t>GS_Operacion - 9998</t>
  </si>
  <si>
    <t>GS_N2P1 - 9997</t>
  </si>
  <si>
    <t>GS_N2P2 - 9996</t>
  </si>
  <si>
    <t>Cabecera de Agentes</t>
  </si>
  <si>
    <t>Grupo de Salto</t>
  </si>
  <si>
    <t>HP</t>
  </si>
  <si>
    <t>Miembros</t>
  </si>
  <si>
    <t>DN</t>
  </si>
  <si>
    <t>User ID</t>
  </si>
  <si>
    <t>GS_eunav_audiovisuales</t>
  </si>
  <si>
    <t>GEMA LOPEZ JIMENEZ</t>
  </si>
  <si>
    <t>GS_Operacion</t>
  </si>
  <si>
    <t>Daniel Holgado Gorjón</t>
  </si>
  <si>
    <t>Pablo Martin Blázquez</t>
  </si>
  <si>
    <t>Maria Yolanda Blazquez Poveda</t>
  </si>
  <si>
    <t>Aitor Gil Gil</t>
  </si>
  <si>
    <t>Javier García Dominguez</t>
  </si>
  <si>
    <t>Francisco Ortega González</t>
  </si>
  <si>
    <t>Miguel Angel Yeguas Iglesias</t>
  </si>
  <si>
    <t>Jesús Martín Chamorro</t>
  </si>
  <si>
    <t>Pedro San José Martín</t>
  </si>
  <si>
    <t>Sandra Martín Martín</t>
  </si>
  <si>
    <t>Darío Lopez Salgueiro</t>
  </si>
  <si>
    <t>ANAIS SANMARTIN CABALLERO</t>
  </si>
  <si>
    <t>ADRIAN CIFUENTES MATEOS</t>
  </si>
  <si>
    <t>DANIEL SANCHEZ MARCOS</t>
  </si>
  <si>
    <t>JOSE MARIA FERNANDEZ PERALTA</t>
  </si>
  <si>
    <t>CRISTINA RODRIGUEZ ALONSO</t>
  </si>
  <si>
    <t>CRISTINA PEREZ ALBA</t>
  </si>
  <si>
    <t>MANUEL CARLOS CANELO</t>
  </si>
  <si>
    <t>GS_N2P1</t>
  </si>
  <si>
    <t>Cesareo Salvador Garcia</t>
  </si>
  <si>
    <t>Paula Pizarro Perez</t>
  </si>
  <si>
    <t>Javier Garcia Cardoso</t>
  </si>
  <si>
    <t>Sergio Sánchez Lucas</t>
  </si>
  <si>
    <t>Jesus Perez Miguel</t>
  </si>
  <si>
    <t>José Miguel Benito Plano</t>
  </si>
  <si>
    <t>Ivan Garcia Garcia2</t>
  </si>
  <si>
    <t>Diego Hernandez Gonzalo</t>
  </si>
  <si>
    <t>GS_N2P2</t>
  </si>
  <si>
    <t>Javier Sanchez Cortina</t>
  </si>
  <si>
    <t>Rubén García Rivas</t>
  </si>
  <si>
    <t>Jesús Luis Muelledes Roncero</t>
  </si>
  <si>
    <t>Diego Gómez Moreno</t>
  </si>
  <si>
    <t>Daniel Fernandez Heranz</t>
  </si>
  <si>
    <t>Marcos Gonzalez Benito</t>
  </si>
  <si>
    <t>Pedro Gómez Alonso</t>
  </si>
  <si>
    <t>Javier Paes Mulas</t>
  </si>
  <si>
    <t>Ildefonso Fernández Cantos</t>
  </si>
  <si>
    <t>GS_N2P3</t>
  </si>
  <si>
    <t>Gonzalo Hernandez Egido</t>
  </si>
  <si>
    <t>David Talavan Barco</t>
  </si>
  <si>
    <t>Carlos Rubio Parraga</t>
  </si>
  <si>
    <t>Ana Galan Quintanilla</t>
  </si>
  <si>
    <t>José Daniel Muñoz Rodríguez</t>
  </si>
  <si>
    <t>Abel López Cortés</t>
  </si>
  <si>
    <t>Alberto Vicente Ruiz de Gordejuela</t>
  </si>
  <si>
    <t>WZP25100HKC</t>
  </si>
  <si>
    <t>WZP25100HK8</t>
  </si>
  <si>
    <t>FDO2517M15Z</t>
  </si>
  <si>
    <t>FDO2517M157</t>
  </si>
  <si>
    <t>D13292658</t>
  </si>
  <si>
    <t>D13292818</t>
  </si>
  <si>
    <t>BE7-M5K9</t>
  </si>
  <si>
    <t>SISR4300UK9-166</t>
  </si>
  <si>
    <t>PVDM-4-32</t>
  </si>
  <si>
    <t>NIM-2MFT-T1/E1</t>
  </si>
  <si>
    <t>OC MEDIANT 800C</t>
  </si>
  <si>
    <t>FRU/M800C-PS</t>
  </si>
  <si>
    <t>FOC25134JZE</t>
  </si>
  <si>
    <t>FOC251137RA</t>
  </si>
  <si>
    <t>FOC25113CZ0</t>
  </si>
  <si>
    <t>FOC25131TVZ</t>
  </si>
  <si>
    <t>DT3839878</t>
  </si>
  <si>
    <t>DT3839880</t>
  </si>
  <si>
    <t>rmjtapi</t>
  </si>
  <si>
    <t>Usuario de sincronización con Contact Center</t>
  </si>
  <si>
    <t>Usuario de administración de Call Manager</t>
  </si>
  <si>
    <t xml:space="preserve">
</t>
  </si>
  <si>
    <t>Jesús Gonzalo Pérez</t>
  </si>
  <si>
    <t>Workflow - Carrefour</t>
  </si>
  <si>
    <t>OnLine - Carrefour</t>
  </si>
  <si>
    <t>User - Carrefour</t>
  </si>
  <si>
    <t>Finanzas - Carrefour</t>
  </si>
  <si>
    <t>Infolog - Carrefour</t>
  </si>
  <si>
    <t>Carrefour User</t>
  </si>
  <si>
    <t>Carrefour Finanzas</t>
  </si>
  <si>
    <t>Carrefour Infolog</t>
  </si>
  <si>
    <t>Carrefour Workflow</t>
  </si>
  <si>
    <t>Carrefour Online</t>
  </si>
  <si>
    <t>GS_AGBAR - 9989</t>
  </si>
  <si>
    <t>GS_Servihabitat</t>
  </si>
  <si>
    <t>Datacenter</t>
  </si>
  <si>
    <t>Element</t>
  </si>
  <si>
    <t>Position in CPD</t>
  </si>
  <si>
    <t>CIMC-01 BE7M-M5-K9</t>
  </si>
  <si>
    <t>CP1.CE10.U29-30.F</t>
  </si>
  <si>
    <t>Puerto Managment</t>
  </si>
  <si>
    <t>Gi8/1 de SMC141700H6</t>
  </si>
  <si>
    <t>Slot1-Puerto1</t>
  </si>
  <si>
    <t>Gi8/2 de SMC141700H6</t>
  </si>
  <si>
    <t>Slot2-Puerto1</t>
  </si>
  <si>
    <t>Gi8/3 de SMC141700H6</t>
  </si>
  <si>
    <t>CP1.CE10.U32.F</t>
  </si>
  <si>
    <t>Puerto 1</t>
  </si>
  <si>
    <t>Gi8/4 de SMC141700H6</t>
  </si>
  <si>
    <t xml:space="preserve">SBC Audicodes SEC </t>
  </si>
  <si>
    <t>CP1.CE10.U34.F</t>
  </si>
  <si>
    <t>Gi8/5 de SMC141700H6</t>
  </si>
  <si>
    <t>Puerto 2</t>
  </si>
  <si>
    <t>Gi8/6 de SMC141700H6</t>
  </si>
  <si>
    <t>CIMC-02 BE7M-M5-K9</t>
  </si>
  <si>
    <t>GD1-AT44-U31-32.F</t>
  </si>
  <si>
    <t>Gi1/0/41 de FDO1623Z050</t>
  </si>
  <si>
    <t>Gi1/0/42 de FDO1623Z050</t>
  </si>
  <si>
    <t>Gi1/0/43 de FDO1623Z050</t>
  </si>
  <si>
    <t>GD1-AT44-U38.F</t>
  </si>
  <si>
    <t>Gi1/0/44 de FDO1623Z050</t>
  </si>
  <si>
    <t xml:space="preserve">SBC Audicodes PRI </t>
  </si>
  <si>
    <t>GD1-AT44-U45.F</t>
  </si>
  <si>
    <t>Gi1/0/45 de FDO1623Z050</t>
  </si>
  <si>
    <t>Gi1/0/35 de FDO1623Z050</t>
  </si>
  <si>
    <t>Miarec</t>
  </si>
  <si>
    <t>Admin MiAREC</t>
  </si>
  <si>
    <t>158.98.42.76</t>
  </si>
  <si>
    <t>443, 80,8080</t>
  </si>
  <si>
    <t>DNS secundario</t>
  </si>
  <si>
    <t>158.98.42.84</t>
  </si>
  <si>
    <t>Maquina de salto</t>
  </si>
  <si>
    <t>158.98.42.85</t>
  </si>
  <si>
    <t>VCUC01</t>
  </si>
  <si>
    <t>VCUC02</t>
  </si>
  <si>
    <t>Servidor de Presencia</t>
  </si>
  <si>
    <t>SBC01</t>
  </si>
  <si>
    <t>SBC02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</si>
</sst>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Light"/>
      <family val="2"/>
      <scheme val="major"/>
    </font>
    <font>
      <b/>
      <sz val="11"/>
      <color theme="0"/>
      <name val="Calibri Light"/>
      <family val="2"/>
      <scheme val="major"/>
    </font>
    <font>
      <sz val="11"/>
      <color theme="1"/>
      <name val="Calibri Light"/>
      <family val="2"/>
      <scheme val="major"/>
    </font>
    <font>
      <sz val="16"/>
      <color rgb="FFFF0000"/>
      <name val="Calibri Light"/>
      <family val="2"/>
      <scheme val="major"/>
    </font>
    <font>
      <b/>
      <sz val="36"/>
      <color theme="1"/>
      <name val="Calibri Light"/>
      <family val="2"/>
      <scheme val="major"/>
    </font>
    <font>
      <b/>
      <sz val="11"/>
      <color theme="1"/>
      <name val="Calibri Light"/>
      <family val="2"/>
      <scheme val="major"/>
    </font>
    <font>
      <sz val="11"/>
      <color rgb="FF0070C0"/>
      <name val="Calibri Light"/>
      <family val="2"/>
      <scheme val="major"/>
    </font>
    <font>
      <b/>
      <sz val="11"/>
      <color rgb="FF0070C0"/>
      <name val="Calibri Light"/>
      <family val="2"/>
      <scheme val="major"/>
    </font>
    <font>
      <b/>
      <sz val="11"/>
      <color indexed="9"/>
      <name val="Calibri Light"/>
      <family val="2"/>
      <scheme val="major"/>
    </font>
    <font>
      <sz val="9"/>
      <color indexed="81"/>
      <name val="Tahoma"/>
      <family val="2"/>
    </font>
    <font>
      <b/>
      <sz val="9"/>
      <color indexed="81"/>
      <name val="Tahoma"/>
      <family val="2"/>
    </font>
    <font>
      <sz val="11"/>
      <color theme="1"/>
      <name val="Calibri Light"/>
      <family val="2"/>
      <scheme val="major"/>
    </font>
    <font>
      <sz val="11"/>
      <color theme="1"/>
      <name val="Calibri Light"/>
      <family val="2"/>
      <scheme val="major"/>
    </font>
    <font>
      <sz val="8"/>
      <name val="Calibri"/>
      <family val="2"/>
      <scheme val="minor"/>
    </font>
    <font>
      <u/>
      <sz val="11"/>
      <color theme="10"/>
      <name val="Calibri"/>
      <family val="2"/>
      <scheme val="minor"/>
    </font>
    <font>
      <sz val="11"/>
      <color rgb="FF2F2F2F"/>
      <name val="Times New Roman"/>
      <family val="1"/>
    </font>
    <font>
      <sz val="11"/>
      <color theme="1"/>
      <name val="Calibri Light"/>
      <family val="2"/>
      <scheme val="major"/>
    </font>
    <font>
      <sz val="9"/>
      <color theme="1"/>
      <name val="Arial"/>
      <family val="2"/>
    </font>
    <font>
      <sz val="11"/>
      <color rgb="FFFF0000"/>
      <name val="Calibri Light"/>
      <family val="2"/>
      <scheme val="major"/>
    </font>
    <font>
      <sz val="11"/>
      <color rgb="FFFF0000"/>
      <name val="Calibri"/>
      <family val="2"/>
      <scheme val="minor"/>
    </font>
    <font>
      <sz val="11"/>
      <name val="Calibri"/>
      <family val="2"/>
      <scheme val="minor"/>
    </font>
    <font>
      <sz val="11"/>
      <color theme="1"/>
      <name val="Calibri"/>
      <family val="2"/>
    </font>
    <font>
      <sz val="11"/>
      <color theme="1"/>
      <name val="Calibri Light"/>
      <family val="2"/>
      <scheme val="major"/>
    </font>
  </fonts>
  <fills count="17">
    <fill>
      <patternFill patternType="none"/>
    </fill>
    <fill>
      <patternFill patternType="gray125"/>
    </fill>
    <fill>
      <patternFill patternType="solid">
        <fgColor theme="8"/>
        <bgColor theme="8"/>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rgb="FF92D050"/>
        <bgColor indexed="64"/>
      </patternFill>
    </fill>
    <fill>
      <patternFill patternType="solid">
        <fgColor rgb="FFCCFF66"/>
        <bgColor indexed="64"/>
      </patternFill>
    </fill>
    <fill>
      <patternFill patternType="solid">
        <fgColor theme="0"/>
        <bgColor indexed="64"/>
      </patternFill>
    </fill>
    <fill>
      <patternFill patternType="solid">
        <fgColor theme="0" tint="-4.9989318521683403E-2"/>
        <bgColor indexed="64"/>
      </patternFill>
    </fill>
    <fill>
      <patternFill patternType="solid">
        <fgColor theme="8"/>
        <bgColor indexed="64"/>
      </patternFill>
    </fill>
    <fill>
      <patternFill patternType="solid">
        <fgColor theme="8" tint="0.59999389629810485"/>
        <bgColor indexed="64"/>
      </patternFill>
    </fill>
    <fill>
      <patternFill patternType="solid">
        <fgColor theme="9" tint="0.59999389629810485"/>
        <bgColor theme="9" tint="0.59999389629810485"/>
      </patternFill>
    </fill>
    <fill>
      <patternFill patternType="solid">
        <fgColor theme="9" tint="0.79998168889431442"/>
        <bgColor theme="9" tint="0.79998168889431442"/>
      </patternFill>
    </fill>
    <fill>
      <patternFill patternType="solid">
        <fgColor theme="7"/>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FFFF00"/>
        <bgColor indexed="64"/>
      </patternFill>
    </fill>
  </fills>
  <borders count="34">
    <border>
      <left/>
      <right/>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left>
      <right/>
      <top style="thin">
        <color theme="0"/>
      </top>
      <bottom style="thin">
        <color theme="0"/>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s>
  <cellStyleXfs count="2">
    <xf numFmtId="0" fontId="0" fillId="0" borderId="0"/>
    <xf numFmtId="0" fontId="15" fillId="0" borderId="0" applyNumberFormat="0" applyFill="0" applyBorder="0" applyAlignment="0" applyProtection="0"/>
  </cellStyleXfs>
  <cellXfs count="133">
    <xf numFmtId="0" fontId="0" fillId="0" borderId="0" xfId="0"/>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2" fillId="2" borderId="0" xfId="0" applyFont="1" applyFill="1" applyBorder="1" applyAlignment="1">
      <alignment vertical="center"/>
    </xf>
    <xf numFmtId="0" fontId="2" fillId="2" borderId="2" xfId="0" applyFont="1" applyFill="1" applyBorder="1" applyAlignment="1">
      <alignment vertical="center"/>
    </xf>
    <xf numFmtId="0" fontId="2" fillId="2" borderId="2" xfId="0" applyFont="1" applyFill="1" applyBorder="1" applyAlignment="1">
      <alignment horizontal="center" vertical="center" wrapText="1"/>
    </xf>
    <xf numFmtId="0" fontId="2" fillId="2" borderId="2" xfId="0" applyFont="1" applyFill="1" applyBorder="1" applyAlignment="1">
      <alignment horizontal="center"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4" borderId="5" xfId="0" applyFont="1" applyFill="1" applyBorder="1" applyAlignment="1">
      <alignment vertical="center"/>
    </xf>
    <xf numFmtId="0" fontId="1" fillId="4" borderId="1" xfId="0" applyFont="1" applyFill="1" applyBorder="1" applyAlignment="1">
      <alignment vertical="center"/>
    </xf>
    <xf numFmtId="0" fontId="3" fillId="0" borderId="0" xfId="0" applyFont="1"/>
    <xf numFmtId="0" fontId="1" fillId="0" borderId="0" xfId="0" applyFont="1" applyAlignment="1">
      <alignment vertical="center" wrapText="1"/>
    </xf>
    <xf numFmtId="0" fontId="3" fillId="0" borderId="0" xfId="0" applyFont="1" applyAlignment="1">
      <alignment vertical="center"/>
    </xf>
    <xf numFmtId="0" fontId="1" fillId="0" borderId="12" xfId="0" applyFont="1" applyBorder="1" applyAlignment="1">
      <alignment vertical="center"/>
    </xf>
    <xf numFmtId="0" fontId="1" fillId="0" borderId="13" xfId="0" applyFont="1" applyBorder="1" applyAlignment="1">
      <alignment vertical="center"/>
    </xf>
    <xf numFmtId="0" fontId="6" fillId="6" borderId="17" xfId="0" applyFont="1" applyFill="1" applyBorder="1" applyAlignment="1">
      <alignment horizontal="center" vertical="center"/>
    </xf>
    <xf numFmtId="0" fontId="6" fillId="6" borderId="18" xfId="0" applyFont="1" applyFill="1" applyBorder="1" applyAlignment="1">
      <alignment horizontal="center" vertical="center"/>
    </xf>
    <xf numFmtId="0" fontId="6" fillId="6" borderId="19" xfId="0" applyFont="1" applyFill="1" applyBorder="1" applyAlignment="1">
      <alignment horizontal="center" vertical="center"/>
    </xf>
    <xf numFmtId="0" fontId="1" fillId="0" borderId="17" xfId="0" applyFont="1" applyBorder="1" applyAlignment="1">
      <alignment vertical="center"/>
    </xf>
    <xf numFmtId="0" fontId="1" fillId="0" borderId="18" xfId="0" applyFont="1" applyBorder="1" applyAlignment="1">
      <alignment horizontal="center" vertical="center"/>
    </xf>
    <xf numFmtId="0" fontId="1" fillId="0" borderId="21" xfId="0" applyFont="1" applyBorder="1" applyAlignment="1">
      <alignment horizontal="center" vertical="center"/>
    </xf>
    <xf numFmtId="0" fontId="0" fillId="0" borderId="0" xfId="0" applyAlignment="1">
      <alignment vertical="center"/>
    </xf>
    <xf numFmtId="0" fontId="1" fillId="8" borderId="17" xfId="0" applyFont="1" applyFill="1" applyBorder="1" applyAlignment="1">
      <alignment vertical="center"/>
    </xf>
    <xf numFmtId="0" fontId="1" fillId="8" borderId="18" xfId="0" applyFont="1" applyFill="1" applyBorder="1" applyAlignment="1">
      <alignment horizontal="center" vertical="center"/>
    </xf>
    <xf numFmtId="0" fontId="1" fillId="7" borderId="0" xfId="0" applyFont="1" applyFill="1" applyAlignment="1">
      <alignment vertical="center"/>
    </xf>
    <xf numFmtId="0" fontId="1" fillId="7" borderId="0" xfId="0" applyFont="1" applyFill="1" applyAlignment="1">
      <alignment horizontal="left" vertical="center"/>
    </xf>
    <xf numFmtId="0" fontId="1" fillId="7" borderId="0" xfId="0" applyFont="1" applyFill="1" applyAlignment="1">
      <alignment horizontal="center" vertical="center"/>
    </xf>
    <xf numFmtId="0" fontId="9" fillId="0" borderId="0" xfId="0" applyFont="1" applyFill="1" applyBorder="1" applyAlignment="1">
      <alignment horizontal="center" vertical="center"/>
    </xf>
    <xf numFmtId="0" fontId="6" fillId="7" borderId="0" xfId="0" applyFont="1" applyFill="1" applyAlignment="1">
      <alignment vertical="center"/>
    </xf>
    <xf numFmtId="0" fontId="1" fillId="0" borderId="0" xfId="0" applyFont="1" applyFill="1" applyBorder="1" applyAlignment="1" applyProtection="1">
      <alignment vertical="center"/>
      <protection locked="0"/>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alignment horizontal="center" vertical="center"/>
      <protection locked="0"/>
    </xf>
    <xf numFmtId="0" fontId="1" fillId="10" borderId="0" xfId="0" applyFont="1" applyFill="1" applyAlignment="1">
      <alignment horizontal="left" vertical="center"/>
    </xf>
    <xf numFmtId="0" fontId="1" fillId="0" borderId="0" xfId="0" applyFont="1" applyFill="1" applyAlignment="1" applyProtection="1">
      <alignment vertical="center"/>
      <protection locked="0"/>
    </xf>
    <xf numFmtId="0" fontId="1" fillId="0" borderId="0" xfId="0" applyFont="1" applyFill="1" applyAlignment="1" applyProtection="1">
      <alignment horizontal="left" vertical="center"/>
      <protection locked="0"/>
    </xf>
    <xf numFmtId="0" fontId="6" fillId="0" borderId="0" xfId="0" applyFont="1" applyFill="1" applyAlignment="1">
      <alignment vertical="center"/>
    </xf>
    <xf numFmtId="0" fontId="1" fillId="0" borderId="0" xfId="0" applyFont="1" applyFill="1" applyAlignment="1">
      <alignment vertical="center"/>
    </xf>
    <xf numFmtId="0" fontId="2" fillId="9" borderId="0" xfId="0" applyFont="1" applyFill="1" applyAlignment="1">
      <alignment horizontal="right" vertical="center"/>
    </xf>
    <xf numFmtId="0" fontId="1" fillId="8" borderId="18" xfId="0" quotePrefix="1" applyFont="1" applyFill="1" applyBorder="1" applyAlignment="1">
      <alignment horizontal="center" vertical="center"/>
    </xf>
    <xf numFmtId="0" fontId="12" fillId="0" borderId="0" xfId="0" applyFont="1" applyAlignment="1">
      <alignment vertical="center"/>
    </xf>
    <xf numFmtId="0" fontId="12" fillId="0" borderId="0" xfId="0" applyNumberFormat="1" applyFont="1" applyAlignment="1">
      <alignment vertical="center"/>
    </xf>
    <xf numFmtId="0" fontId="12" fillId="0" borderId="0" xfId="0" applyFont="1"/>
    <xf numFmtId="0" fontId="13" fillId="0" borderId="0" xfId="0" applyFont="1" applyAlignment="1">
      <alignment vertical="center"/>
    </xf>
    <xf numFmtId="0" fontId="1" fillId="0" borderId="0" xfId="0" applyFont="1" applyAlignment="1">
      <alignment vertical="center"/>
    </xf>
    <xf numFmtId="0" fontId="1" fillId="0" borderId="0" xfId="0" applyFont="1" applyAlignment="1">
      <alignment vertical="center" wrapText="1"/>
    </xf>
    <xf numFmtId="11" fontId="1" fillId="0" borderId="0" xfId="0" applyNumberFormat="1" applyFont="1" applyAlignment="1">
      <alignment vertical="center"/>
    </xf>
    <xf numFmtId="0" fontId="15" fillId="8" borderId="19" xfId="1" applyFill="1" applyBorder="1" applyAlignment="1">
      <alignment horizontal="center" vertical="center"/>
    </xf>
    <xf numFmtId="0" fontId="16" fillId="0" borderId="0" xfId="0" applyFont="1"/>
    <xf numFmtId="0" fontId="1" fillId="11" borderId="23" xfId="0" applyFont="1" applyFill="1" applyBorder="1" applyAlignment="1">
      <alignment vertical="center"/>
    </xf>
    <xf numFmtId="0" fontId="1" fillId="12" borderId="23" xfId="0" applyFont="1" applyFill="1" applyBorder="1" applyAlignment="1">
      <alignment vertical="center"/>
    </xf>
    <xf numFmtId="0" fontId="17" fillId="0" borderId="0" xfId="0" applyFont="1" applyAlignment="1">
      <alignment vertical="center"/>
    </xf>
    <xf numFmtId="0" fontId="0" fillId="13" borderId="18" xfId="0" applyFill="1" applyBorder="1"/>
    <xf numFmtId="0" fontId="0" fillId="0" borderId="18" xfId="0" applyBorder="1"/>
    <xf numFmtId="0" fontId="0" fillId="0" borderId="18" xfId="0" applyBorder="1" applyAlignment="1">
      <alignment vertical="center"/>
    </xf>
    <xf numFmtId="0" fontId="0" fillId="0" borderId="24" xfId="0" applyFill="1" applyBorder="1"/>
    <xf numFmtId="0" fontId="0" fillId="0" borderId="26" xfId="0" applyFill="1" applyBorder="1"/>
    <xf numFmtId="0" fontId="0" fillId="0" borderId="27" xfId="0" applyFill="1" applyBorder="1"/>
    <xf numFmtId="0" fontId="0" fillId="0" borderId="18" xfId="0" applyFill="1" applyBorder="1"/>
    <xf numFmtId="0" fontId="0" fillId="0" borderId="25" xfId="0" applyBorder="1"/>
    <xf numFmtId="0" fontId="1" fillId="0" borderId="0" xfId="0" applyNumberFormat="1" applyFont="1" applyAlignment="1">
      <alignment vertical="center"/>
    </xf>
    <xf numFmtId="0" fontId="18" fillId="0" borderId="0" xfId="0" applyFont="1"/>
    <xf numFmtId="0" fontId="0" fillId="0" borderId="28" xfId="0" applyFill="1" applyBorder="1"/>
    <xf numFmtId="0" fontId="19" fillId="0" borderId="0" xfId="0" applyFont="1" applyAlignment="1">
      <alignment vertical="center"/>
    </xf>
    <xf numFmtId="0" fontId="0" fillId="0" borderId="18" xfId="0" applyBorder="1" applyAlignment="1">
      <alignment horizontal="center" vertical="center" wrapText="1"/>
    </xf>
    <xf numFmtId="0" fontId="0" fillId="0" borderId="27" xfId="0" applyBorder="1"/>
    <xf numFmtId="0" fontId="0" fillId="0" borderId="26" xfId="0" applyBorder="1"/>
    <xf numFmtId="0" fontId="0" fillId="0" borderId="29" xfId="0" applyBorder="1"/>
    <xf numFmtId="0" fontId="0" fillId="0" borderId="21" xfId="0" applyBorder="1"/>
    <xf numFmtId="0" fontId="0" fillId="0" borderId="17" xfId="0" applyBorder="1"/>
    <xf numFmtId="0" fontId="0" fillId="0" borderId="20" xfId="0" applyBorder="1"/>
    <xf numFmtId="0" fontId="0" fillId="14" borderId="0" xfId="0" applyFill="1"/>
    <xf numFmtId="0" fontId="0" fillId="15" borderId="30" xfId="0" applyFill="1" applyBorder="1"/>
    <xf numFmtId="0" fontId="0" fillId="15" borderId="29" xfId="0" applyFill="1" applyBorder="1"/>
    <xf numFmtId="0" fontId="0" fillId="15" borderId="31" xfId="0" applyFill="1" applyBorder="1"/>
    <xf numFmtId="0" fontId="0" fillId="14" borderId="32" xfId="0" applyFill="1" applyBorder="1"/>
    <xf numFmtId="0" fontId="0" fillId="15" borderId="24" xfId="0" applyFill="1" applyBorder="1"/>
    <xf numFmtId="0" fontId="0" fillId="0" borderId="32" xfId="0" applyBorder="1"/>
    <xf numFmtId="0" fontId="0" fillId="16" borderId="18" xfId="0" applyFill="1" applyBorder="1"/>
    <xf numFmtId="0" fontId="15" fillId="0" borderId="19" xfId="1" applyBorder="1" applyAlignment="1">
      <alignment horizontal="center" vertical="center"/>
    </xf>
    <xf numFmtId="0" fontId="15" fillId="0" borderId="22" xfId="1" applyBorder="1" applyAlignment="1">
      <alignment horizontal="center" vertical="center"/>
    </xf>
    <xf numFmtId="0" fontId="1" fillId="8" borderId="26" xfId="0" applyFont="1" applyFill="1" applyBorder="1" applyAlignment="1">
      <alignment horizontal="center" vertical="center"/>
    </xf>
    <xf numFmtId="0" fontId="1" fillId="8" borderId="26" xfId="0" quotePrefix="1" applyFont="1" applyFill="1" applyBorder="1" applyAlignment="1">
      <alignment horizontal="center" vertical="center"/>
    </xf>
    <xf numFmtId="0" fontId="15" fillId="8" borderId="33" xfId="1" applyFill="1" applyBorder="1" applyAlignment="1">
      <alignment horizontal="center" vertical="center"/>
    </xf>
    <xf numFmtId="0" fontId="1" fillId="8" borderId="20" xfId="0" applyFont="1" applyFill="1" applyBorder="1" applyAlignment="1" applyProtection="1">
      <alignment vertical="center"/>
    </xf>
    <xf numFmtId="0" fontId="1" fillId="8" borderId="21" xfId="0" applyFont="1" applyFill="1" applyBorder="1" applyAlignment="1" applyProtection="1">
      <alignment horizontal="center" vertical="center"/>
    </xf>
    <xf numFmtId="0" fontId="1" fillId="8" borderId="22" xfId="0" applyFont="1" applyFill="1" applyBorder="1" applyAlignment="1" applyProtection="1">
      <alignment horizontal="center" vertical="center"/>
    </xf>
    <xf numFmtId="0" fontId="1" fillId="0" borderId="0" xfId="0" applyFont="1" applyAlignment="1" applyProtection="1">
      <alignment vertical="center"/>
    </xf>
    <xf numFmtId="0" fontId="21" fillId="0" borderId="0" xfId="0" applyFont="1"/>
    <xf numFmtId="0" fontId="20" fillId="0" borderId="0" xfId="0" applyFont="1"/>
    <xf numFmtId="0" fontId="22" fillId="0" borderId="0" xfId="0" applyFont="1" applyAlignment="1">
      <alignment vertical="center" wrapText="1"/>
    </xf>
    <xf numFmtId="0" fontId="23" fillId="0" borderId="0" xfId="0" applyFont="1" applyAlignment="1">
      <alignment vertical="center"/>
    </xf>
    <xf numFmtId="0" fontId="23" fillId="0" borderId="0" xfId="0" applyFont="1" applyFill="1" applyAlignment="1" applyProtection="1">
      <alignment horizontal="center" vertical="center"/>
      <protection locked="0"/>
    </xf>
    <xf numFmtId="0" fontId="23" fillId="0" borderId="0" xfId="0" applyNumberFormat="1" applyFont="1" applyAlignment="1">
      <alignment vertical="center"/>
    </xf>
    <xf numFmtId="0" fontId="1" fillId="0" borderId="14" xfId="0" applyFont="1" applyBorder="1" applyAlignment="1">
      <alignment horizontal="left" vertical="center" wrapText="1"/>
    </xf>
    <xf numFmtId="0" fontId="1" fillId="0" borderId="15" xfId="0" applyFont="1" applyBorder="1" applyAlignment="1">
      <alignment horizontal="left" vertical="center" wrapText="1"/>
    </xf>
    <xf numFmtId="0" fontId="1" fillId="0" borderId="16" xfId="0" applyFont="1" applyBorder="1" applyAlignment="1">
      <alignment horizontal="left" vertical="center" wrapText="1"/>
    </xf>
    <xf numFmtId="0" fontId="1" fillId="0" borderId="12"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13" xfId="0" applyFont="1" applyBorder="1" applyAlignment="1">
      <alignment horizontal="left" vertical="center" wrapText="1" indent="1"/>
    </xf>
    <xf numFmtId="0" fontId="1" fillId="0" borderId="14" xfId="0" applyFont="1" applyBorder="1" applyAlignment="1">
      <alignment horizontal="left" vertical="center" wrapText="1" indent="1"/>
    </xf>
    <xf numFmtId="0" fontId="1" fillId="0" borderId="15" xfId="0" applyFont="1" applyBorder="1" applyAlignment="1">
      <alignment horizontal="left" vertical="center" wrapText="1" indent="1"/>
    </xf>
    <xf numFmtId="0" fontId="1" fillId="0" borderId="16" xfId="0" applyFont="1" applyBorder="1" applyAlignment="1">
      <alignment horizontal="left" vertical="center" wrapText="1" indent="1"/>
    </xf>
    <xf numFmtId="0" fontId="6" fillId="6" borderId="9" xfId="0" applyFont="1" applyFill="1" applyBorder="1" applyAlignment="1">
      <alignment horizontal="left" vertical="center" wrapText="1" indent="1"/>
    </xf>
    <xf numFmtId="0" fontId="1" fillId="6" borderId="10" xfId="0" applyFont="1" applyFill="1" applyBorder="1" applyAlignment="1">
      <alignment horizontal="left" vertical="center" wrapText="1" indent="1"/>
    </xf>
    <xf numFmtId="0" fontId="1" fillId="6" borderId="11" xfId="0" applyFont="1" applyFill="1" applyBorder="1" applyAlignment="1">
      <alignment horizontal="left" vertical="center" wrapText="1" indent="1"/>
    </xf>
    <xf numFmtId="0" fontId="1" fillId="0" borderId="12" xfId="0" applyFont="1" applyBorder="1" applyAlignment="1">
      <alignment horizontal="left" vertical="center" wrapText="1"/>
    </xf>
    <xf numFmtId="0" fontId="1" fillId="0" borderId="0" xfId="0" applyFont="1" applyBorder="1" applyAlignment="1">
      <alignment horizontal="left" vertical="center" wrapText="1"/>
    </xf>
    <xf numFmtId="0" fontId="1" fillId="0" borderId="13" xfId="0" applyFont="1" applyBorder="1" applyAlignment="1">
      <alignment horizontal="left" vertical="center" wrapText="1"/>
    </xf>
    <xf numFmtId="0" fontId="1" fillId="0" borderId="0" xfId="0" applyFont="1" applyAlignment="1">
      <alignment horizontal="center" vertical="center" wrapText="1"/>
    </xf>
    <xf numFmtId="0" fontId="6" fillId="5" borderId="6" xfId="0" applyFont="1" applyFill="1" applyBorder="1" applyAlignment="1">
      <alignment horizontal="left" vertical="center" wrapText="1" indent="1"/>
    </xf>
    <xf numFmtId="0" fontId="6" fillId="5" borderId="7" xfId="0" applyFont="1" applyFill="1" applyBorder="1" applyAlignment="1">
      <alignment horizontal="left" vertical="center" wrapText="1" indent="1"/>
    </xf>
    <xf numFmtId="0" fontId="6" fillId="5" borderId="8" xfId="0" applyFont="1" applyFill="1" applyBorder="1" applyAlignment="1">
      <alignment horizontal="left" vertical="center" wrapText="1" indent="1"/>
    </xf>
    <xf numFmtId="0" fontId="6" fillId="6" borderId="10" xfId="0" applyFont="1" applyFill="1" applyBorder="1" applyAlignment="1">
      <alignment horizontal="left" vertical="center" wrapText="1" indent="1"/>
    </xf>
    <xf numFmtId="0" fontId="6" fillId="6" borderId="11" xfId="0" applyFont="1" applyFill="1" applyBorder="1" applyAlignment="1">
      <alignment horizontal="left" vertical="center" wrapText="1" indent="1"/>
    </xf>
    <xf numFmtId="0" fontId="7" fillId="0" borderId="14" xfId="0" applyFont="1" applyBorder="1" applyAlignment="1">
      <alignment horizontal="left" vertical="center" wrapText="1" indent="1"/>
    </xf>
    <xf numFmtId="0" fontId="1" fillId="0" borderId="6" xfId="0" applyFont="1" applyBorder="1" applyAlignment="1">
      <alignment horizontal="left" vertical="center" wrapText="1" indent="1"/>
    </xf>
    <xf numFmtId="0" fontId="1" fillId="0" borderId="7" xfId="0" applyFont="1" applyBorder="1" applyAlignment="1">
      <alignment horizontal="left" vertical="center" wrapText="1" indent="1"/>
    </xf>
    <xf numFmtId="0" fontId="1" fillId="0" borderId="8" xfId="0" applyFont="1" applyBorder="1" applyAlignment="1">
      <alignment horizontal="left" vertical="center" wrapText="1" indent="1"/>
    </xf>
    <xf numFmtId="0" fontId="6" fillId="5" borderId="6" xfId="0" applyFont="1" applyFill="1" applyBorder="1" applyAlignment="1">
      <alignment horizontal="left" vertical="center" indent="1"/>
    </xf>
    <xf numFmtId="0" fontId="6" fillId="5" borderId="7" xfId="0" applyFont="1" applyFill="1" applyBorder="1" applyAlignment="1">
      <alignment horizontal="left" vertical="center" indent="1"/>
    </xf>
    <xf numFmtId="0" fontId="6" fillId="5" borderId="8" xfId="0" applyFont="1" applyFill="1" applyBorder="1" applyAlignment="1">
      <alignment horizontal="left" vertical="center" indent="1"/>
    </xf>
    <xf numFmtId="0" fontId="6" fillId="6" borderId="9" xfId="0" applyFont="1" applyFill="1" applyBorder="1" applyAlignment="1">
      <alignment horizontal="left" vertical="center" indent="1"/>
    </xf>
    <xf numFmtId="0" fontId="6" fillId="6" borderId="10" xfId="0" applyFont="1" applyFill="1" applyBorder="1" applyAlignment="1">
      <alignment horizontal="left" vertical="center" indent="1"/>
    </xf>
    <xf numFmtId="0" fontId="6" fillId="6" borderId="11" xfId="0" applyFont="1" applyFill="1" applyBorder="1" applyAlignment="1">
      <alignment horizontal="left" vertical="center" indent="1"/>
    </xf>
    <xf numFmtId="0" fontId="0" fillId="8" borderId="0" xfId="0" applyFill="1" applyAlignment="1">
      <alignment horizontal="left" vertical="top" wrapText="1" indent="1"/>
    </xf>
    <xf numFmtId="0" fontId="0" fillId="8" borderId="0" xfId="0" applyFill="1" applyAlignment="1">
      <alignment horizontal="left" vertical="top" indent="1"/>
    </xf>
    <xf numFmtId="0" fontId="0" fillId="5" borderId="6" xfId="0" applyFill="1" applyBorder="1" applyAlignment="1">
      <alignment horizontal="left" vertical="center" indent="1"/>
    </xf>
    <xf numFmtId="0" fontId="0" fillId="5" borderId="7" xfId="0" applyFill="1" applyBorder="1" applyAlignment="1">
      <alignment horizontal="left" vertical="center" indent="1"/>
    </xf>
    <xf numFmtId="0" fontId="0" fillId="5" borderId="8" xfId="0" applyFill="1" applyBorder="1" applyAlignment="1">
      <alignment horizontal="left" vertical="center" indent="1"/>
    </xf>
    <xf numFmtId="0" fontId="0" fillId="6" borderId="0" xfId="0" applyFill="1" applyAlignment="1">
      <alignment horizontal="left" vertical="center" indent="1"/>
    </xf>
    <xf numFmtId="0" fontId="0" fillId="0" borderId="0" xfId="0" applyAlignment="1">
      <alignment horizontal="left" vertical="center" indent="1"/>
    </xf>
  </cellXfs>
  <cellStyles count="2">
    <cellStyle name="Hipervínculo" xfId="1" builtinId="8"/>
    <cellStyle name="Normal" xfId="0" builtinId="0"/>
  </cellStyles>
  <dxfs count="127">
    <dxf>
      <font>
        <b/>
        <i val="0"/>
        <color theme="0"/>
      </font>
      <fill>
        <patternFill>
          <bgColor rgb="FFFF0000"/>
        </patternFill>
      </fill>
    </dxf>
    <dxf>
      <font>
        <b val="0"/>
        <i val="0"/>
        <strike val="0"/>
        <condense val="0"/>
        <extend val="0"/>
        <outline val="0"/>
        <shadow val="0"/>
        <u val="none"/>
        <vertAlign val="baseline"/>
        <sz val="11"/>
        <color theme="1"/>
        <name val="Calibri Light"/>
        <scheme val="major"/>
      </font>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fill>
        <patternFill patternType="none">
          <fgColor indexed="64"/>
          <bgColor auto="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fill>
        <patternFill patternType="none">
          <fgColor indexed="64"/>
          <bgColor auto="1"/>
        </patternFill>
      </fill>
      <alignment vertical="center" textRotation="0" wrapText="0" indent="0" justifyLastLine="0" shrinkToFit="0" readingOrder="0"/>
      <protection locked="0" hidden="0"/>
    </dxf>
    <dxf>
      <font>
        <b val="0"/>
        <i val="0"/>
        <strike val="0"/>
        <condense val="0"/>
        <extend val="0"/>
        <outline val="0"/>
        <shadow val="0"/>
        <u val="none"/>
        <vertAlign val="baseline"/>
        <sz val="11"/>
        <color auto="1"/>
        <name val="Calibri Light"/>
        <scheme val="none"/>
      </font>
      <fill>
        <patternFill patternType="none">
          <fgColor rgb="FF000000"/>
          <bgColor auto="1"/>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1"/>
        <color indexed="9"/>
        <name val="Calibri Light"/>
        <scheme val="maj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Light"/>
        <scheme val="major"/>
      </font>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fill>
        <patternFill patternType="none">
          <fgColor indexed="64"/>
          <bgColor auto="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fill>
        <patternFill patternType="none">
          <fgColor indexed="64"/>
          <bgColor auto="1"/>
        </patternFill>
      </fill>
      <alignment vertical="center" textRotation="0" wrapText="0" indent="0" justifyLastLine="0" shrinkToFit="0" readingOrder="0"/>
      <protection locked="0" hidden="0"/>
    </dxf>
    <dxf>
      <font>
        <b val="0"/>
        <i val="0"/>
        <strike val="0"/>
        <condense val="0"/>
        <extend val="0"/>
        <outline val="0"/>
        <shadow val="0"/>
        <u val="none"/>
        <vertAlign val="baseline"/>
        <sz val="11"/>
        <color auto="1"/>
        <name val="Calibri Light"/>
        <scheme val="none"/>
      </font>
      <fill>
        <patternFill patternType="none">
          <fgColor rgb="FF000000"/>
          <bgColor auto="1"/>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1"/>
        <color indexed="9"/>
        <name val="Calibri Light"/>
        <scheme val="maj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Light"/>
        <scheme val="major"/>
      </font>
      <fill>
        <patternFill patternType="none">
          <fgColor indexed="64"/>
          <bgColor auto="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numFmt numFmtId="0" formatCode="General"/>
      <fill>
        <patternFill patternType="none">
          <fgColor indexed="64"/>
          <bgColor auto="1"/>
        </patternFill>
      </fill>
      <alignment vertical="center" textRotation="0" wrapText="0" indent="0" justifyLastLine="0" shrinkToFit="0" readingOrder="0"/>
      <protection locked="0" hidden="0"/>
    </dxf>
    <dxf>
      <font>
        <b val="0"/>
        <i val="0"/>
        <strike val="0"/>
        <condense val="0"/>
        <extend val="0"/>
        <outline val="0"/>
        <shadow val="0"/>
        <u val="none"/>
        <vertAlign val="baseline"/>
        <sz val="11"/>
        <color auto="1"/>
        <name val="Calibri Light"/>
        <scheme val="none"/>
      </font>
      <fill>
        <patternFill patternType="none">
          <fgColor rgb="FF000000"/>
          <bgColor auto="1"/>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1"/>
        <color indexed="9"/>
        <name val="Calibri Light"/>
        <scheme val="maj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theme="1"/>
        <name val="Calibri Light"/>
        <scheme val="maj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theme="1"/>
        <name val="Calibri Light"/>
        <scheme val="maj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fill>
        <patternFill patternType="none">
          <fgColor indexed="64"/>
          <bgColor auto="1"/>
        </patternFill>
      </fill>
      <alignment horizontal="general" vertical="center" textRotation="0" wrapText="0" indent="0" justifyLastLine="0" shrinkToFit="0" readingOrder="0"/>
    </dxf>
    <dxf>
      <font>
        <b/>
        <i val="0"/>
        <strike val="0"/>
        <condense val="0"/>
        <extend val="0"/>
        <outline val="0"/>
        <shadow val="0"/>
        <u val="none"/>
        <vertAlign val="baseline"/>
        <sz val="11"/>
        <color theme="1"/>
        <name val="Calibri Light"/>
        <scheme val="maj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fill>
        <patternFill patternType="none">
          <fgColor indexed="64"/>
          <bgColor auto="1"/>
        </patternFill>
      </fill>
      <alignment horizontal="general" vertical="center" textRotation="0" wrapText="0" indent="0" justifyLastLine="0" shrinkToFit="0" readingOrder="0"/>
    </dxf>
    <dxf>
      <font>
        <b/>
        <i val="0"/>
        <strike val="0"/>
        <condense val="0"/>
        <extend val="0"/>
        <outline val="0"/>
        <shadow val="0"/>
        <u val="none"/>
        <vertAlign val="baseline"/>
        <sz val="11"/>
        <color theme="1"/>
        <name val="Calibri Light"/>
        <scheme val="maj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fill>
        <patternFill patternType="none">
          <fgColor indexed="64"/>
          <bgColor auto="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fill>
        <patternFill patternType="none">
          <fgColor indexed="64"/>
          <bgColor auto="1"/>
        </patternFill>
      </fill>
      <alignment vertical="center" textRotation="0" wrapText="0" indent="0" justifyLastLine="0" shrinkToFit="0" readingOrder="0"/>
      <protection locked="0" hidden="0"/>
    </dxf>
    <dxf>
      <font>
        <b val="0"/>
        <i val="0"/>
        <strike val="0"/>
        <condense val="0"/>
        <extend val="0"/>
        <outline val="0"/>
        <shadow val="0"/>
        <u val="none"/>
        <vertAlign val="baseline"/>
        <sz val="11"/>
        <color auto="1"/>
        <name val="Calibri Light"/>
        <scheme val="none"/>
      </font>
      <fill>
        <patternFill patternType="none">
          <fgColor rgb="FF000000"/>
          <bgColor auto="1"/>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1"/>
        <color indexed="9"/>
        <name val="Calibri Light"/>
        <scheme val="maj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1" indent="0" justifyLastLine="0" shrinkToFit="0" readingOrder="0"/>
    </dxf>
    <dxf>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fill>
        <patternFill patternType="none">
          <fgColor indexed="64"/>
          <bgColor auto="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Light"/>
        <scheme val="major"/>
      </font>
      <fill>
        <patternFill patternType="none">
          <fgColor indexed="64"/>
          <bgColor auto="1"/>
        </patternFill>
      </fill>
      <alignment vertical="center" textRotation="0" wrapText="0" indent="0" justifyLastLine="0" shrinkToFit="0" readingOrder="0"/>
      <protection locked="0" hidden="0"/>
    </dxf>
    <dxf>
      <font>
        <b val="0"/>
        <i val="0"/>
        <strike val="0"/>
        <condense val="0"/>
        <extend val="0"/>
        <outline val="0"/>
        <shadow val="0"/>
        <u val="none"/>
        <vertAlign val="baseline"/>
        <sz val="11"/>
        <color auto="1"/>
        <name val="Calibri Light"/>
        <scheme val="major"/>
      </font>
      <fill>
        <patternFill patternType="none">
          <fgColor indexed="64"/>
          <bgColor auto="1"/>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1"/>
        <color indexed="9"/>
        <name val="Calibri Light"/>
        <scheme val="maj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Light"/>
        <scheme val="major"/>
      </font>
    </dxf>
    <dxf>
      <font>
        <b val="0"/>
        <i val="0"/>
        <strike val="0"/>
        <condense val="0"/>
        <extend val="0"/>
        <outline val="0"/>
        <shadow val="0"/>
        <u val="none"/>
        <vertAlign val="baseline"/>
        <sz val="11"/>
        <color theme="1"/>
        <name val="Calibri Light"/>
        <scheme val="major"/>
      </font>
    </dxf>
    <dxf>
      <font>
        <b val="0"/>
        <i val="0"/>
        <strike val="0"/>
        <condense val="0"/>
        <extend val="0"/>
        <outline val="0"/>
        <shadow val="0"/>
        <u val="none"/>
        <vertAlign val="baseline"/>
        <sz val="11"/>
        <color theme="1"/>
        <name val="Calibri Light"/>
        <scheme val="major"/>
      </font>
    </dxf>
    <dxf>
      <font>
        <b val="0"/>
        <i val="0"/>
        <strike val="0"/>
        <condense val="0"/>
        <extend val="0"/>
        <outline val="0"/>
        <shadow val="0"/>
        <u val="none"/>
        <vertAlign val="baseline"/>
        <sz val="11"/>
        <color theme="1"/>
        <name val="Calibri Light"/>
        <scheme val="major"/>
      </font>
    </dxf>
    <dxf>
      <font>
        <b val="0"/>
        <i val="0"/>
        <strike val="0"/>
        <condense val="0"/>
        <extend val="0"/>
        <outline val="0"/>
        <shadow val="0"/>
        <u val="none"/>
        <vertAlign val="baseline"/>
        <sz val="11"/>
        <color theme="1"/>
        <name val="Calibri Light"/>
        <scheme val="major"/>
      </font>
    </dxf>
    <dxf>
      <font>
        <b val="0"/>
        <i val="0"/>
        <strike val="0"/>
        <condense val="0"/>
        <extend val="0"/>
        <outline val="0"/>
        <shadow val="0"/>
        <u val="none"/>
        <vertAlign val="baseline"/>
        <sz val="11"/>
        <color theme="1"/>
        <name val="Calibri Light"/>
        <scheme val="major"/>
      </font>
    </dxf>
    <dxf>
      <font>
        <b val="0"/>
        <i val="0"/>
        <strike val="0"/>
        <condense val="0"/>
        <extend val="0"/>
        <outline val="0"/>
        <shadow val="0"/>
        <u val="none"/>
        <vertAlign val="baseline"/>
        <sz val="11"/>
        <color theme="1"/>
        <name val="Calibri Light"/>
        <scheme val="major"/>
      </font>
    </dxf>
    <dxf>
      <font>
        <b val="0"/>
        <i val="0"/>
        <strike val="0"/>
        <condense val="0"/>
        <extend val="0"/>
        <outline val="0"/>
        <shadow val="0"/>
        <u val="none"/>
        <vertAlign val="baseline"/>
        <sz val="11"/>
        <color theme="1"/>
        <name val="Calibri Light"/>
        <scheme val="major"/>
      </font>
    </dxf>
    <dxf>
      <font>
        <b val="0"/>
        <i val="0"/>
        <strike val="0"/>
        <condense val="0"/>
        <extend val="0"/>
        <outline val="0"/>
        <shadow val="0"/>
        <u val="none"/>
        <vertAlign val="baseline"/>
        <sz val="11"/>
        <color theme="1"/>
        <name val="Calibri Light"/>
        <scheme val="major"/>
      </font>
    </dxf>
    <dxf>
      <font>
        <b val="0"/>
        <i val="0"/>
        <strike val="0"/>
        <condense val="0"/>
        <extend val="0"/>
        <outline val="0"/>
        <shadow val="0"/>
        <u val="none"/>
        <vertAlign val="baseline"/>
        <sz val="11"/>
        <color theme="1"/>
        <name val="Calibri Light"/>
        <scheme val="major"/>
      </font>
    </dxf>
    <dxf>
      <font>
        <b val="0"/>
        <i val="0"/>
        <strike val="0"/>
        <condense val="0"/>
        <extend val="0"/>
        <outline val="0"/>
        <shadow val="0"/>
        <u val="none"/>
        <vertAlign val="baseline"/>
        <sz val="11"/>
        <color theme="1"/>
        <name val="Calibri Light"/>
        <scheme val="major"/>
      </font>
    </dxf>
    <dxf>
      <font>
        <b val="0"/>
        <i val="0"/>
        <strike val="0"/>
        <condense val="0"/>
        <extend val="0"/>
        <outline val="0"/>
        <shadow val="0"/>
        <u val="none"/>
        <vertAlign val="baseline"/>
        <sz val="11"/>
        <color theme="1"/>
        <name val="Calibri Light"/>
        <family val="2"/>
        <scheme val="major"/>
      </font>
      <numFmt numFmtId="0" formatCode="General"/>
    </dxf>
    <dxf>
      <font>
        <b val="0"/>
        <i val="0"/>
        <strike val="0"/>
        <condense val="0"/>
        <extend val="0"/>
        <outline val="0"/>
        <shadow val="0"/>
        <u val="none"/>
        <vertAlign val="baseline"/>
        <sz val="11"/>
        <color theme="1"/>
        <name val="Calibri Light"/>
        <scheme val="major"/>
      </font>
    </dxf>
    <dxf>
      <font>
        <b val="0"/>
        <i val="0"/>
        <strike val="0"/>
        <condense val="0"/>
        <extend val="0"/>
        <outline val="0"/>
        <shadow val="0"/>
        <u val="none"/>
        <vertAlign val="baseline"/>
        <sz val="11"/>
        <color theme="1"/>
        <name val="Calibri Light"/>
        <scheme val="major"/>
      </font>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center" vertical="center" textRotation="0" wrapText="0" indent="0" justifyLastLine="0" shrinkToFit="0" readingOrder="0"/>
    </dxf>
    <dxf>
      <font>
        <strike val="0"/>
        <outline val="0"/>
        <shadow val="0"/>
        <u val="none"/>
        <vertAlign val="baseline"/>
        <sz val="11"/>
        <color theme="1"/>
        <name val="Calibri Light"/>
        <scheme val="major"/>
      </font>
      <alignment horizontal="general" vertical="center" textRotation="0" wrapText="0" indent="0" justifyLastLine="0" shrinkToFit="0" readingOrder="0"/>
    </dxf>
    <dxf>
      <font>
        <strike val="0"/>
        <outline val="0"/>
        <shadow val="0"/>
        <u val="none"/>
        <vertAlign val="baseline"/>
        <sz val="11"/>
        <color theme="1"/>
        <name val="Calibri Light"/>
        <scheme val="major"/>
      </font>
      <alignment horizontal="general" vertical="center" textRotation="0" wrapText="0" indent="0" justifyLastLine="0" shrinkToFit="0" readingOrder="0"/>
    </dxf>
    <dxf>
      <font>
        <strike val="0"/>
        <outline val="0"/>
        <shadow val="0"/>
        <u val="none"/>
        <vertAlign val="baseline"/>
        <sz val="11"/>
        <color theme="1"/>
        <name val="Calibri Light"/>
        <scheme val="major"/>
      </font>
      <alignment horizontal="general" vertical="center" textRotation="0" wrapText="0" indent="0" justifyLastLine="0" shrinkToFit="0" readingOrder="0"/>
    </dxf>
    <dxf>
      <font>
        <strike val="0"/>
        <outline val="0"/>
        <shadow val="0"/>
        <u val="none"/>
        <vertAlign val="baseline"/>
        <sz val="11"/>
        <color theme="1"/>
        <name val="Calibri Light"/>
        <scheme val="major"/>
      </font>
      <alignment horizontal="general" vertical="center" textRotation="0" wrapText="0" indent="0" justifyLastLine="0" shrinkToFit="0" readingOrder="0"/>
    </dxf>
    <dxf>
      <font>
        <strike val="0"/>
        <outline val="0"/>
        <shadow val="0"/>
        <u val="none"/>
        <vertAlign val="baseline"/>
        <sz val="11"/>
        <color theme="1"/>
        <name val="Calibri Light"/>
        <scheme val="major"/>
      </font>
      <alignment horizontal="general" vertical="center" textRotation="0" wrapText="0" indent="0" justifyLastLine="0" shrinkToFit="0" readingOrder="0"/>
    </dxf>
    <dxf>
      <font>
        <strike val="0"/>
        <outline val="0"/>
        <shadow val="0"/>
        <u val="none"/>
        <vertAlign val="baseline"/>
        <sz val="11"/>
        <color theme="1"/>
        <name val="Calibri Light"/>
        <scheme val="major"/>
      </font>
      <alignment horizontal="general" vertical="center" textRotation="0" wrapText="0" indent="0" justifyLastLine="0" shrinkToFit="0" readingOrder="0"/>
    </dxf>
    <dxf>
      <font>
        <strike val="0"/>
        <outline val="0"/>
        <shadow val="0"/>
        <u val="none"/>
        <vertAlign val="baseline"/>
        <sz val="11"/>
        <color theme="1"/>
        <name val="Calibri Light"/>
        <scheme val="major"/>
      </font>
      <alignment horizontal="general" vertical="center" textRotation="0" wrapText="0" indent="0" justifyLastLine="0" shrinkToFit="0" readingOrder="0"/>
    </dxf>
    <dxf>
      <font>
        <strike val="0"/>
        <outline val="0"/>
        <shadow val="0"/>
        <u val="none"/>
        <vertAlign val="baseline"/>
        <sz val="11"/>
        <color theme="1"/>
        <name val="Calibri Light"/>
        <scheme val="major"/>
      </font>
      <numFmt numFmtId="0" formatCode="General"/>
      <alignment horizontal="general" vertical="center" textRotation="0" wrapText="0" indent="0" justifyLastLine="0" shrinkToFit="0" readingOrder="0"/>
    </dxf>
    <dxf>
      <font>
        <strike val="0"/>
        <outline val="0"/>
        <shadow val="0"/>
        <u val="none"/>
        <vertAlign val="baseline"/>
        <sz val="11"/>
        <color theme="1"/>
        <name val="Calibri Light"/>
        <scheme val="major"/>
      </font>
      <alignment horizontal="general" vertical="center" textRotation="0" wrapText="0" indent="0" justifyLastLine="0" shrinkToFit="0" readingOrder="0"/>
    </dxf>
    <dxf>
      <font>
        <strike val="0"/>
        <outline val="0"/>
        <shadow val="0"/>
        <u val="none"/>
        <vertAlign val="baseline"/>
        <sz val="11"/>
        <color theme="1"/>
        <name val="Calibri Light"/>
        <scheme val="major"/>
      </font>
      <alignment horizontal="general" vertical="center" textRotation="0" wrapText="0" indent="0" justifyLastLine="0" shrinkToFit="0" readingOrder="0"/>
    </dxf>
    <dxf>
      <font>
        <strike val="0"/>
        <outline val="0"/>
        <shadow val="0"/>
        <u val="none"/>
        <vertAlign val="baseline"/>
        <sz val="11"/>
        <color theme="1"/>
        <name val="Calibri Light"/>
        <scheme val="maj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scheme val="maj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Light"/>
        <scheme val="major"/>
      </font>
    </dxf>
    <dxf>
      <font>
        <b val="0"/>
        <i val="0"/>
        <strike val="0"/>
        <condense val="0"/>
        <extend val="0"/>
        <outline val="0"/>
        <shadow val="0"/>
        <u val="none"/>
        <vertAlign val="baseline"/>
        <sz val="11"/>
        <color theme="1"/>
        <name val="Calibri Light"/>
        <scheme val="major"/>
      </font>
    </dxf>
    <dxf>
      <font>
        <b val="0"/>
        <i val="0"/>
        <strike val="0"/>
        <condense val="0"/>
        <extend val="0"/>
        <outline val="0"/>
        <shadow val="0"/>
        <u val="none"/>
        <vertAlign val="baseline"/>
        <sz val="11"/>
        <color theme="1"/>
        <name val="Calibri Light"/>
        <scheme val="maj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1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9.png"/></Relationships>
</file>

<file path=xl/drawings/_rels/drawing1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image" Target="../media/image2.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205741</xdr:colOff>
      <xdr:row>0</xdr:row>
      <xdr:rowOff>274321</xdr:rowOff>
    </xdr:from>
    <xdr:to>
      <xdr:col>0</xdr:col>
      <xdr:colOff>2476500</xdr:colOff>
      <xdr:row>0</xdr:row>
      <xdr:rowOff>1183993</xdr:rowOff>
    </xdr:to>
    <xdr:pic>
      <xdr:nvPicPr>
        <xdr:cNvPr id="4" name="Imagen 3">
          <a:extLst>
            <a:ext uri="{FF2B5EF4-FFF2-40B4-BE49-F238E27FC236}">
              <a16:creationId xmlns:a16="http://schemas.microsoft.com/office/drawing/2014/main" id="{AECFA73E-8CAD-4048-AB93-2AA279E9AB0D}"/>
            </a:ext>
          </a:extLst>
        </xdr:cNvPr>
        <xdr:cNvPicPr>
          <a:picLocks noChangeAspect="1"/>
        </xdr:cNvPicPr>
      </xdr:nvPicPr>
      <xdr:blipFill>
        <a:blip xmlns:r="http://schemas.openxmlformats.org/officeDocument/2006/relationships" r:embed="rId1"/>
        <a:stretch>
          <a:fillRect/>
        </a:stretch>
      </xdr:blipFill>
      <xdr:spPr>
        <a:xfrm>
          <a:off x="205741" y="274321"/>
          <a:ext cx="2270759" cy="909672"/>
        </a:xfrm>
        <a:prstGeom prst="rect">
          <a:avLst/>
        </a:prstGeom>
      </xdr:spPr>
    </xdr:pic>
    <xdr:clientData/>
  </xdr:twoCellAnchor>
  <xdr:twoCellAnchor editAs="oneCell">
    <xdr:from>
      <xdr:col>2</xdr:col>
      <xdr:colOff>1135380</xdr:colOff>
      <xdr:row>0</xdr:row>
      <xdr:rowOff>464820</xdr:rowOff>
    </xdr:from>
    <xdr:to>
      <xdr:col>2</xdr:col>
      <xdr:colOff>3442949</xdr:colOff>
      <xdr:row>0</xdr:row>
      <xdr:rowOff>1043940</xdr:rowOff>
    </xdr:to>
    <xdr:pic>
      <xdr:nvPicPr>
        <xdr:cNvPr id="7" name="Imagen 6">
          <a:extLst>
            <a:ext uri="{FF2B5EF4-FFF2-40B4-BE49-F238E27FC236}">
              <a16:creationId xmlns:a16="http://schemas.microsoft.com/office/drawing/2014/main" id="{E130B7A5-263F-47D0-8281-3D046EE27B29}"/>
            </a:ext>
          </a:extLst>
        </xdr:cNvPr>
        <xdr:cNvPicPr>
          <a:picLocks noChangeAspect="1"/>
        </xdr:cNvPicPr>
      </xdr:nvPicPr>
      <xdr:blipFill>
        <a:blip xmlns:r="http://schemas.openxmlformats.org/officeDocument/2006/relationships" r:embed="rId2"/>
        <a:stretch>
          <a:fillRect/>
        </a:stretch>
      </xdr:blipFill>
      <xdr:spPr>
        <a:xfrm>
          <a:off x="8084820" y="464820"/>
          <a:ext cx="2307569" cy="57912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1920240</xdr:colOff>
      <xdr:row>0</xdr:row>
      <xdr:rowOff>259080</xdr:rowOff>
    </xdr:from>
    <xdr:to>
      <xdr:col>3</xdr:col>
      <xdr:colOff>21569</xdr:colOff>
      <xdr:row>0</xdr:row>
      <xdr:rowOff>838200</xdr:rowOff>
    </xdr:to>
    <xdr:pic>
      <xdr:nvPicPr>
        <xdr:cNvPr id="4" name="Imagen 3">
          <a:extLst>
            <a:ext uri="{FF2B5EF4-FFF2-40B4-BE49-F238E27FC236}">
              <a16:creationId xmlns:a16="http://schemas.microsoft.com/office/drawing/2014/main" id="{B82EE357-DDEF-473B-B946-AB9DF747D235}"/>
            </a:ext>
          </a:extLst>
        </xdr:cNvPr>
        <xdr:cNvPicPr>
          <a:picLocks noChangeAspect="1"/>
        </xdr:cNvPicPr>
      </xdr:nvPicPr>
      <xdr:blipFill>
        <a:blip xmlns:r="http://schemas.openxmlformats.org/officeDocument/2006/relationships" r:embed="rId1"/>
        <a:stretch>
          <a:fillRect/>
        </a:stretch>
      </xdr:blipFill>
      <xdr:spPr>
        <a:xfrm>
          <a:off x="3680460" y="259080"/>
          <a:ext cx="2307569" cy="579120"/>
        </a:xfrm>
        <a:prstGeom prst="rect">
          <a:avLst/>
        </a:prstGeom>
      </xdr:spPr>
    </xdr:pic>
    <xdr:clientData/>
  </xdr:twoCellAnchor>
  <xdr:twoCellAnchor editAs="oneCell">
    <xdr:from>
      <xdr:col>0</xdr:col>
      <xdr:colOff>114300</xdr:colOff>
      <xdr:row>0</xdr:row>
      <xdr:rowOff>99060</xdr:rowOff>
    </xdr:from>
    <xdr:to>
      <xdr:col>1</xdr:col>
      <xdr:colOff>373380</xdr:colOff>
      <xdr:row>0</xdr:row>
      <xdr:rowOff>907996</xdr:rowOff>
    </xdr:to>
    <xdr:pic>
      <xdr:nvPicPr>
        <xdr:cNvPr id="6" name="Imagen 5">
          <a:extLst>
            <a:ext uri="{FF2B5EF4-FFF2-40B4-BE49-F238E27FC236}">
              <a16:creationId xmlns:a16="http://schemas.microsoft.com/office/drawing/2014/main" id="{4426A08F-91A9-4C85-90D4-54517CA5B1F1}"/>
            </a:ext>
          </a:extLst>
        </xdr:cNvPr>
        <xdr:cNvPicPr>
          <a:picLocks noChangeAspect="1"/>
        </xdr:cNvPicPr>
      </xdr:nvPicPr>
      <xdr:blipFill>
        <a:blip xmlns:r="http://schemas.openxmlformats.org/officeDocument/2006/relationships" r:embed="rId2"/>
        <a:stretch>
          <a:fillRect/>
        </a:stretch>
      </xdr:blipFill>
      <xdr:spPr>
        <a:xfrm>
          <a:off x="114300" y="99060"/>
          <a:ext cx="2019300" cy="80893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754380</xdr:colOff>
      <xdr:row>0</xdr:row>
      <xdr:rowOff>342900</xdr:rowOff>
    </xdr:from>
    <xdr:to>
      <xdr:col>6</xdr:col>
      <xdr:colOff>1301729</xdr:colOff>
      <xdr:row>0</xdr:row>
      <xdr:rowOff>922020</xdr:rowOff>
    </xdr:to>
    <xdr:pic>
      <xdr:nvPicPr>
        <xdr:cNvPr id="4" name="Imagen 3">
          <a:extLst>
            <a:ext uri="{FF2B5EF4-FFF2-40B4-BE49-F238E27FC236}">
              <a16:creationId xmlns:a16="http://schemas.microsoft.com/office/drawing/2014/main" id="{C8AA3D7C-AF1C-4AA4-9893-DC7DC6927F2D}"/>
            </a:ext>
          </a:extLst>
        </xdr:cNvPr>
        <xdr:cNvPicPr>
          <a:picLocks noChangeAspect="1"/>
        </xdr:cNvPicPr>
      </xdr:nvPicPr>
      <xdr:blipFill>
        <a:blip xmlns:r="http://schemas.openxmlformats.org/officeDocument/2006/relationships" r:embed="rId1"/>
        <a:stretch>
          <a:fillRect/>
        </a:stretch>
      </xdr:blipFill>
      <xdr:spPr>
        <a:xfrm>
          <a:off x="11689080" y="342900"/>
          <a:ext cx="2307569" cy="579120"/>
        </a:xfrm>
        <a:prstGeom prst="rect">
          <a:avLst/>
        </a:prstGeom>
      </xdr:spPr>
    </xdr:pic>
    <xdr:clientData/>
  </xdr:twoCellAnchor>
  <xdr:twoCellAnchor editAs="oneCell">
    <xdr:from>
      <xdr:col>0</xdr:col>
      <xdr:colOff>60960</xdr:colOff>
      <xdr:row>0</xdr:row>
      <xdr:rowOff>137160</xdr:rowOff>
    </xdr:from>
    <xdr:to>
      <xdr:col>0</xdr:col>
      <xdr:colOff>2080260</xdr:colOff>
      <xdr:row>0</xdr:row>
      <xdr:rowOff>946096</xdr:rowOff>
    </xdr:to>
    <xdr:pic>
      <xdr:nvPicPr>
        <xdr:cNvPr id="5" name="Imagen 4">
          <a:extLst>
            <a:ext uri="{FF2B5EF4-FFF2-40B4-BE49-F238E27FC236}">
              <a16:creationId xmlns:a16="http://schemas.microsoft.com/office/drawing/2014/main" id="{C0644A35-4100-4A85-9869-B6C9BDD661EA}"/>
            </a:ext>
          </a:extLst>
        </xdr:cNvPr>
        <xdr:cNvPicPr>
          <a:picLocks noChangeAspect="1"/>
        </xdr:cNvPicPr>
      </xdr:nvPicPr>
      <xdr:blipFill>
        <a:blip xmlns:r="http://schemas.openxmlformats.org/officeDocument/2006/relationships" r:embed="rId2"/>
        <a:stretch>
          <a:fillRect/>
        </a:stretch>
      </xdr:blipFill>
      <xdr:spPr>
        <a:xfrm>
          <a:off x="60960" y="137160"/>
          <a:ext cx="2019300" cy="80893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923363</xdr:colOff>
      <xdr:row>0</xdr:row>
      <xdr:rowOff>719390</xdr:rowOff>
    </xdr:to>
    <xdr:pic>
      <xdr:nvPicPr>
        <xdr:cNvPr id="4" name="Imagen 3">
          <a:extLst>
            <a:ext uri="{FF2B5EF4-FFF2-40B4-BE49-F238E27FC236}">
              <a16:creationId xmlns:a16="http://schemas.microsoft.com/office/drawing/2014/main" id="{4A480D63-4759-4269-9EAD-41D0928C9819}"/>
            </a:ext>
          </a:extLst>
        </xdr:cNvPr>
        <xdr:cNvPicPr>
          <a:picLocks noChangeAspect="1"/>
        </xdr:cNvPicPr>
      </xdr:nvPicPr>
      <xdr:blipFill>
        <a:blip xmlns:r="http://schemas.openxmlformats.org/officeDocument/2006/relationships" r:embed="rId1"/>
        <a:stretch>
          <a:fillRect/>
        </a:stretch>
      </xdr:blipFill>
      <xdr:spPr>
        <a:xfrm>
          <a:off x="0" y="0"/>
          <a:ext cx="2304488" cy="719390"/>
        </a:xfrm>
        <a:prstGeom prst="rect">
          <a:avLst/>
        </a:prstGeom>
      </xdr:spPr>
    </xdr:pic>
    <xdr:clientData/>
  </xdr:twoCellAnchor>
  <xdr:twoCellAnchor editAs="absolute">
    <xdr:from>
      <xdr:col>4</xdr:col>
      <xdr:colOff>0</xdr:colOff>
      <xdr:row>0</xdr:row>
      <xdr:rowOff>0</xdr:rowOff>
    </xdr:from>
    <xdr:to>
      <xdr:col>5</xdr:col>
      <xdr:colOff>106428</xdr:colOff>
      <xdr:row>0</xdr:row>
      <xdr:rowOff>719390</xdr:rowOff>
    </xdr:to>
    <xdr:pic>
      <xdr:nvPicPr>
        <xdr:cNvPr id="5" name="Imagen 4">
          <a:extLst>
            <a:ext uri="{FF2B5EF4-FFF2-40B4-BE49-F238E27FC236}">
              <a16:creationId xmlns:a16="http://schemas.microsoft.com/office/drawing/2014/main" id="{8434242C-7236-451D-8813-F6C911EA745F}"/>
            </a:ext>
          </a:extLst>
        </xdr:cNvPr>
        <xdr:cNvPicPr>
          <a:picLocks noChangeAspect="1"/>
        </xdr:cNvPicPr>
      </xdr:nvPicPr>
      <xdr:blipFill>
        <a:blip xmlns:r="http://schemas.openxmlformats.org/officeDocument/2006/relationships" r:embed="rId2"/>
        <a:stretch>
          <a:fillRect/>
        </a:stretch>
      </xdr:blipFill>
      <xdr:spPr>
        <a:xfrm>
          <a:off x="7058025" y="0"/>
          <a:ext cx="1487553" cy="71939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3886200</xdr:colOff>
      <xdr:row>0</xdr:row>
      <xdr:rowOff>0</xdr:rowOff>
    </xdr:from>
    <xdr:to>
      <xdr:col>1</xdr:col>
      <xdr:colOff>5373753</xdr:colOff>
      <xdr:row>0</xdr:row>
      <xdr:rowOff>719390</xdr:rowOff>
    </xdr:to>
    <xdr:pic>
      <xdr:nvPicPr>
        <xdr:cNvPr id="3" name="Imagen 2">
          <a:extLst>
            <a:ext uri="{FF2B5EF4-FFF2-40B4-BE49-F238E27FC236}">
              <a16:creationId xmlns:a16="http://schemas.microsoft.com/office/drawing/2014/main" id="{3DA4AE93-26A3-4FEE-B933-D7E2C055AC1B}"/>
            </a:ext>
          </a:extLst>
        </xdr:cNvPr>
        <xdr:cNvPicPr>
          <a:picLocks noChangeAspect="1"/>
        </xdr:cNvPicPr>
      </xdr:nvPicPr>
      <xdr:blipFill>
        <a:blip xmlns:r="http://schemas.openxmlformats.org/officeDocument/2006/relationships" r:embed="rId1"/>
        <a:stretch>
          <a:fillRect/>
        </a:stretch>
      </xdr:blipFill>
      <xdr:spPr>
        <a:xfrm>
          <a:off x="6600825" y="0"/>
          <a:ext cx="1487553" cy="719390"/>
        </a:xfrm>
        <a:prstGeom prst="rect">
          <a:avLst/>
        </a:prstGeom>
      </xdr:spPr>
    </xdr:pic>
    <xdr:clientData/>
  </xdr:twoCellAnchor>
  <xdr:twoCellAnchor editAs="absolute">
    <xdr:from>
      <xdr:col>0</xdr:col>
      <xdr:colOff>0</xdr:colOff>
      <xdr:row>0</xdr:row>
      <xdr:rowOff>0</xdr:rowOff>
    </xdr:from>
    <xdr:to>
      <xdr:col>0</xdr:col>
      <xdr:colOff>2304488</xdr:colOff>
      <xdr:row>0</xdr:row>
      <xdr:rowOff>719390</xdr:rowOff>
    </xdr:to>
    <xdr:pic>
      <xdr:nvPicPr>
        <xdr:cNvPr id="4" name="Imagen 3">
          <a:extLst>
            <a:ext uri="{FF2B5EF4-FFF2-40B4-BE49-F238E27FC236}">
              <a16:creationId xmlns:a16="http://schemas.microsoft.com/office/drawing/2014/main" id="{C64FF9DF-9F82-4DD3-A871-BE7C917F5DBE}"/>
            </a:ext>
          </a:extLst>
        </xdr:cNvPr>
        <xdr:cNvPicPr>
          <a:picLocks noChangeAspect="1"/>
        </xdr:cNvPicPr>
      </xdr:nvPicPr>
      <xdr:blipFill>
        <a:blip xmlns:r="http://schemas.openxmlformats.org/officeDocument/2006/relationships" r:embed="rId2"/>
        <a:stretch>
          <a:fillRect/>
        </a:stretch>
      </xdr:blipFill>
      <xdr:spPr>
        <a:xfrm>
          <a:off x="0" y="0"/>
          <a:ext cx="2304488" cy="71939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256613</xdr:colOff>
      <xdr:row>0</xdr:row>
      <xdr:rowOff>719390</xdr:rowOff>
    </xdr:to>
    <xdr:pic>
      <xdr:nvPicPr>
        <xdr:cNvPr id="3" name="Imagen 2">
          <a:extLst>
            <a:ext uri="{FF2B5EF4-FFF2-40B4-BE49-F238E27FC236}">
              <a16:creationId xmlns:a16="http://schemas.microsoft.com/office/drawing/2014/main" id="{24F82317-9DA5-4872-A68F-49285C91AB94}"/>
            </a:ext>
          </a:extLst>
        </xdr:cNvPr>
        <xdr:cNvPicPr>
          <a:picLocks noChangeAspect="1"/>
        </xdr:cNvPicPr>
      </xdr:nvPicPr>
      <xdr:blipFill>
        <a:blip xmlns:r="http://schemas.openxmlformats.org/officeDocument/2006/relationships" r:embed="rId1"/>
        <a:stretch>
          <a:fillRect/>
        </a:stretch>
      </xdr:blipFill>
      <xdr:spPr>
        <a:xfrm>
          <a:off x="0" y="0"/>
          <a:ext cx="2304488" cy="719390"/>
        </a:xfrm>
        <a:prstGeom prst="rect">
          <a:avLst/>
        </a:prstGeom>
      </xdr:spPr>
    </xdr:pic>
    <xdr:clientData/>
  </xdr:twoCellAnchor>
  <xdr:twoCellAnchor editAs="absolute">
    <xdr:from>
      <xdr:col>2</xdr:col>
      <xdr:colOff>2581275</xdr:colOff>
      <xdr:row>0</xdr:row>
      <xdr:rowOff>9525</xdr:rowOff>
    </xdr:from>
    <xdr:to>
      <xdr:col>3</xdr:col>
      <xdr:colOff>20703</xdr:colOff>
      <xdr:row>0</xdr:row>
      <xdr:rowOff>728915</xdr:rowOff>
    </xdr:to>
    <xdr:pic>
      <xdr:nvPicPr>
        <xdr:cNvPr id="4" name="Imagen 3">
          <a:extLst>
            <a:ext uri="{FF2B5EF4-FFF2-40B4-BE49-F238E27FC236}">
              <a16:creationId xmlns:a16="http://schemas.microsoft.com/office/drawing/2014/main" id="{33C1D55D-BDFE-426E-A136-5B3B341A92F6}"/>
            </a:ext>
          </a:extLst>
        </xdr:cNvPr>
        <xdr:cNvPicPr>
          <a:picLocks noChangeAspect="1"/>
        </xdr:cNvPicPr>
      </xdr:nvPicPr>
      <xdr:blipFill>
        <a:blip xmlns:r="http://schemas.openxmlformats.org/officeDocument/2006/relationships" r:embed="rId2"/>
        <a:stretch>
          <a:fillRect/>
        </a:stretch>
      </xdr:blipFill>
      <xdr:spPr>
        <a:xfrm>
          <a:off x="8010525" y="9525"/>
          <a:ext cx="1487553" cy="71939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4</xdr:col>
      <xdr:colOff>0</xdr:colOff>
      <xdr:row>0</xdr:row>
      <xdr:rowOff>0</xdr:rowOff>
    </xdr:from>
    <xdr:to>
      <xdr:col>4</xdr:col>
      <xdr:colOff>1487553</xdr:colOff>
      <xdr:row>0</xdr:row>
      <xdr:rowOff>719390</xdr:rowOff>
    </xdr:to>
    <xdr:pic>
      <xdr:nvPicPr>
        <xdr:cNvPr id="3" name="Imagen 2">
          <a:extLst>
            <a:ext uri="{FF2B5EF4-FFF2-40B4-BE49-F238E27FC236}">
              <a16:creationId xmlns:a16="http://schemas.microsoft.com/office/drawing/2014/main" id="{D45D0E2A-12AA-4F26-9D88-0E0A8F6DD388}"/>
            </a:ext>
          </a:extLst>
        </xdr:cNvPr>
        <xdr:cNvPicPr>
          <a:picLocks noChangeAspect="1"/>
        </xdr:cNvPicPr>
      </xdr:nvPicPr>
      <xdr:blipFill>
        <a:blip xmlns:r="http://schemas.openxmlformats.org/officeDocument/2006/relationships" r:embed="rId1"/>
        <a:stretch>
          <a:fillRect/>
        </a:stretch>
      </xdr:blipFill>
      <xdr:spPr>
        <a:xfrm>
          <a:off x="8191500" y="0"/>
          <a:ext cx="1487553" cy="719390"/>
        </a:xfrm>
        <a:prstGeom prst="rect">
          <a:avLst/>
        </a:prstGeom>
      </xdr:spPr>
    </xdr:pic>
    <xdr:clientData/>
  </xdr:twoCellAnchor>
  <xdr:twoCellAnchor editAs="absolute">
    <xdr:from>
      <xdr:col>0</xdr:col>
      <xdr:colOff>0</xdr:colOff>
      <xdr:row>0</xdr:row>
      <xdr:rowOff>0</xdr:rowOff>
    </xdr:from>
    <xdr:to>
      <xdr:col>1</xdr:col>
      <xdr:colOff>256613</xdr:colOff>
      <xdr:row>0</xdr:row>
      <xdr:rowOff>719390</xdr:rowOff>
    </xdr:to>
    <xdr:pic>
      <xdr:nvPicPr>
        <xdr:cNvPr id="4" name="Imagen 3">
          <a:extLst>
            <a:ext uri="{FF2B5EF4-FFF2-40B4-BE49-F238E27FC236}">
              <a16:creationId xmlns:a16="http://schemas.microsoft.com/office/drawing/2014/main" id="{47A83CB2-26CF-4970-9D3E-274702041CBD}"/>
            </a:ext>
          </a:extLst>
        </xdr:cNvPr>
        <xdr:cNvPicPr>
          <a:picLocks noChangeAspect="1"/>
        </xdr:cNvPicPr>
      </xdr:nvPicPr>
      <xdr:blipFill>
        <a:blip xmlns:r="http://schemas.openxmlformats.org/officeDocument/2006/relationships" r:embed="rId2"/>
        <a:stretch>
          <a:fillRect/>
        </a:stretch>
      </xdr:blipFill>
      <xdr:spPr>
        <a:xfrm>
          <a:off x="0" y="0"/>
          <a:ext cx="2304488" cy="7193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68580</xdr:colOff>
      <xdr:row>0</xdr:row>
      <xdr:rowOff>45720</xdr:rowOff>
    </xdr:from>
    <xdr:to>
      <xdr:col>0</xdr:col>
      <xdr:colOff>2084705</xdr:colOff>
      <xdr:row>0</xdr:row>
      <xdr:rowOff>854656</xdr:rowOff>
    </xdr:to>
    <xdr:pic>
      <xdr:nvPicPr>
        <xdr:cNvPr id="4" name="Imagen 3">
          <a:extLst>
            <a:ext uri="{FF2B5EF4-FFF2-40B4-BE49-F238E27FC236}">
              <a16:creationId xmlns:a16="http://schemas.microsoft.com/office/drawing/2014/main" id="{4A90327D-F9A1-468D-B071-F6996C2A403D}"/>
            </a:ext>
          </a:extLst>
        </xdr:cNvPr>
        <xdr:cNvPicPr>
          <a:picLocks noChangeAspect="1"/>
        </xdr:cNvPicPr>
      </xdr:nvPicPr>
      <xdr:blipFill>
        <a:blip xmlns:r="http://schemas.openxmlformats.org/officeDocument/2006/relationships" r:embed="rId1"/>
        <a:stretch>
          <a:fillRect/>
        </a:stretch>
      </xdr:blipFill>
      <xdr:spPr>
        <a:xfrm>
          <a:off x="68580" y="45720"/>
          <a:ext cx="2019300" cy="808936"/>
        </a:xfrm>
        <a:prstGeom prst="rect">
          <a:avLst/>
        </a:prstGeom>
      </xdr:spPr>
    </xdr:pic>
    <xdr:clientData/>
  </xdr:twoCellAnchor>
  <xdr:twoCellAnchor editAs="oneCell">
    <xdr:from>
      <xdr:col>3</xdr:col>
      <xdr:colOff>914400</xdr:colOff>
      <xdr:row>0</xdr:row>
      <xdr:rowOff>205740</xdr:rowOff>
    </xdr:from>
    <xdr:to>
      <xdr:col>4</xdr:col>
      <xdr:colOff>86974</xdr:colOff>
      <xdr:row>0</xdr:row>
      <xdr:rowOff>788035</xdr:rowOff>
    </xdr:to>
    <xdr:pic>
      <xdr:nvPicPr>
        <xdr:cNvPr id="5" name="Imagen 4">
          <a:extLst>
            <a:ext uri="{FF2B5EF4-FFF2-40B4-BE49-F238E27FC236}">
              <a16:creationId xmlns:a16="http://schemas.microsoft.com/office/drawing/2014/main" id="{C332BD5A-4B38-4D20-B458-2AEADE9BC2F8}"/>
            </a:ext>
          </a:extLst>
        </xdr:cNvPr>
        <xdr:cNvPicPr>
          <a:picLocks noChangeAspect="1"/>
        </xdr:cNvPicPr>
      </xdr:nvPicPr>
      <xdr:blipFill>
        <a:blip xmlns:r="http://schemas.openxmlformats.org/officeDocument/2006/relationships" r:embed="rId2"/>
        <a:stretch>
          <a:fillRect/>
        </a:stretch>
      </xdr:blipFill>
      <xdr:spPr>
        <a:xfrm>
          <a:off x="7223760" y="205740"/>
          <a:ext cx="2307569" cy="5791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335280</xdr:colOff>
      <xdr:row>0</xdr:row>
      <xdr:rowOff>289560</xdr:rowOff>
    </xdr:from>
    <xdr:to>
      <xdr:col>4</xdr:col>
      <xdr:colOff>44429</xdr:colOff>
      <xdr:row>0</xdr:row>
      <xdr:rowOff>868680</xdr:rowOff>
    </xdr:to>
    <xdr:pic>
      <xdr:nvPicPr>
        <xdr:cNvPr id="4" name="Imagen 3">
          <a:extLst>
            <a:ext uri="{FF2B5EF4-FFF2-40B4-BE49-F238E27FC236}">
              <a16:creationId xmlns:a16="http://schemas.microsoft.com/office/drawing/2014/main" id="{4F593E79-5B3C-460F-BEF2-9ADB7ED52E43}"/>
            </a:ext>
          </a:extLst>
        </xdr:cNvPr>
        <xdr:cNvPicPr>
          <a:picLocks noChangeAspect="1"/>
        </xdr:cNvPicPr>
      </xdr:nvPicPr>
      <xdr:blipFill>
        <a:blip xmlns:r="http://schemas.openxmlformats.org/officeDocument/2006/relationships" r:embed="rId1"/>
        <a:stretch>
          <a:fillRect/>
        </a:stretch>
      </xdr:blipFill>
      <xdr:spPr>
        <a:xfrm>
          <a:off x="8130540" y="289560"/>
          <a:ext cx="2307569" cy="579120"/>
        </a:xfrm>
        <a:prstGeom prst="rect">
          <a:avLst/>
        </a:prstGeom>
      </xdr:spPr>
    </xdr:pic>
    <xdr:clientData/>
  </xdr:twoCellAnchor>
  <xdr:twoCellAnchor editAs="oneCell">
    <xdr:from>
      <xdr:col>0</xdr:col>
      <xdr:colOff>91440</xdr:colOff>
      <xdr:row>0</xdr:row>
      <xdr:rowOff>106680</xdr:rowOff>
    </xdr:from>
    <xdr:to>
      <xdr:col>0</xdr:col>
      <xdr:colOff>2110740</xdr:colOff>
      <xdr:row>0</xdr:row>
      <xdr:rowOff>915616</xdr:rowOff>
    </xdr:to>
    <xdr:pic>
      <xdr:nvPicPr>
        <xdr:cNvPr id="5" name="Imagen 4">
          <a:extLst>
            <a:ext uri="{FF2B5EF4-FFF2-40B4-BE49-F238E27FC236}">
              <a16:creationId xmlns:a16="http://schemas.microsoft.com/office/drawing/2014/main" id="{8F0B14AF-6302-47A2-8A72-4420E353DCA4}"/>
            </a:ext>
          </a:extLst>
        </xdr:cNvPr>
        <xdr:cNvPicPr>
          <a:picLocks noChangeAspect="1"/>
        </xdr:cNvPicPr>
      </xdr:nvPicPr>
      <xdr:blipFill>
        <a:blip xmlns:r="http://schemas.openxmlformats.org/officeDocument/2006/relationships" r:embed="rId2"/>
        <a:stretch>
          <a:fillRect/>
        </a:stretch>
      </xdr:blipFill>
      <xdr:spPr>
        <a:xfrm>
          <a:off x="91440" y="106680"/>
          <a:ext cx="2019300" cy="808936"/>
        </a:xfrm>
        <a:prstGeom prst="rect">
          <a:avLst/>
        </a:prstGeom>
      </xdr:spPr>
    </xdr:pic>
    <xdr:clientData/>
  </xdr:twoCellAnchor>
  <xdr:twoCellAnchor editAs="oneCell">
    <xdr:from>
      <xdr:col>0</xdr:col>
      <xdr:colOff>1606550</xdr:colOff>
      <xdr:row>5</xdr:row>
      <xdr:rowOff>150124</xdr:rowOff>
    </xdr:from>
    <xdr:to>
      <xdr:col>3</xdr:col>
      <xdr:colOff>1276350</xdr:colOff>
      <xdr:row>24</xdr:row>
      <xdr:rowOff>101600</xdr:rowOff>
    </xdr:to>
    <xdr:pic>
      <xdr:nvPicPr>
        <xdr:cNvPr id="6" name="Imagen 5">
          <a:extLst>
            <a:ext uri="{FF2B5EF4-FFF2-40B4-BE49-F238E27FC236}">
              <a16:creationId xmlns:a16="http://schemas.microsoft.com/office/drawing/2014/main" id="{FEFFC907-5E12-4895-80ED-98E20CEA847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06550" y="1845574"/>
          <a:ext cx="7594600" cy="34503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152400</xdr:colOff>
      <xdr:row>24</xdr:row>
      <xdr:rowOff>171449</xdr:rowOff>
    </xdr:from>
    <xdr:to>
      <xdr:col>3</xdr:col>
      <xdr:colOff>2387600</xdr:colOff>
      <xdr:row>66</xdr:row>
      <xdr:rowOff>84592</xdr:rowOff>
    </xdr:to>
    <xdr:pic>
      <xdr:nvPicPr>
        <xdr:cNvPr id="2" name="Imagen 1">
          <a:extLst>
            <a:ext uri="{FF2B5EF4-FFF2-40B4-BE49-F238E27FC236}">
              <a16:creationId xmlns:a16="http://schemas.microsoft.com/office/drawing/2014/main" id="{751ED3FF-B3A5-4E14-8425-DD1564DA0DE3}"/>
            </a:ext>
          </a:extLst>
        </xdr:cNvPr>
        <xdr:cNvPicPr>
          <a:picLocks noChangeAspect="1"/>
        </xdr:cNvPicPr>
      </xdr:nvPicPr>
      <xdr:blipFill>
        <a:blip xmlns:r="http://schemas.openxmlformats.org/officeDocument/2006/relationships" r:embed="rId4"/>
        <a:stretch>
          <a:fillRect/>
        </a:stretch>
      </xdr:blipFill>
      <xdr:spPr>
        <a:xfrm>
          <a:off x="152400" y="5365749"/>
          <a:ext cx="10160000" cy="76474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0</xdr:colOff>
      <xdr:row>0</xdr:row>
      <xdr:rowOff>178470</xdr:rowOff>
    </xdr:from>
    <xdr:to>
      <xdr:col>10</xdr:col>
      <xdr:colOff>1067009</xdr:colOff>
      <xdr:row>0</xdr:row>
      <xdr:rowOff>797518</xdr:rowOff>
    </xdr:to>
    <xdr:pic>
      <xdr:nvPicPr>
        <xdr:cNvPr id="3" name="Imagen 2">
          <a:extLst>
            <a:ext uri="{FF2B5EF4-FFF2-40B4-BE49-F238E27FC236}">
              <a16:creationId xmlns:a16="http://schemas.microsoft.com/office/drawing/2014/main" id="{7029F302-F2E3-46EC-B59A-56BD36B8D073}"/>
            </a:ext>
          </a:extLst>
        </xdr:cNvPr>
        <xdr:cNvPicPr>
          <a:picLocks noChangeAspect="1"/>
        </xdr:cNvPicPr>
      </xdr:nvPicPr>
      <xdr:blipFill>
        <a:blip xmlns:r="http://schemas.openxmlformats.org/officeDocument/2006/relationships" r:embed="rId1"/>
        <a:stretch>
          <a:fillRect/>
        </a:stretch>
      </xdr:blipFill>
      <xdr:spPr>
        <a:xfrm>
          <a:off x="16156851" y="178470"/>
          <a:ext cx="2466667" cy="619048"/>
        </a:xfrm>
        <a:prstGeom prst="rect">
          <a:avLst/>
        </a:prstGeom>
      </xdr:spPr>
    </xdr:pic>
    <xdr:clientData/>
  </xdr:twoCellAnchor>
  <xdr:twoCellAnchor editAs="oneCell">
    <xdr:from>
      <xdr:col>0</xdr:col>
      <xdr:colOff>120316</xdr:colOff>
      <xdr:row>0</xdr:row>
      <xdr:rowOff>0</xdr:rowOff>
    </xdr:from>
    <xdr:to>
      <xdr:col>0</xdr:col>
      <xdr:colOff>2761863</xdr:colOff>
      <xdr:row>1</xdr:row>
      <xdr:rowOff>95049</xdr:rowOff>
    </xdr:to>
    <xdr:pic>
      <xdr:nvPicPr>
        <xdr:cNvPr id="6" name="Imagen 5">
          <a:extLst>
            <a:ext uri="{FF2B5EF4-FFF2-40B4-BE49-F238E27FC236}">
              <a16:creationId xmlns:a16="http://schemas.microsoft.com/office/drawing/2014/main" id="{EDA79D88-DBA6-40BE-9EE9-AA28DD424A23}"/>
            </a:ext>
          </a:extLst>
        </xdr:cNvPr>
        <xdr:cNvPicPr>
          <a:picLocks noChangeAspect="1"/>
        </xdr:cNvPicPr>
      </xdr:nvPicPr>
      <xdr:blipFill>
        <a:blip xmlns:r="http://schemas.openxmlformats.org/officeDocument/2006/relationships" r:embed="rId2"/>
        <a:stretch>
          <a:fillRect/>
        </a:stretch>
      </xdr:blipFill>
      <xdr:spPr>
        <a:xfrm>
          <a:off x="120316" y="0"/>
          <a:ext cx="2652977" cy="106278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609600</xdr:colOff>
      <xdr:row>0</xdr:row>
      <xdr:rowOff>495300</xdr:rowOff>
    </xdr:from>
    <xdr:to>
      <xdr:col>8</xdr:col>
      <xdr:colOff>88879</xdr:colOff>
      <xdr:row>1</xdr:row>
      <xdr:rowOff>121920</xdr:rowOff>
    </xdr:to>
    <xdr:pic>
      <xdr:nvPicPr>
        <xdr:cNvPr id="4" name="Imagen 3">
          <a:extLst>
            <a:ext uri="{FF2B5EF4-FFF2-40B4-BE49-F238E27FC236}">
              <a16:creationId xmlns:a16="http://schemas.microsoft.com/office/drawing/2014/main" id="{1C829DD1-D227-4BE8-8809-9865881AEE64}"/>
            </a:ext>
          </a:extLst>
        </xdr:cNvPr>
        <xdr:cNvPicPr>
          <a:picLocks noChangeAspect="1"/>
        </xdr:cNvPicPr>
      </xdr:nvPicPr>
      <xdr:blipFill>
        <a:blip xmlns:r="http://schemas.openxmlformats.org/officeDocument/2006/relationships" r:embed="rId1"/>
        <a:stretch>
          <a:fillRect/>
        </a:stretch>
      </xdr:blipFill>
      <xdr:spPr>
        <a:xfrm>
          <a:off x="10485120" y="495300"/>
          <a:ext cx="2307569" cy="579120"/>
        </a:xfrm>
        <a:prstGeom prst="rect">
          <a:avLst/>
        </a:prstGeom>
      </xdr:spPr>
    </xdr:pic>
    <xdr:clientData/>
  </xdr:twoCellAnchor>
  <xdr:twoCellAnchor editAs="oneCell">
    <xdr:from>
      <xdr:col>0</xdr:col>
      <xdr:colOff>7620</xdr:colOff>
      <xdr:row>0</xdr:row>
      <xdr:rowOff>114300</xdr:rowOff>
    </xdr:from>
    <xdr:to>
      <xdr:col>0</xdr:col>
      <xdr:colOff>2026920</xdr:colOff>
      <xdr:row>0</xdr:row>
      <xdr:rowOff>923236</xdr:rowOff>
    </xdr:to>
    <xdr:pic>
      <xdr:nvPicPr>
        <xdr:cNvPr id="5" name="Imagen 4">
          <a:extLst>
            <a:ext uri="{FF2B5EF4-FFF2-40B4-BE49-F238E27FC236}">
              <a16:creationId xmlns:a16="http://schemas.microsoft.com/office/drawing/2014/main" id="{A6480514-BBF3-441E-96B7-6D4ABD1842FF}"/>
            </a:ext>
          </a:extLst>
        </xdr:cNvPr>
        <xdr:cNvPicPr>
          <a:picLocks noChangeAspect="1"/>
        </xdr:cNvPicPr>
      </xdr:nvPicPr>
      <xdr:blipFill>
        <a:blip xmlns:r="http://schemas.openxmlformats.org/officeDocument/2006/relationships" r:embed="rId2"/>
        <a:stretch>
          <a:fillRect/>
        </a:stretch>
      </xdr:blipFill>
      <xdr:spPr>
        <a:xfrm>
          <a:off x="7620" y="114300"/>
          <a:ext cx="2019300" cy="80893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1203960</xdr:colOff>
      <xdr:row>0</xdr:row>
      <xdr:rowOff>518160</xdr:rowOff>
    </xdr:from>
    <xdr:to>
      <xdr:col>6</xdr:col>
      <xdr:colOff>36809</xdr:colOff>
      <xdr:row>1</xdr:row>
      <xdr:rowOff>144780</xdr:rowOff>
    </xdr:to>
    <xdr:pic>
      <xdr:nvPicPr>
        <xdr:cNvPr id="4" name="Imagen 3">
          <a:extLst>
            <a:ext uri="{FF2B5EF4-FFF2-40B4-BE49-F238E27FC236}">
              <a16:creationId xmlns:a16="http://schemas.microsoft.com/office/drawing/2014/main" id="{EC614F8C-B866-45CA-BE7E-FBBCF419AFCF}"/>
            </a:ext>
          </a:extLst>
        </xdr:cNvPr>
        <xdr:cNvPicPr>
          <a:picLocks noChangeAspect="1"/>
        </xdr:cNvPicPr>
      </xdr:nvPicPr>
      <xdr:blipFill>
        <a:blip xmlns:r="http://schemas.openxmlformats.org/officeDocument/2006/relationships" r:embed="rId1"/>
        <a:stretch>
          <a:fillRect/>
        </a:stretch>
      </xdr:blipFill>
      <xdr:spPr>
        <a:xfrm>
          <a:off x="9662160" y="518160"/>
          <a:ext cx="2307569" cy="579120"/>
        </a:xfrm>
        <a:prstGeom prst="rect">
          <a:avLst/>
        </a:prstGeom>
      </xdr:spPr>
    </xdr:pic>
    <xdr:clientData/>
  </xdr:twoCellAnchor>
  <xdr:twoCellAnchor editAs="oneCell">
    <xdr:from>
      <xdr:col>0</xdr:col>
      <xdr:colOff>114300</xdr:colOff>
      <xdr:row>0</xdr:row>
      <xdr:rowOff>167640</xdr:rowOff>
    </xdr:from>
    <xdr:to>
      <xdr:col>0</xdr:col>
      <xdr:colOff>2133600</xdr:colOff>
      <xdr:row>1</xdr:row>
      <xdr:rowOff>24076</xdr:rowOff>
    </xdr:to>
    <xdr:pic>
      <xdr:nvPicPr>
        <xdr:cNvPr id="5" name="Imagen 4">
          <a:extLst>
            <a:ext uri="{FF2B5EF4-FFF2-40B4-BE49-F238E27FC236}">
              <a16:creationId xmlns:a16="http://schemas.microsoft.com/office/drawing/2014/main" id="{7A34F57A-C7E2-484C-98D6-D718062878F3}"/>
            </a:ext>
          </a:extLst>
        </xdr:cNvPr>
        <xdr:cNvPicPr>
          <a:picLocks noChangeAspect="1"/>
        </xdr:cNvPicPr>
      </xdr:nvPicPr>
      <xdr:blipFill>
        <a:blip xmlns:r="http://schemas.openxmlformats.org/officeDocument/2006/relationships" r:embed="rId2"/>
        <a:stretch>
          <a:fillRect/>
        </a:stretch>
      </xdr:blipFill>
      <xdr:spPr>
        <a:xfrm>
          <a:off x="114300" y="167640"/>
          <a:ext cx="2019300" cy="80893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457200</xdr:colOff>
      <xdr:row>0</xdr:row>
      <xdr:rowOff>472440</xdr:rowOff>
    </xdr:from>
    <xdr:to>
      <xdr:col>8</xdr:col>
      <xdr:colOff>1347449</xdr:colOff>
      <xdr:row>1</xdr:row>
      <xdr:rowOff>99060</xdr:rowOff>
    </xdr:to>
    <xdr:pic>
      <xdr:nvPicPr>
        <xdr:cNvPr id="4" name="Imagen 3">
          <a:extLst>
            <a:ext uri="{FF2B5EF4-FFF2-40B4-BE49-F238E27FC236}">
              <a16:creationId xmlns:a16="http://schemas.microsoft.com/office/drawing/2014/main" id="{EBDFD320-89EE-4BEA-AD26-850954A15D3D}"/>
            </a:ext>
          </a:extLst>
        </xdr:cNvPr>
        <xdr:cNvPicPr>
          <a:picLocks noChangeAspect="1"/>
        </xdr:cNvPicPr>
      </xdr:nvPicPr>
      <xdr:blipFill>
        <a:blip xmlns:r="http://schemas.openxmlformats.org/officeDocument/2006/relationships" r:embed="rId1"/>
        <a:stretch>
          <a:fillRect/>
        </a:stretch>
      </xdr:blipFill>
      <xdr:spPr>
        <a:xfrm>
          <a:off x="11750040" y="472440"/>
          <a:ext cx="2307569" cy="579120"/>
        </a:xfrm>
        <a:prstGeom prst="rect">
          <a:avLst/>
        </a:prstGeom>
      </xdr:spPr>
    </xdr:pic>
    <xdr:clientData/>
  </xdr:twoCellAnchor>
  <xdr:twoCellAnchor editAs="oneCell">
    <xdr:from>
      <xdr:col>0</xdr:col>
      <xdr:colOff>129540</xdr:colOff>
      <xdr:row>0</xdr:row>
      <xdr:rowOff>144780</xdr:rowOff>
    </xdr:from>
    <xdr:to>
      <xdr:col>1</xdr:col>
      <xdr:colOff>158750</xdr:colOff>
      <xdr:row>1</xdr:row>
      <xdr:rowOff>1216</xdr:rowOff>
    </xdr:to>
    <xdr:pic>
      <xdr:nvPicPr>
        <xdr:cNvPr id="5" name="Imagen 4">
          <a:extLst>
            <a:ext uri="{FF2B5EF4-FFF2-40B4-BE49-F238E27FC236}">
              <a16:creationId xmlns:a16="http://schemas.microsoft.com/office/drawing/2014/main" id="{4A1923A6-6C24-416F-96D8-8865ED87A5F4}"/>
            </a:ext>
          </a:extLst>
        </xdr:cNvPr>
        <xdr:cNvPicPr>
          <a:picLocks noChangeAspect="1"/>
        </xdr:cNvPicPr>
      </xdr:nvPicPr>
      <xdr:blipFill>
        <a:blip xmlns:r="http://schemas.openxmlformats.org/officeDocument/2006/relationships" r:embed="rId2"/>
        <a:stretch>
          <a:fillRect/>
        </a:stretch>
      </xdr:blipFill>
      <xdr:spPr>
        <a:xfrm>
          <a:off x="129540" y="144780"/>
          <a:ext cx="2019300" cy="808936"/>
        </a:xfrm>
        <a:prstGeom prst="rect">
          <a:avLst/>
        </a:prstGeom>
      </xdr:spPr>
    </xdr:pic>
    <xdr:clientData/>
  </xdr:twoCellAnchor>
  <xdr:twoCellAnchor editAs="oneCell">
    <xdr:from>
      <xdr:col>7</xdr:col>
      <xdr:colOff>457200</xdr:colOff>
      <xdr:row>0</xdr:row>
      <xdr:rowOff>472440</xdr:rowOff>
    </xdr:from>
    <xdr:to>
      <xdr:col>8</xdr:col>
      <xdr:colOff>1347449</xdr:colOff>
      <xdr:row>1</xdr:row>
      <xdr:rowOff>99060</xdr:rowOff>
    </xdr:to>
    <xdr:pic>
      <xdr:nvPicPr>
        <xdr:cNvPr id="6" name="Imagen 5">
          <a:extLst>
            <a:ext uri="{FF2B5EF4-FFF2-40B4-BE49-F238E27FC236}">
              <a16:creationId xmlns:a16="http://schemas.microsoft.com/office/drawing/2014/main" id="{FCC3ABDB-3202-4052-A03C-7D93B786C25D}"/>
            </a:ext>
          </a:extLst>
        </xdr:cNvPr>
        <xdr:cNvPicPr>
          <a:picLocks noChangeAspect="1"/>
        </xdr:cNvPicPr>
      </xdr:nvPicPr>
      <xdr:blipFill>
        <a:blip xmlns:r="http://schemas.openxmlformats.org/officeDocument/2006/relationships" r:embed="rId1"/>
        <a:stretch>
          <a:fillRect/>
        </a:stretch>
      </xdr:blipFill>
      <xdr:spPr>
        <a:xfrm>
          <a:off x="13900150" y="472440"/>
          <a:ext cx="2325349" cy="579120"/>
        </a:xfrm>
        <a:prstGeom prst="rect">
          <a:avLst/>
        </a:prstGeom>
      </xdr:spPr>
    </xdr:pic>
    <xdr:clientData/>
  </xdr:twoCellAnchor>
  <xdr:twoCellAnchor editAs="oneCell">
    <xdr:from>
      <xdr:col>0</xdr:col>
      <xdr:colOff>129540</xdr:colOff>
      <xdr:row>0</xdr:row>
      <xdr:rowOff>144780</xdr:rowOff>
    </xdr:from>
    <xdr:to>
      <xdr:col>1</xdr:col>
      <xdr:colOff>158750</xdr:colOff>
      <xdr:row>1</xdr:row>
      <xdr:rowOff>1216</xdr:rowOff>
    </xdr:to>
    <xdr:pic>
      <xdr:nvPicPr>
        <xdr:cNvPr id="7" name="Imagen 6">
          <a:extLst>
            <a:ext uri="{FF2B5EF4-FFF2-40B4-BE49-F238E27FC236}">
              <a16:creationId xmlns:a16="http://schemas.microsoft.com/office/drawing/2014/main" id="{64DD4239-4E2B-423A-8AB2-78A09AD64EBC}"/>
            </a:ext>
          </a:extLst>
        </xdr:cNvPr>
        <xdr:cNvPicPr>
          <a:picLocks noChangeAspect="1"/>
        </xdr:cNvPicPr>
      </xdr:nvPicPr>
      <xdr:blipFill>
        <a:blip xmlns:r="http://schemas.openxmlformats.org/officeDocument/2006/relationships" r:embed="rId2"/>
        <a:stretch>
          <a:fillRect/>
        </a:stretch>
      </xdr:blipFill>
      <xdr:spPr>
        <a:xfrm>
          <a:off x="129540" y="144780"/>
          <a:ext cx="2042160" cy="80893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1851660</xdr:colOff>
      <xdr:row>0</xdr:row>
      <xdr:rowOff>480060</xdr:rowOff>
    </xdr:from>
    <xdr:to>
      <xdr:col>5</xdr:col>
      <xdr:colOff>2056109</xdr:colOff>
      <xdr:row>1</xdr:row>
      <xdr:rowOff>106680</xdr:rowOff>
    </xdr:to>
    <xdr:pic>
      <xdr:nvPicPr>
        <xdr:cNvPr id="6" name="Imagen 5">
          <a:extLst>
            <a:ext uri="{FF2B5EF4-FFF2-40B4-BE49-F238E27FC236}">
              <a16:creationId xmlns:a16="http://schemas.microsoft.com/office/drawing/2014/main" id="{B3D1B62D-60B8-4E23-9BE2-9240AAE194FF}"/>
            </a:ext>
          </a:extLst>
        </xdr:cNvPr>
        <xdr:cNvPicPr>
          <a:picLocks noChangeAspect="1"/>
        </xdr:cNvPicPr>
      </xdr:nvPicPr>
      <xdr:blipFill>
        <a:blip xmlns:r="http://schemas.openxmlformats.org/officeDocument/2006/relationships" r:embed="rId1"/>
        <a:stretch>
          <a:fillRect/>
        </a:stretch>
      </xdr:blipFill>
      <xdr:spPr>
        <a:xfrm>
          <a:off x="9921240" y="480060"/>
          <a:ext cx="2307569" cy="579120"/>
        </a:xfrm>
        <a:prstGeom prst="rect">
          <a:avLst/>
        </a:prstGeom>
      </xdr:spPr>
    </xdr:pic>
    <xdr:clientData/>
  </xdr:twoCellAnchor>
  <xdr:twoCellAnchor editAs="oneCell">
    <xdr:from>
      <xdr:col>0</xdr:col>
      <xdr:colOff>175260</xdr:colOff>
      <xdr:row>0</xdr:row>
      <xdr:rowOff>175260</xdr:rowOff>
    </xdr:from>
    <xdr:to>
      <xdr:col>0</xdr:col>
      <xdr:colOff>2194560</xdr:colOff>
      <xdr:row>1</xdr:row>
      <xdr:rowOff>31696</xdr:rowOff>
    </xdr:to>
    <xdr:pic>
      <xdr:nvPicPr>
        <xdr:cNvPr id="7" name="Imagen 6">
          <a:extLst>
            <a:ext uri="{FF2B5EF4-FFF2-40B4-BE49-F238E27FC236}">
              <a16:creationId xmlns:a16="http://schemas.microsoft.com/office/drawing/2014/main" id="{920F1CC2-E95C-4B72-B1F0-72A5F0423497}"/>
            </a:ext>
          </a:extLst>
        </xdr:cNvPr>
        <xdr:cNvPicPr>
          <a:picLocks noChangeAspect="1"/>
        </xdr:cNvPicPr>
      </xdr:nvPicPr>
      <xdr:blipFill>
        <a:blip xmlns:r="http://schemas.openxmlformats.org/officeDocument/2006/relationships" r:embed="rId2"/>
        <a:stretch>
          <a:fillRect/>
        </a:stretch>
      </xdr:blipFill>
      <xdr:spPr>
        <a:xfrm>
          <a:off x="175260" y="175260"/>
          <a:ext cx="2019300" cy="80893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152400</xdr:colOff>
      <xdr:row>16</xdr:row>
      <xdr:rowOff>131620</xdr:rowOff>
    </xdr:from>
    <xdr:to>
      <xdr:col>6</xdr:col>
      <xdr:colOff>514588</xdr:colOff>
      <xdr:row>21</xdr:row>
      <xdr:rowOff>103910</xdr:rowOff>
    </xdr:to>
    <xdr:pic>
      <xdr:nvPicPr>
        <xdr:cNvPr id="4" name="Imagen 3">
          <a:extLst>
            <a:ext uri="{FF2B5EF4-FFF2-40B4-BE49-F238E27FC236}">
              <a16:creationId xmlns:a16="http://schemas.microsoft.com/office/drawing/2014/main" id="{AA732108-296E-4978-A493-D082944BB80F}"/>
            </a:ext>
          </a:extLst>
        </xdr:cNvPr>
        <xdr:cNvPicPr>
          <a:picLocks noChangeAspect="1"/>
        </xdr:cNvPicPr>
      </xdr:nvPicPr>
      <xdr:blipFill>
        <a:blip xmlns:r="http://schemas.openxmlformats.org/officeDocument/2006/relationships" r:embed="rId1"/>
        <a:stretch>
          <a:fillRect/>
        </a:stretch>
      </xdr:blipFill>
      <xdr:spPr>
        <a:xfrm>
          <a:off x="152400" y="6310747"/>
          <a:ext cx="6388915" cy="872835"/>
        </a:xfrm>
        <a:prstGeom prst="rect">
          <a:avLst/>
        </a:prstGeom>
      </xdr:spPr>
    </xdr:pic>
    <xdr:clientData/>
  </xdr:twoCellAnchor>
  <xdr:twoCellAnchor editAs="oneCell">
    <xdr:from>
      <xdr:col>0</xdr:col>
      <xdr:colOff>173181</xdr:colOff>
      <xdr:row>21</xdr:row>
      <xdr:rowOff>83127</xdr:rowOff>
    </xdr:from>
    <xdr:to>
      <xdr:col>6</xdr:col>
      <xdr:colOff>595746</xdr:colOff>
      <xdr:row>24</xdr:row>
      <xdr:rowOff>33824</xdr:rowOff>
    </xdr:to>
    <xdr:pic>
      <xdr:nvPicPr>
        <xdr:cNvPr id="5" name="Imagen 4">
          <a:extLst>
            <a:ext uri="{FF2B5EF4-FFF2-40B4-BE49-F238E27FC236}">
              <a16:creationId xmlns:a16="http://schemas.microsoft.com/office/drawing/2014/main" id="{E6962A20-3BEE-4BD3-9983-BEA8D7153178}"/>
            </a:ext>
          </a:extLst>
        </xdr:cNvPr>
        <xdr:cNvPicPr>
          <a:picLocks noChangeAspect="1"/>
        </xdr:cNvPicPr>
      </xdr:nvPicPr>
      <xdr:blipFill>
        <a:blip xmlns:r="http://schemas.openxmlformats.org/officeDocument/2006/relationships" r:embed="rId2"/>
        <a:stretch>
          <a:fillRect/>
        </a:stretch>
      </xdr:blipFill>
      <xdr:spPr>
        <a:xfrm>
          <a:off x="173181" y="7162800"/>
          <a:ext cx="6449292" cy="491025"/>
        </a:xfrm>
        <a:prstGeom prst="rect">
          <a:avLst/>
        </a:prstGeom>
      </xdr:spPr>
    </xdr:pic>
    <xdr:clientData/>
  </xdr:twoCellAnchor>
  <xdr:twoCellAnchor editAs="oneCell">
    <xdr:from>
      <xdr:col>0</xdr:col>
      <xdr:colOff>110836</xdr:colOff>
      <xdr:row>0</xdr:row>
      <xdr:rowOff>200891</xdr:rowOff>
    </xdr:from>
    <xdr:to>
      <xdr:col>2</xdr:col>
      <xdr:colOff>855518</xdr:colOff>
      <xdr:row>1</xdr:row>
      <xdr:rowOff>53863</xdr:rowOff>
    </xdr:to>
    <xdr:pic>
      <xdr:nvPicPr>
        <xdr:cNvPr id="6" name="Imagen 5">
          <a:extLst>
            <a:ext uri="{FF2B5EF4-FFF2-40B4-BE49-F238E27FC236}">
              <a16:creationId xmlns:a16="http://schemas.microsoft.com/office/drawing/2014/main" id="{2F01E1BA-3ED3-4E73-8639-8FE4077003B7}"/>
            </a:ext>
          </a:extLst>
        </xdr:cNvPr>
        <xdr:cNvPicPr>
          <a:picLocks noChangeAspect="1"/>
        </xdr:cNvPicPr>
      </xdr:nvPicPr>
      <xdr:blipFill>
        <a:blip xmlns:r="http://schemas.openxmlformats.org/officeDocument/2006/relationships" r:embed="rId3"/>
        <a:stretch>
          <a:fillRect/>
        </a:stretch>
      </xdr:blipFill>
      <xdr:spPr>
        <a:xfrm>
          <a:off x="110836" y="200891"/>
          <a:ext cx="2019300" cy="808936"/>
        </a:xfrm>
        <a:prstGeom prst="rect">
          <a:avLst/>
        </a:prstGeom>
      </xdr:spPr>
    </xdr:pic>
    <xdr:clientData/>
  </xdr:twoCellAnchor>
  <xdr:twoCellAnchor editAs="oneCell">
    <xdr:from>
      <xdr:col>9</xdr:col>
      <xdr:colOff>1219200</xdr:colOff>
      <xdr:row>0</xdr:row>
      <xdr:rowOff>353291</xdr:rowOff>
    </xdr:from>
    <xdr:to>
      <xdr:col>10</xdr:col>
      <xdr:colOff>49279</xdr:colOff>
      <xdr:row>0</xdr:row>
      <xdr:rowOff>932411</xdr:rowOff>
    </xdr:to>
    <xdr:pic>
      <xdr:nvPicPr>
        <xdr:cNvPr id="7" name="Imagen 6">
          <a:extLst>
            <a:ext uri="{FF2B5EF4-FFF2-40B4-BE49-F238E27FC236}">
              <a16:creationId xmlns:a16="http://schemas.microsoft.com/office/drawing/2014/main" id="{78015610-AF16-4F91-8EE0-84F917350BBE}"/>
            </a:ext>
          </a:extLst>
        </xdr:cNvPr>
        <xdr:cNvPicPr>
          <a:picLocks noChangeAspect="1"/>
        </xdr:cNvPicPr>
      </xdr:nvPicPr>
      <xdr:blipFill>
        <a:blip xmlns:r="http://schemas.openxmlformats.org/officeDocument/2006/relationships" r:embed="rId4"/>
        <a:stretch>
          <a:fillRect/>
        </a:stretch>
      </xdr:blipFill>
      <xdr:spPr>
        <a:xfrm>
          <a:off x="9691255" y="353291"/>
          <a:ext cx="2307569" cy="5791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incienergies-my.sharepoint.com/personal/hilario_martin_vinci-energies_net/Documents/UC/Plataforma_UC_V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L_DATA"/>
      <sheetName val="1 - Summary"/>
      <sheetName val="2 - Contacts"/>
      <sheetName val="3 - Architecture"/>
      <sheetName val="4 - Data"/>
      <sheetName val="5 - Access"/>
      <sheetName val="6 - Integration Users"/>
      <sheetName val="7 - SNMP"/>
      <sheetName val="8 - Backups"/>
      <sheetName val="9 - LDAP Configuration"/>
      <sheetName val="10 - Licenses"/>
      <sheetName val="12- VC Inventory"/>
      <sheetName val="13 - Inventory"/>
      <sheetName val="14 - Phone Delivery"/>
      <sheetName val="15 - Call Rights Groups"/>
      <sheetName val="16 - Pickup Groups"/>
      <sheetName val="17 - Hunt Groups"/>
      <sheetName val="Plataforma_UC_V2.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persons/person.xml><?xml version="1.0" encoding="utf-8"?>
<personList xmlns="http://schemas.microsoft.com/office/spreadsheetml/2018/threadedcomments" xmlns:x="http://schemas.openxmlformats.org/spreadsheetml/2006/main">
  <person displayName="MARTIN Hilario" id="{CE4C6394-9F29-4AE1-8EE0-33725FF5F7BC}" userId="S::Hilario.MARTIN@vinci-energies.net::f81968d6-aa45-47ec-9507-1a7c9ca22ea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LDAPServer" displayName="LDAPServer" ref="A2:A8" totalsRowShown="0" headerRowDxfId="126" dataDxfId="125">
  <autoFilter ref="A2:A8" xr:uid="{00000000-0009-0000-0100-000007000000}">
    <filterColumn colId="0" hiddenButton="1"/>
  </autoFilter>
  <tableColumns count="1">
    <tableColumn id="1" xr3:uid="{00000000-0010-0000-0000-000001000000}" name="Ldap" dataDxfId="124"/>
  </tableColumns>
  <tableStyleInfo name="TableStyleMedium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9000000}" name="T_User_Integration" displayName="T_User_Integration" ref="A3:F7" totalsRowShown="0" headerRowDxfId="93" dataDxfId="92">
  <tableColumns count="6">
    <tableColumn id="1" xr3:uid="{00000000-0010-0000-0900-000001000000}" name="SERVER" dataDxfId="91"/>
    <tableColumn id="2" xr3:uid="{00000000-0010-0000-0900-000002000000}" name="SERVICE" dataDxfId="90"/>
    <tableColumn id="3" xr3:uid="{00000000-0010-0000-0900-000003000000}" name="USERNAME" dataDxfId="89"/>
    <tableColumn id="6" xr3:uid="{00000000-0010-0000-0900-000006000000}" name="GROUP" dataDxfId="88"/>
    <tableColumn id="4" xr3:uid="{00000000-0010-0000-0900-000004000000}" name="PASSWORD" dataDxfId="87"/>
    <tableColumn id="5" xr3:uid="{00000000-0010-0000-0900-000005000000}" name="ROLES" dataDxfId="86"/>
  </tableColumns>
  <tableStyleInfo name="TableStyleMedium1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FF866957-BD79-4DF1-B1A6-600C06372520}" name="T_SNMP32" displayName="T_SNMP32" ref="A3:D21" totalsRowShown="0" headerRowDxfId="85" dataDxfId="84">
  <autoFilter ref="A3:D21" xr:uid="{B3EE4823-176F-4CC5-8652-744CCBAF926B}"/>
  <tableColumns count="4">
    <tableColumn id="2" xr3:uid="{DDC70683-B659-415D-ABDD-1E0532BAF1CF}" name="Server" dataDxfId="83"/>
    <tableColumn id="3" xr3:uid="{038AB2E4-D99B-4678-A5C5-4DC5AF1317EE}" name="Datacenter" dataDxfId="82"/>
    <tableColumn id="4" xr3:uid="{961AE536-D263-434C-A0F5-EF881510C5BB}" name="Element" dataDxfId="81"/>
    <tableColumn id="1" xr3:uid="{C32959CA-A82C-4F2C-A9CF-E86244EB3877}" name="Position in CPD" dataDxfId="80"/>
  </tableColumns>
  <tableStyleInfo name="TableStyleMedium1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B000000}" name="T_BACKUP" displayName="T_BACKUP" ref="A3:F7" totalsRowShown="0" headerRowDxfId="79" dataDxfId="78">
  <autoFilter ref="A3:F7" xr:uid="{00000000-0009-0000-0100-000010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B00-000001000000}" name="Server" dataDxfId="77"/>
    <tableColumn id="3" xr3:uid="{00000000-0010-0000-0B00-000003000000}" name="Protocol" dataDxfId="76"/>
    <tableColumn id="5" xr3:uid="{00000000-0010-0000-0B00-000005000000}" name="Username" dataDxfId="75"/>
    <tableColumn id="6" xr3:uid="{00000000-0010-0000-0B00-000006000000}" name="Password" dataDxfId="74"/>
    <tableColumn id="7" xr3:uid="{00000000-0010-0000-0B00-000007000000}" name="Folder" dataDxfId="73"/>
    <tableColumn id="8" xr3:uid="{00000000-0010-0000-0B00-000008000000}" name="IP Address" dataDxfId="72"/>
  </tableColumns>
  <tableStyleInfo name="TableStyleMedium1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A75B653-8E60-4C62-94D7-AFF0A016C28C}" name="T_DNS" displayName="T_DNS" ref="A3:J16" totalsRowShown="0" headerRowDxfId="71" dataDxfId="70">
  <autoFilter ref="A3:J16"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00000000-0010-0000-0F00-000001000000}" name="Type" dataDxfId="69"/>
    <tableColumn id="9" xr3:uid="{00000000-0010-0000-0F00-000009000000}" name="Description" dataDxfId="68"/>
    <tableColumn id="8" xr3:uid="{00000000-0010-0000-0F00-000008000000}" name="RFC" dataDxfId="67"/>
    <tableColumn id="2" xr3:uid="{00000000-0010-0000-0F00-000002000000}" name="Service" dataDxfId="66"/>
    <tableColumn id="3" xr3:uid="{00000000-0010-0000-0F00-000003000000}" name="Priority" dataDxfId="65"/>
    <tableColumn id="4" xr3:uid="{00000000-0010-0000-0F00-000004000000}" name="Weight" dataDxfId="64"/>
    <tableColumn id="5" xr3:uid="{00000000-0010-0000-0F00-000005000000}" name="Target" dataDxfId="63"/>
    <tableColumn id="6" xr3:uid="{00000000-0010-0000-0F00-000006000000}" name="Port" dataDxfId="62"/>
    <tableColumn id="10" xr3:uid="{00000000-0010-0000-0F00-00000A000000}" name="IP Address" dataDxfId="61"/>
    <tableColumn id="7" xr3:uid="{00000000-0010-0000-0F00-000007000000}" name="Comment" dataDxfId="60"/>
  </tableColumns>
  <tableStyleInfo name="TableStyleMedium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Phone_Inventory" displayName="Phone_Inventory" ref="A3:C15" totalsRowShown="0" headerRowDxfId="59" dataDxfId="58">
  <autoFilter ref="A3:C15" xr:uid="{00000000-0009-0000-0100-000012000000}">
    <filterColumn colId="0" hiddenButton="1"/>
    <filterColumn colId="1" hiddenButton="1"/>
    <filterColumn colId="2" hiddenButton="1"/>
  </autoFilter>
  <tableColumns count="3">
    <tableColumn id="1" xr3:uid="{00000000-0010-0000-1100-000001000000}" name="ToIP Model" dataDxfId="57"/>
    <tableColumn id="2" xr3:uid="{00000000-0010-0000-1100-000002000000}" name="Serial Number" dataDxfId="56"/>
    <tableColumn id="3" xr3:uid="{00000000-0010-0000-1100-000003000000}" name="MAC Address" dataDxfId="55"/>
  </tableColumns>
  <tableStyleInfo name="TableStyleMedium1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E000000}" name="T_Licencias" displayName="T_Licencias" ref="A3:Q32" totalsRowShown="0">
  <autoFilter ref="A3:Q32" xr:uid="{00000000-0009-0000-0100-000006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00000000-0010-0000-0E00-000001000000}" name="PART NUMBER"/>
    <tableColumn id="2" xr3:uid="{00000000-0010-0000-0E00-000002000000}" name="LICENSE MAC"/>
    <tableColumn id="3" xr3:uid="{00000000-0010-0000-0E00-000003000000}" name="PAK"/>
    <tableColumn id="4" xr3:uid="{00000000-0010-0000-0E00-000004000000}" name="LICENSE FILE"/>
    <tableColumn id="5" xr3:uid="{00000000-0010-0000-0E00-000005000000}" name="ESSENTIAL_x000a_(LIC-CUCM-11X-ESS-A)"/>
    <tableColumn id="6" xr3:uid="{00000000-0010-0000-0E00-000006000000}" name="BASIC_x000a_(LIC-CUCM-11X-BAS-A)"/>
    <tableColumn id="7" xr3:uid="{00000000-0010-0000-0E00-000007000000}" name="ENHANCED_x000a_(LIC-CUCM-11X-ENH)"/>
    <tableColumn id="8" xr3:uid="{00000000-0010-0000-0E00-000008000000}" name="ENHANCED+_x000a_(LIC-CUCM-11X-ENHP)"/>
    <tableColumn id="9" xr3:uid="{00000000-0010-0000-0E00-000009000000}" name="CUWL STD._x000a_(UCM-11X-UWL-STD)"/>
    <tableColumn id="10" xr3:uid="{00000000-0010-0000-0E00-00000A000000}" name="TELEPRESENCE ROOM_x000a_(LIC-CUCM-11X-TPR)"/>
    <tableColumn id="11" xr3:uid="{00000000-0010-0000-0E00-00000B000000}" name="BASIC_x000a_(UNITYCN9-STD-USR)"/>
    <tableColumn id="12" xr3:uid="{00000000-0010-0000-0E00-00000C000000}" name="CUWL STD_x000a_(UCXN-9X-UWL-STD)"/>
    <tableColumn id="13" xr3:uid="{00000000-0010-0000-0E00-00000D000000}" name="SpeechConnect Port_x000a_(UCXN-9X-SC-PORTS)"/>
    <tableColumn id="14" xr3:uid="{00000000-0010-0000-0E00-00000E000000}" name="Webex Ports_x000a_(WEBEX-UWL-S-PAK)"/>
    <tableColumn id="15" xr3:uid="{00000000-0010-0000-0E00-00000F000000}" name="IME-90-UWL"/>
    <tableColumn id="16" xr3:uid="{00000000-0010-0000-0E00-000010000000}" name="IVR Ports" dataDxfId="54"/>
    <tableColumn id="17" xr3:uid="{00000000-0010-0000-0E00-000011000000}" name="Premium Seat" dataDxfId="53"/>
  </tableColumns>
  <tableStyleInfo name="TableStyleMedium1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C8AFC5-B9FB-467E-B9F0-6EF30B1EEF41}" name="Tabla125" displayName="Tabla125" ref="A1:C27" totalsRowShown="0">
  <autoFilter ref="A1:C27" xr:uid="{E29BB2A0-C2BA-4F3A-8719-B0A58D0EE7ED}"/>
  <tableColumns count="3">
    <tableColumn id="1" xr3:uid="{0393B636-D547-460A-81E5-0501BF8F081D}" name="Inicio rango numeración"/>
    <tableColumn id="2" xr3:uid="{AA14FF82-051D-4628-A848-EE3533ECEB57}" name="Fin rango numeración"/>
    <tableColumn id="3" xr3:uid="{FE8254C5-794E-461F-96E4-42DFF180145E}" name="Total números"/>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7DC3C38-B2ED-44EE-B5F4-8A2D59218C32}" name="Tabla276" displayName="Tabla276" ref="E1:G36" totalsRowShown="0">
  <autoFilter ref="E1:G36" xr:uid="{182C664A-2595-4D59-AA8D-F9D0E70BBEA8}"/>
  <tableColumns count="3">
    <tableColumn id="1" xr3:uid="{3AE92A1F-8C41-4776-A897-EE15EF31EAB6}" name="DDI"/>
    <tableColumn id="2" xr3:uid="{9A4A6565-ABA2-4233-8071-A1EE598FCE45}" name="Trigger"/>
    <tableColumn id="3" xr3:uid="{185DC5EE-59E6-44EC-8E71-C310E69E3703}" name="Aplicación" dataDxfId="52"/>
  </tableColumns>
  <tableStyleInfo name="TableStyleMedium3"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C966A62-3D95-4DDD-9685-F3C052754BA2}" name="Tabla29" displayName="Tabla29" ref="A1:F9" totalsRowShown="0" dataDxfId="51">
  <autoFilter ref="A1:F9" xr:uid="{46CC1335-B471-4F69-A0B1-4A0178F32A59}"/>
  <tableColumns count="6">
    <tableColumn id="1" xr3:uid="{8B14A3B7-A230-4421-8154-BBFF1391F81B}" name="Grupo de Salto" dataDxfId="50"/>
    <tableColumn id="2" xr3:uid="{7A92EA58-C812-4BE6-A8BD-4C6CE5390843}" name="HP" dataDxfId="49"/>
    <tableColumn id="3" xr3:uid="{E937AF73-9CF9-4404-AFA0-64FAE3B14850}" name="DDI" dataDxfId="48"/>
    <tableColumn id="4" xr3:uid="{461E1C2F-EC41-48D5-A60D-99BAC1CCCE1E}" name="Miembros"/>
    <tableColumn id="5" xr3:uid="{2B3D1001-7D19-4473-84DD-23261D76368B}" name="DN" dataDxfId="47"/>
    <tableColumn id="6" xr3:uid="{B8A209D5-3EA1-4E2B-B7F3-5E341D14B597}" name="User ID" dataDxfId="46"/>
  </tableColumns>
  <tableStyleInfo name="TableStyleLight10"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32A221D-EF86-44FC-A576-B1558AB9DEF0}" name="Tabla30" displayName="Tabla30" ref="A12:F24" totalsRowShown="0">
  <autoFilter ref="A12:F24" xr:uid="{97920CAB-2D4F-4B30-8F68-BA8F874261AD}"/>
  <tableColumns count="6">
    <tableColumn id="1" xr3:uid="{27A44338-0864-4DFD-87BF-53118FDAE80A}" name="Grupo de Salto"/>
    <tableColumn id="2" xr3:uid="{35FD24F9-1871-4467-9C56-00DCA98FD0AE}" name="HP"/>
    <tableColumn id="3" xr3:uid="{F4FBA2FA-74D6-479B-9505-DEE2A47C592F}" name="DDI"/>
    <tableColumn id="4" xr3:uid="{13A75E61-AE65-4EEF-AEC4-15B47BF2465E}" name="Miembros"/>
    <tableColumn id="5" xr3:uid="{00540946-25C2-450F-8EEE-C37E57708417}" name="DN"/>
    <tableColumn id="6" xr3:uid="{7AD1D754-884E-4B3A-BADD-391FA53A7F67}" name="User ID"/>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LDAPUserID" displayName="LDAPUserID" ref="C2:C8" totalsRowShown="0">
  <autoFilter ref="C2:C8" xr:uid="{00000000-0009-0000-0100-000008000000}">
    <filterColumn colId="0" hiddenButton="1"/>
  </autoFilter>
  <tableColumns count="1">
    <tableColumn id="1" xr3:uid="{00000000-0010-0000-0100-000001000000}" name="UserID"/>
  </tableColumns>
  <tableStyleInfo name="TableStyleMedium1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7A0DD1A-67A8-4172-BF65-F6B6B35D8C2B}" name="Tabla31" displayName="Tabla31" ref="A26:F34" totalsRowShown="0">
  <autoFilter ref="A26:F34" xr:uid="{36FA3637-A01A-4112-A663-405761E5FDAF}"/>
  <tableColumns count="6">
    <tableColumn id="1" xr3:uid="{8E13EF39-F7F9-480C-B05E-D34060AB9BA9}" name="Grupo de Salto"/>
    <tableColumn id="2" xr3:uid="{F66D3EC2-E8B3-4548-AC7F-6A1DAF897B73}" name="HP"/>
    <tableColumn id="3" xr3:uid="{C74D16D0-6B6F-4896-A95A-20396F10D56F}" name="DDI"/>
    <tableColumn id="4" xr3:uid="{7D4089D2-A559-4D09-BDE7-52011C1DAC94}" name="Miembros"/>
    <tableColumn id="5" xr3:uid="{78585DA7-B6CC-4593-8A8E-907A5300B241}" name="DN"/>
    <tableColumn id="6" xr3:uid="{CD7AD16E-51E3-4032-AEFB-5E277715E93F}" name="User ID"/>
  </tableColumns>
  <tableStyleInfo name="TableStyleMedium6"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BB09D07-A70F-4CC3-8217-C926AC8C7556}" name="Tabla32" displayName="Tabla32" ref="A36:F45" totalsRowShown="0">
  <autoFilter ref="A36:F45" xr:uid="{3EB2AD5C-0262-43FD-83B4-F8D1754D70A2}"/>
  <tableColumns count="6">
    <tableColumn id="1" xr3:uid="{60DFE256-6CBA-4044-B04F-21ABD3237C92}" name="Grupo de Salto"/>
    <tableColumn id="2" xr3:uid="{C4577146-4AB2-42F1-93DF-63EDEAE3B696}" name="HP"/>
    <tableColumn id="3" xr3:uid="{64C460C1-37EF-486A-821D-652B438DAF0F}" name="DDI"/>
    <tableColumn id="4" xr3:uid="{7B600BF8-319C-4E8F-A949-625B0DF50A44}" name="Miembros"/>
    <tableColumn id="5" xr3:uid="{A623E0BA-AFEB-49F3-A0C7-AC5C0A07D3DA}" name="DN"/>
    <tableColumn id="6" xr3:uid="{4FDD37E7-31B9-4EEA-B520-D89AEC1D8402}" name="User ID"/>
  </tableColumns>
  <tableStyleInfo name="TableStyleLight1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128797C-C6CB-4633-B3F0-8DB5E3EE7A2E}" name="Tabla33" displayName="Tabla33" ref="A47:F54" totalsRowShown="0">
  <autoFilter ref="A47:F54" xr:uid="{9988EE0D-C5FA-458A-B1D8-29FA2A007123}"/>
  <tableColumns count="6">
    <tableColumn id="1" xr3:uid="{D79C9210-3694-4445-A9A2-BC8617801139}" name="Grupo de Salto"/>
    <tableColumn id="2" xr3:uid="{23740771-92CF-41B5-8CCD-613F67367EB3}" name="HP"/>
    <tableColumn id="3" xr3:uid="{E46FC17D-0DBF-477F-BD1C-49C8125EBE98}" name="DDI"/>
    <tableColumn id="4" xr3:uid="{B016ED7E-9DE8-4E2A-B3EB-66DC1A8AF55A}" name="Miembros"/>
    <tableColumn id="5" xr3:uid="{BB5E23FD-BBD0-47BA-90E2-D629E2410640}" name="DN"/>
    <tableColumn id="6" xr3:uid="{FECF39FC-3713-4042-A570-7C076FE43069}" name="User ID"/>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2000000}" name="Phone_Delivery" displayName="Phone_Delivery" ref="A8:O9" totalsRowShown="0" headerRowDxfId="45" dataDxfId="44">
  <tableColumns count="15">
    <tableColumn id="1" xr3:uid="{00000000-0010-0000-1200-000001000000}" name="USER FIRST NAME" dataDxfId="43"/>
    <tableColumn id="2" xr3:uid="{00000000-0010-0000-1200-000002000000}" name="USER SURNAME" dataDxfId="42"/>
    <tableColumn id="10" xr3:uid="{00000000-0010-0000-1200-00000A000000}" name="USER ID" dataDxfId="41">
      <calculatedColumnFormula>CONCATENATE(LOWER(Phone_Delivery[USER FIRST NAME]),".",LOWER(Phone_Delivery[USER SURNAME]))</calculatedColumnFormula>
    </tableColumn>
    <tableColumn id="9" xr3:uid="{00000000-0010-0000-1200-000009000000}" name="DIRECTORY NUMBER" dataDxfId="40"/>
    <tableColumn id="8" xr3:uid="{00000000-0010-0000-1200-000008000000}" name="TOIP MODEL" dataDxfId="39"/>
    <tableColumn id="7" xr3:uid="{00000000-0010-0000-1200-000007000000}" name="MAC ADDRESS" dataDxfId="38"/>
    <tableColumn id="6" xr3:uid="{00000000-0010-0000-1200-000006000000}" name="INCOMING DID" dataDxfId="37"/>
    <tableColumn id="5" xr3:uid="{00000000-0010-0000-1200-000005000000}" name="OUTGOING DID" dataDxfId="36"/>
    <tableColumn id="4" xr3:uid="{00000000-0010-0000-1200-000004000000}" name="PHONE CALLS RIGHTS" dataDxfId="35"/>
    <tableColumn id="13" xr3:uid="{00000000-0010-0000-1200-00000D000000}" name="VOICEMAIL" dataDxfId="34"/>
    <tableColumn id="12" xr3:uid="{00000000-0010-0000-1200-00000C000000}" name="PICKUP GROUP" dataDxfId="33"/>
    <tableColumn id="11" xr3:uid="{00000000-0010-0000-1200-00000B000000}" name="WEB ACCESS" dataDxfId="32"/>
    <tableColumn id="16" xr3:uid="{00000000-0010-0000-1200-000010000000}" name="LOCALE" dataDxfId="31"/>
    <tableColumn id="15" xr3:uid="{00000000-0010-0000-1200-00000F000000}" name="FORWARD RIGHTS" dataDxfId="30"/>
    <tableColumn id="3" xr3:uid="{00000000-0010-0000-1200-000003000000}" name="CALL WAITING RIGHTS" dataDxfId="29"/>
  </tableColumns>
  <tableStyleInfo name="TableStyleMedium13"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_Locale" displayName="T_Locale" ref="R8:R21" totalsRowShown="0" headerRowDxfId="28" dataDxfId="27">
  <tableColumns count="1">
    <tableColumn id="1" xr3:uid="{00000000-0010-0000-1300-000001000000}" name="Locale" dataDxfId="26"/>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_Boolean" displayName="T_Boolean" ref="T8:T10" totalsRowShown="0" headerRowDxfId="25" dataDxfId="24">
  <tableColumns count="1">
    <tableColumn id="1" xr3:uid="{00000000-0010-0000-1400-000001000000}" name="BOOLEAN" dataDxfId="23"/>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5000000}" name="T_Phone_Model" displayName="T_Phone_Model" ref="V8:V80" totalsRowShown="0" headerRowDxfId="22" dataDxfId="21">
  <autoFilter ref="V8:V80" xr:uid="{00000000-0009-0000-0100-000019000000}"/>
  <tableColumns count="1">
    <tableColumn id="1" xr3:uid="{00000000-0010-0000-1500-000001000000}" name="Models" dataDxfId="20"/>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6000000}" name="T_Call_Distribution" displayName="T_Call_Distribution" ref="X8:X12" totalsRowShown="0" headerRowDxfId="19" dataDxfId="18">
  <tableColumns count="1">
    <tableColumn id="1" xr3:uid="{00000000-0010-0000-1600-000001000000}" name="Call Distribution" dataDxfId="17"/>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7000000}" name="Phone_CSS" displayName="Phone_CSS" ref="A3:B8" totalsRowShown="0" headerRowDxfId="16" dataDxfId="15">
  <autoFilter ref="A3:B8" xr:uid="{00000000-0009-0000-0100-000013000000}">
    <filterColumn colId="0" hiddenButton="1"/>
    <filterColumn colId="1" hiddenButton="1"/>
  </autoFilter>
  <tableColumns count="2">
    <tableColumn id="1" xr3:uid="{00000000-0010-0000-1700-000001000000}" name="CALLING SEARCH SPACE" dataDxfId="14">
      <calculatedColumnFormula>IF('14 - Phone Delivery'!B$5="","",'14 - Phone Delivery'!B$5&amp;"_4_INTERNATIONAL")</calculatedColumnFormula>
    </tableColumn>
    <tableColumn id="2" xr3:uid="{00000000-0010-0000-1700-000002000000}" name="DESCRIPTION" dataDxfId="13"/>
  </tableColumns>
  <tableStyleInfo name="TableStyleMedium13"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Phone_Pickup_Group" displayName="Phone_Pickup_Group" ref="A3:C4" totalsRowShown="0" headerRowDxfId="12" dataDxfId="11">
  <autoFilter ref="A3:C4" xr:uid="{00000000-0009-0000-0100-000014000000}">
    <filterColumn colId="0" hiddenButton="1"/>
    <filterColumn colId="1" hiddenButton="1"/>
    <filterColumn colId="2" hiddenButton="1"/>
  </autoFilter>
  <tableColumns count="3">
    <tableColumn id="1" xr3:uid="{00000000-0010-0000-1800-000001000000}" name="DIRECTORY NUMBER (DN)" dataDxfId="10"/>
    <tableColumn id="2" xr3:uid="{00000000-0010-0000-1800-000002000000}" name="DN OF THE GROUP" dataDxfId="9"/>
    <tableColumn id="3" xr3:uid="{00000000-0010-0000-1800-000003000000}" name="COMMENTS" dataDxfId="8"/>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LDAPMiddle" displayName="LDAPMiddle" ref="E2:E4" totalsRowShown="0">
  <autoFilter ref="E2:E4" xr:uid="{00000000-0009-0000-0100-000009000000}"/>
  <tableColumns count="1">
    <tableColumn id="1" xr3:uid="{00000000-0010-0000-0200-000001000000}" name="middleName"/>
  </tableColumns>
  <tableStyleInfo name="TableStyleMedium1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9000000}" name="Phone_Hunt_Group" displayName="Phone_Hunt_Group" ref="A3:E4" totalsRowShown="0" headerRowDxfId="7" dataDxfId="6">
  <tableColumns count="5">
    <tableColumn id="1" xr3:uid="{00000000-0010-0000-1900-000001000000}" name="DIRECTORY NUMBER (DN)" dataDxfId="5"/>
    <tableColumn id="4" xr3:uid="{00000000-0010-0000-1900-000004000000}" name="INCOMING DID" dataDxfId="4"/>
    <tableColumn id="5" xr3:uid="{00000000-0010-0000-1900-000005000000}" name="CALL DISTRIBUTION" dataDxfId="3"/>
    <tableColumn id="2" xr3:uid="{00000000-0010-0000-1900-000002000000}" name="DN OF THE GROUP" dataDxfId="2"/>
    <tableColumn id="3" xr3:uid="{00000000-0010-0000-1900-000003000000}" name="COMMENTS" dataDxfId="1"/>
  </tableColumns>
  <tableStyleInfo name="TableStyleMedium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3000000}" name="LDAPDepartament" displayName="LDAPDepartament" ref="G2:G4" totalsRowShown="0">
  <autoFilter ref="G2:G4" xr:uid="{00000000-0009-0000-0100-00000A000000}"/>
  <tableColumns count="1">
    <tableColumn id="1" xr3:uid="{00000000-0010-0000-0300-000001000000}" name="Departament"/>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LDAPPhone" displayName="LDAPPhone" ref="I2:I4" totalsRowShown="0">
  <autoFilter ref="I2:I4" xr:uid="{00000000-0009-0000-0100-00000B000000}"/>
  <tableColumns count="1">
    <tableColumn id="1" xr3:uid="{00000000-0010-0000-0400-000001000000}" name="Phone"/>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DNS_Register" displayName="DNS_Register" ref="K2:M39" totalsRowShown="0">
  <autoFilter ref="K2:M39" xr:uid="{00000000-0009-0000-0100-00000D000000}"/>
  <tableColumns count="3">
    <tableColumn id="1" xr3:uid="{00000000-0010-0000-0500-000001000000}" name="Type"/>
    <tableColumn id="2" xr3:uid="{00000000-0010-0000-0500-000002000000}" name="Description"/>
    <tableColumn id="3" xr3:uid="{00000000-0010-0000-0500-000003000000}" name="RFC"/>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Tabla15" displayName="Tabla15" ref="O2:O6" totalsRowShown="0">
  <autoFilter ref="O2:O6" xr:uid="{00000000-0009-0000-0100-00000F000000}">
    <filterColumn colId="0" hiddenButton="1"/>
  </autoFilter>
  <tableColumns count="1">
    <tableColumn id="1" xr3:uid="{00000000-0010-0000-0600-000001000000}" name="SNMP Version"/>
  </tableColumns>
  <tableStyleInfo name="TableStyleMedium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7000000}" name="Tabla_Datos" displayName="Tabla_Datos" ref="A3:Q30" totalsRowShown="0" headerRowDxfId="123" dataDxfId="122">
  <autoFilter ref="A3:Q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00000000-0010-0000-0700-000001000000}" name="DEVICE" dataDxfId="121"/>
    <tableColumn id="4" xr3:uid="{21FA108A-AD9B-4FF0-B08F-1159F0484DDE}" name="Data Center" dataDxfId="120"/>
    <tableColumn id="2" xr3:uid="{00000000-0010-0000-0700-000002000000}" name="HOSTNAME" dataDxfId="119"/>
    <tableColumn id="3" xr3:uid="{00000000-0010-0000-0700-000003000000}" name="IP ADDRESS / MASK" dataDxfId="118"/>
    <tableColumn id="5" xr3:uid="{00000000-0010-0000-0700-000005000000}" name="DEFAULT GW" dataDxfId="117"/>
    <tableColumn id="6" xr3:uid="{00000000-0010-0000-0700-000006000000}" name="DNS" dataDxfId="116"/>
    <tableColumn id="8" xr3:uid="{00000000-0010-0000-0700-000008000000}" name="DOMAIN" dataDxfId="115"/>
    <tableColumn id="9" xr3:uid="{00000000-0010-0000-0700-000009000000}" name="NTP SERVER" dataDxfId="114"/>
    <tableColumn id="10" xr3:uid="{00000000-0010-0000-0700-00000A000000}" name="LOCATION" dataDxfId="113"/>
    <tableColumn id="13" xr3:uid="{00000000-0010-0000-0700-00000D000000}" name="ORGANIZACION" dataDxfId="112"/>
    <tableColumn id="15" xr3:uid="{00000000-0010-0000-0700-00000F000000}" name="SERVER SPECIFICATIONS" dataDxfId="111"/>
    <tableColumn id="16" xr3:uid="{00000000-0010-0000-0700-000010000000}" name="RACK" dataDxfId="110"/>
    <tableColumn id="17" xr3:uid="{00000000-0010-0000-0700-000011000000}" name="SW HOSTNAME" dataDxfId="109"/>
    <tableColumn id="18" xr3:uid="{00000000-0010-0000-0700-000012000000}" name="SW PORT" dataDxfId="108"/>
    <tableColumn id="19" xr3:uid="{00000000-0010-0000-0700-000013000000}" name="RACK2" dataDxfId="107"/>
    <tableColumn id="21" xr3:uid="{00000000-0010-0000-0700-000015000000}" name="SN" dataDxfId="106"/>
    <tableColumn id="22" xr3:uid="{00000000-0010-0000-0700-000016000000}" name="IOS / OS Rev." dataDxfId="105"/>
  </tableColumns>
  <tableStyleInfo name="TableStyleMedium1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Tabla_Acceso" displayName="Tabla_Acceso" ref="A3:H26" headerRowDxfId="104" dataDxfId="103" totalsRowDxfId="102">
  <autoFilter ref="A3:H26"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800-000001000000}" name="HOSTNAME" totalsRowLabel="Total" dataDxfId="101"/>
    <tableColumn id="2" xr3:uid="{00000000-0010-0000-0800-000002000000}" name="S.O USERNAME" dataDxfId="100"/>
    <tableColumn id="3" xr3:uid="{00000000-0010-0000-0800-000003000000}" name="S.O PASSWORD" dataDxfId="99"/>
    <tableColumn id="4" xr3:uid="{00000000-0010-0000-0800-000004000000}" name="APP. USERNAME" dataDxfId="98"/>
    <tableColumn id="5" xr3:uid="{00000000-0010-0000-0800-000005000000}" name="APP. PASSWORD" dataDxfId="97"/>
    <tableColumn id="6" xr3:uid="{00000000-0010-0000-0800-000006000000}" name="SECURITY PASSWORD" dataDxfId="96"/>
    <tableColumn id="7" xr3:uid="{00000000-0010-0000-0800-000007000000}" name="ENABLE USER" dataDxfId="95"/>
    <tableColumn id="8" xr3:uid="{00000000-0010-0000-0800-000008000000}" name="ENABLE PASSWORD" totalsRowFunction="count" dataDxfId="94"/>
  </tableColumns>
  <tableStyleInfo name="TableStyleMedium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4" dT="2021-07-09T12:16:41.11" personId="{CE4C6394-9F29-4AE1-8EE0-33725FF5F7BC}" id="{939DD999-25BE-4F05-A971-5B4C2230B966}">
    <text>Temporal</text>
  </threadedComment>
</ThreadedComments>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table" Target="../tables/table18.xml"/><Relationship Id="rId5" Type="http://schemas.openxmlformats.org/officeDocument/2006/relationships/table" Target="../tables/table22.xml"/><Relationship Id="rId4" Type="http://schemas.openxmlformats.org/officeDocument/2006/relationships/table" Target="../tables/table21.xml"/></Relationships>
</file>

<file path=xl/worksheets/_rels/sheet16.xml.rels><?xml version="1.0" encoding="UTF-8" standalone="yes"?>
<Relationships xmlns="http://schemas.openxmlformats.org/package/2006/relationships"><Relationship Id="rId8" Type="http://schemas.openxmlformats.org/officeDocument/2006/relationships/table" Target="../tables/table27.xml"/><Relationship Id="rId3" Type="http://schemas.openxmlformats.org/officeDocument/2006/relationships/vmlDrawing" Target="../drawings/vmlDrawing2.vml"/><Relationship Id="rId7" Type="http://schemas.openxmlformats.org/officeDocument/2006/relationships/table" Target="../tables/table26.xml"/><Relationship Id="rId2" Type="http://schemas.openxmlformats.org/officeDocument/2006/relationships/drawing" Target="../drawings/drawing12.xml"/><Relationship Id="rId1" Type="http://schemas.openxmlformats.org/officeDocument/2006/relationships/printerSettings" Target="../printerSettings/printerSettings12.bin"/><Relationship Id="rId6" Type="http://schemas.openxmlformats.org/officeDocument/2006/relationships/table" Target="../tables/table25.xml"/><Relationship Id="rId5" Type="http://schemas.openxmlformats.org/officeDocument/2006/relationships/table" Target="../tables/table24.xml"/><Relationship Id="rId4" Type="http://schemas.openxmlformats.org/officeDocument/2006/relationships/table" Target="../tables/table23.xml"/><Relationship Id="rId9" Type="http://schemas.openxmlformats.org/officeDocument/2006/relationships/comments" Target="../comments2.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npan@viewnext.com" TargetMode="External"/><Relationship Id="rId3" Type="http://schemas.openxmlformats.org/officeDocument/2006/relationships/hyperlink" Target="mailto:hilario.martin@axians.es" TargetMode="External"/><Relationship Id="rId7" Type="http://schemas.openxmlformats.org/officeDocument/2006/relationships/hyperlink" Target="mailto:ion.lanz.aguirre@kyndryl.com" TargetMode="External"/><Relationship Id="rId2" Type="http://schemas.openxmlformats.org/officeDocument/2006/relationships/hyperlink" Target="mailto:javier.estebanez@axians.es" TargetMode="External"/><Relationship Id="rId1" Type="http://schemas.openxmlformats.org/officeDocument/2006/relationships/hyperlink" Target="mailto:Rafael.BARBA@axians.es" TargetMode="External"/><Relationship Id="rId6" Type="http://schemas.openxmlformats.org/officeDocument/2006/relationships/hyperlink" Target="mailto:vcastano@viewnext.com" TargetMode="External"/><Relationship Id="rId11" Type="http://schemas.openxmlformats.org/officeDocument/2006/relationships/drawing" Target="../drawings/drawing2.xml"/><Relationship Id="rId5" Type="http://schemas.openxmlformats.org/officeDocument/2006/relationships/hyperlink" Target="mailto:frblazquez@viewnext.com" TargetMode="External"/><Relationship Id="rId10" Type="http://schemas.openxmlformats.org/officeDocument/2006/relationships/hyperlink" Target="mailto:angeljose.martinez@axians.es" TargetMode="External"/><Relationship Id="rId4" Type="http://schemas.openxmlformats.org/officeDocument/2006/relationships/hyperlink" Target="mailto:miguelangel.poyato@axians.es" TargetMode="External"/><Relationship Id="rId9" Type="http://schemas.openxmlformats.org/officeDocument/2006/relationships/hyperlink" Target="mailto:dprada@viewnext.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8.xml"/></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1"/>
  <dimension ref="A1:O39"/>
  <sheetViews>
    <sheetView showGridLines="0" topLeftCell="F8" workbookViewId="0">
      <selection activeCell="L29" sqref="L29"/>
    </sheetView>
  </sheetViews>
  <sheetFormatPr baseColWidth="10" defaultColWidth="11.453125" defaultRowHeight="14.5" x14ac:dyDescent="0.35"/>
  <cols>
    <col min="5" max="5" width="14.54296875" customWidth="1"/>
    <col min="7" max="7" width="14.81640625" customWidth="1"/>
    <col min="12" max="12" width="50.54296875" customWidth="1"/>
    <col min="15" max="15" width="15.81640625" customWidth="1"/>
  </cols>
  <sheetData>
    <row r="1" spans="1:15" x14ac:dyDescent="0.35">
      <c r="A1" t="s">
        <v>0</v>
      </c>
    </row>
    <row r="2" spans="1:15" x14ac:dyDescent="0.35">
      <c r="A2" s="1" t="s">
        <v>20</v>
      </c>
      <c r="C2" t="s">
        <v>18</v>
      </c>
      <c r="E2" t="s">
        <v>33</v>
      </c>
      <c r="G2" t="s">
        <v>19</v>
      </c>
      <c r="I2" t="s">
        <v>37</v>
      </c>
      <c r="K2" t="s">
        <v>59</v>
      </c>
      <c r="L2" t="s">
        <v>61</v>
      </c>
      <c r="M2" t="s">
        <v>62</v>
      </c>
      <c r="O2" t="s">
        <v>136</v>
      </c>
    </row>
    <row r="3" spans="1:15" x14ac:dyDescent="0.35">
      <c r="A3" s="1" t="s">
        <v>21</v>
      </c>
      <c r="C3" t="s">
        <v>27</v>
      </c>
      <c r="E3" t="s">
        <v>33</v>
      </c>
      <c r="G3" t="s">
        <v>35</v>
      </c>
      <c r="I3" t="s">
        <v>31</v>
      </c>
      <c r="K3" t="s">
        <v>63</v>
      </c>
      <c r="L3" t="s">
        <v>64</v>
      </c>
      <c r="M3">
        <v>1035</v>
      </c>
      <c r="O3">
        <v>1</v>
      </c>
    </row>
    <row r="4" spans="1:15" x14ac:dyDescent="0.35">
      <c r="A4" s="1" t="s">
        <v>22</v>
      </c>
      <c r="C4" t="s">
        <v>28</v>
      </c>
      <c r="E4" t="s">
        <v>34</v>
      </c>
      <c r="G4" t="s">
        <v>36</v>
      </c>
      <c r="I4" t="s">
        <v>38</v>
      </c>
      <c r="K4" t="s">
        <v>65</v>
      </c>
      <c r="L4" t="s">
        <v>66</v>
      </c>
      <c r="M4">
        <v>3596</v>
      </c>
      <c r="O4">
        <v>2</v>
      </c>
    </row>
    <row r="5" spans="1:15" x14ac:dyDescent="0.35">
      <c r="A5" s="1" t="s">
        <v>23</v>
      </c>
      <c r="C5" t="s">
        <v>29</v>
      </c>
      <c r="K5" t="s">
        <v>67</v>
      </c>
      <c r="L5" t="s">
        <v>68</v>
      </c>
      <c r="M5">
        <v>1183</v>
      </c>
      <c r="O5" t="s">
        <v>137</v>
      </c>
    </row>
    <row r="6" spans="1:15" x14ac:dyDescent="0.35">
      <c r="A6" s="1" t="s">
        <v>24</v>
      </c>
      <c r="C6" t="s">
        <v>30</v>
      </c>
      <c r="K6" t="s">
        <v>69</v>
      </c>
      <c r="L6" t="s">
        <v>68</v>
      </c>
      <c r="M6">
        <v>3123</v>
      </c>
      <c r="O6">
        <v>3</v>
      </c>
    </row>
    <row r="7" spans="1:15" x14ac:dyDescent="0.35">
      <c r="A7" s="1" t="s">
        <v>25</v>
      </c>
      <c r="C7" t="s">
        <v>31</v>
      </c>
      <c r="K7" t="s">
        <v>70</v>
      </c>
      <c r="L7" t="s">
        <v>68</v>
      </c>
      <c r="M7">
        <v>6844</v>
      </c>
    </row>
    <row r="8" spans="1:15" x14ac:dyDescent="0.35">
      <c r="A8" s="1" t="s">
        <v>26</v>
      </c>
      <c r="C8" t="s">
        <v>32</v>
      </c>
      <c r="K8" t="s">
        <v>71</v>
      </c>
      <c r="L8" t="s">
        <v>72</v>
      </c>
      <c r="M8">
        <v>7344</v>
      </c>
    </row>
    <row r="9" spans="1:15" x14ac:dyDescent="0.35">
      <c r="K9" t="s">
        <v>73</v>
      </c>
      <c r="L9" t="s">
        <v>72</v>
      </c>
      <c r="M9">
        <v>7344</v>
      </c>
    </row>
    <row r="10" spans="1:15" x14ac:dyDescent="0.35">
      <c r="K10" t="s">
        <v>74</v>
      </c>
      <c r="L10" t="s">
        <v>72</v>
      </c>
      <c r="M10">
        <v>4398</v>
      </c>
    </row>
    <row r="11" spans="1:15" x14ac:dyDescent="0.35">
      <c r="K11" t="s">
        <v>75</v>
      </c>
      <c r="L11" t="s">
        <v>76</v>
      </c>
      <c r="M11">
        <v>1035</v>
      </c>
    </row>
    <row r="12" spans="1:15" x14ac:dyDescent="0.35">
      <c r="K12" t="s">
        <v>77</v>
      </c>
      <c r="L12" t="s">
        <v>78</v>
      </c>
      <c r="M12">
        <v>4701</v>
      </c>
    </row>
    <row r="13" spans="1:15" x14ac:dyDescent="0.35">
      <c r="K13" t="s">
        <v>79</v>
      </c>
      <c r="L13" t="s">
        <v>80</v>
      </c>
      <c r="M13">
        <v>4431</v>
      </c>
    </row>
    <row r="14" spans="1:15" x14ac:dyDescent="0.35">
      <c r="K14" t="s">
        <v>81</v>
      </c>
      <c r="L14" t="s">
        <v>82</v>
      </c>
      <c r="M14">
        <v>2672</v>
      </c>
    </row>
    <row r="15" spans="1:15" x14ac:dyDescent="0.35">
      <c r="K15" t="s">
        <v>83</v>
      </c>
      <c r="L15" t="s">
        <v>82</v>
      </c>
      <c r="M15">
        <v>4034</v>
      </c>
    </row>
    <row r="16" spans="1:15" x14ac:dyDescent="0.35">
      <c r="K16" t="s">
        <v>84</v>
      </c>
      <c r="L16" t="s">
        <v>85</v>
      </c>
      <c r="M16">
        <v>4034</v>
      </c>
    </row>
    <row r="17" spans="11:13" x14ac:dyDescent="0.35">
      <c r="K17" t="s">
        <v>86</v>
      </c>
      <c r="L17" t="s">
        <v>87</v>
      </c>
      <c r="M17">
        <v>5205</v>
      </c>
    </row>
    <row r="18" spans="11:13" x14ac:dyDescent="0.35">
      <c r="K18" t="s">
        <v>88</v>
      </c>
      <c r="L18" t="s">
        <v>89</v>
      </c>
      <c r="M18">
        <v>4025</v>
      </c>
    </row>
    <row r="19" spans="11:13" x14ac:dyDescent="0.35">
      <c r="K19" t="s">
        <v>90</v>
      </c>
      <c r="L19" t="s">
        <v>89</v>
      </c>
      <c r="M19" t="s">
        <v>129</v>
      </c>
    </row>
    <row r="20" spans="11:13" x14ac:dyDescent="0.35">
      <c r="K20" t="s">
        <v>91</v>
      </c>
      <c r="L20" t="s">
        <v>92</v>
      </c>
      <c r="M20">
        <v>2230</v>
      </c>
    </row>
    <row r="21" spans="11:13" x14ac:dyDescent="0.35">
      <c r="K21" t="s">
        <v>93</v>
      </c>
      <c r="L21" t="s">
        <v>94</v>
      </c>
      <c r="M21">
        <v>1876</v>
      </c>
    </row>
    <row r="22" spans="11:13" x14ac:dyDescent="0.35">
      <c r="K22" t="s">
        <v>95</v>
      </c>
      <c r="L22" t="s">
        <v>96</v>
      </c>
      <c r="M22" t="s">
        <v>130</v>
      </c>
    </row>
    <row r="23" spans="11:13" x14ac:dyDescent="0.35">
      <c r="K23" t="s">
        <v>97</v>
      </c>
      <c r="L23" t="s">
        <v>98</v>
      </c>
      <c r="M23">
        <v>3403</v>
      </c>
    </row>
    <row r="24" spans="11:13" x14ac:dyDescent="0.35">
      <c r="K24" t="s">
        <v>99</v>
      </c>
      <c r="L24" t="s">
        <v>98</v>
      </c>
      <c r="M24">
        <v>1035</v>
      </c>
    </row>
    <row r="25" spans="11:13" x14ac:dyDescent="0.35">
      <c r="K25" t="s">
        <v>100</v>
      </c>
      <c r="L25" t="s">
        <v>101</v>
      </c>
      <c r="M25">
        <v>4034</v>
      </c>
    </row>
    <row r="26" spans="11:13" x14ac:dyDescent="0.35">
      <c r="K26" t="s">
        <v>102</v>
      </c>
      <c r="L26" t="s">
        <v>103</v>
      </c>
      <c r="M26">
        <v>5155</v>
      </c>
    </row>
    <row r="27" spans="11:13" x14ac:dyDescent="0.35">
      <c r="K27" t="s">
        <v>104</v>
      </c>
      <c r="L27" t="s">
        <v>105</v>
      </c>
      <c r="M27">
        <v>5155</v>
      </c>
    </row>
    <row r="28" spans="11:13" x14ac:dyDescent="0.35">
      <c r="K28" t="s">
        <v>106</v>
      </c>
      <c r="L28" t="s">
        <v>260</v>
      </c>
      <c r="M28">
        <v>1035</v>
      </c>
    </row>
    <row r="29" spans="11:13" x14ac:dyDescent="0.35">
      <c r="K29" t="s">
        <v>107</v>
      </c>
      <c r="L29" t="s">
        <v>108</v>
      </c>
      <c r="M29">
        <v>4034</v>
      </c>
    </row>
    <row r="30" spans="11:13" x14ac:dyDescent="0.35">
      <c r="K30" t="s">
        <v>109</v>
      </c>
      <c r="L30" t="s">
        <v>110</v>
      </c>
      <c r="M30">
        <v>1183</v>
      </c>
    </row>
    <row r="31" spans="11:13" x14ac:dyDescent="0.35">
      <c r="K31" t="s">
        <v>111</v>
      </c>
      <c r="L31" t="s">
        <v>112</v>
      </c>
      <c r="M31">
        <v>2535</v>
      </c>
    </row>
    <row r="32" spans="11:13" x14ac:dyDescent="0.35">
      <c r="K32" t="s">
        <v>113</v>
      </c>
      <c r="L32" t="s">
        <v>114</v>
      </c>
      <c r="M32" t="s">
        <v>131</v>
      </c>
    </row>
    <row r="33" spans="11:13" x14ac:dyDescent="0.35">
      <c r="K33" t="s">
        <v>115</v>
      </c>
      <c r="L33" t="s">
        <v>116</v>
      </c>
      <c r="M33">
        <v>2782</v>
      </c>
    </row>
    <row r="34" spans="11:13" x14ac:dyDescent="0.35">
      <c r="K34" t="s">
        <v>117</v>
      </c>
      <c r="L34" t="s">
        <v>118</v>
      </c>
      <c r="M34">
        <v>4255</v>
      </c>
    </row>
    <row r="35" spans="11:13" x14ac:dyDescent="0.35">
      <c r="K35" t="s">
        <v>119</v>
      </c>
      <c r="L35" t="s">
        <v>120</v>
      </c>
    </row>
    <row r="36" spans="11:13" x14ac:dyDescent="0.35">
      <c r="K36" t="s">
        <v>121</v>
      </c>
      <c r="L36" t="s">
        <v>122</v>
      </c>
      <c r="M36">
        <v>2930</v>
      </c>
    </row>
    <row r="37" spans="11:13" x14ac:dyDescent="0.35">
      <c r="K37" t="s">
        <v>123</v>
      </c>
      <c r="L37" t="s">
        <v>124</v>
      </c>
      <c r="M37">
        <v>6698</v>
      </c>
    </row>
    <row r="38" spans="11:13" x14ac:dyDescent="0.35">
      <c r="K38" t="s">
        <v>125</v>
      </c>
      <c r="L38" t="s">
        <v>126</v>
      </c>
      <c r="M38">
        <v>2845</v>
      </c>
    </row>
    <row r="39" spans="11:13" x14ac:dyDescent="0.35">
      <c r="K39" t="s">
        <v>127</v>
      </c>
      <c r="L39" t="s">
        <v>128</v>
      </c>
      <c r="M39">
        <v>1035</v>
      </c>
    </row>
  </sheetData>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2CB6A-960E-4F57-8F98-C0724C7D9E32}">
  <sheetPr>
    <tabColor theme="1" tint="0.249977111117893"/>
  </sheetPr>
  <dimension ref="A1:K16"/>
  <sheetViews>
    <sheetView showGridLines="0" zoomScale="110" zoomScaleNormal="110" workbookViewId="0">
      <pane ySplit="3" topLeftCell="A4" activePane="bottomLeft" state="frozen"/>
      <selection pane="bottomLeft" activeCell="E10" sqref="E10"/>
    </sheetView>
  </sheetViews>
  <sheetFormatPr baseColWidth="10" defaultColWidth="0" defaultRowHeight="14.5" x14ac:dyDescent="0.35"/>
  <cols>
    <col min="1" max="1" width="5.453125" style="1" bestFit="1" customWidth="1"/>
    <col min="2" max="2" width="13.1796875" style="1" bestFit="1" customWidth="1"/>
    <col min="3" max="3" width="30.54296875" style="1" bestFit="1" customWidth="1"/>
    <col min="4" max="4" width="23.453125" style="1" bestFit="1" customWidth="1"/>
    <col min="5" max="5" width="7.54296875" style="1" bestFit="1" customWidth="1"/>
    <col min="6" max="6" width="7.453125" style="1" bestFit="1" customWidth="1"/>
    <col min="7" max="7" width="17.1796875" style="1" bestFit="1" customWidth="1"/>
    <col min="8" max="8" width="5" style="1" bestFit="1" customWidth="1"/>
    <col min="9" max="9" width="13.54296875" style="1" bestFit="1" customWidth="1"/>
    <col min="10" max="10" width="50.54296875" style="1" customWidth="1"/>
    <col min="11" max="11" width="10.81640625" style="1" customWidth="1"/>
    <col min="12" max="16384" width="10.81640625" style="1" hidden="1"/>
  </cols>
  <sheetData>
    <row r="1" spans="1:10" ht="75" customHeight="1" x14ac:dyDescent="0.35"/>
    <row r="3" spans="1:10" x14ac:dyDescent="0.35">
      <c r="A3" s="3" t="s">
        <v>59</v>
      </c>
      <c r="B3" s="3" t="s">
        <v>61</v>
      </c>
      <c r="C3" s="3" t="s">
        <v>62</v>
      </c>
      <c r="D3" s="3" t="s">
        <v>57</v>
      </c>
      <c r="E3" s="3" t="s">
        <v>58</v>
      </c>
      <c r="F3" s="3" t="s">
        <v>60</v>
      </c>
      <c r="G3" s="3" t="s">
        <v>132</v>
      </c>
      <c r="H3" s="3" t="s">
        <v>40</v>
      </c>
      <c r="I3" s="3" t="s">
        <v>39</v>
      </c>
      <c r="J3" s="3" t="s">
        <v>133</v>
      </c>
    </row>
    <row r="4" spans="1:10" x14ac:dyDescent="0.35">
      <c r="A4" s="45" t="s">
        <v>115</v>
      </c>
      <c r="B4" s="45" t="s">
        <v>116</v>
      </c>
      <c r="C4" s="45" t="s">
        <v>316</v>
      </c>
      <c r="D4" s="45" t="s">
        <v>438</v>
      </c>
      <c r="E4" s="3">
        <v>10</v>
      </c>
      <c r="F4" s="3">
        <v>10</v>
      </c>
      <c r="G4" s="45" t="s">
        <v>428</v>
      </c>
      <c r="H4" s="3">
        <v>8443</v>
      </c>
      <c r="I4" s="3" t="s">
        <v>413</v>
      </c>
      <c r="J4" s="45" t="s">
        <v>423</v>
      </c>
    </row>
    <row r="5" spans="1:10" x14ac:dyDescent="0.35">
      <c r="A5" s="45" t="s">
        <v>115</v>
      </c>
      <c r="B5" s="45" t="s">
        <v>116</v>
      </c>
      <c r="C5" s="45" t="s">
        <v>316</v>
      </c>
      <c r="D5" s="45" t="s">
        <v>438</v>
      </c>
      <c r="E5" s="3">
        <v>10</v>
      </c>
      <c r="F5" s="3">
        <v>10</v>
      </c>
      <c r="G5" s="45" t="s">
        <v>429</v>
      </c>
      <c r="H5" s="3">
        <v>8443</v>
      </c>
      <c r="I5" s="3" t="s">
        <v>414</v>
      </c>
      <c r="J5" s="45" t="s">
        <v>424</v>
      </c>
    </row>
    <row r="6" spans="1:10" x14ac:dyDescent="0.35">
      <c r="A6" s="45" t="s">
        <v>63</v>
      </c>
      <c r="B6" s="45" t="s">
        <v>64</v>
      </c>
      <c r="C6" s="45" t="s">
        <v>317</v>
      </c>
      <c r="D6" s="45"/>
      <c r="E6" s="3"/>
      <c r="F6" s="3"/>
      <c r="G6" s="45" t="s">
        <v>430</v>
      </c>
      <c r="H6" s="3"/>
      <c r="I6" s="3" t="s">
        <v>403</v>
      </c>
      <c r="J6" s="45" t="s">
        <v>415</v>
      </c>
    </row>
    <row r="7" spans="1:10" x14ac:dyDescent="0.35">
      <c r="A7" s="45" t="s">
        <v>63</v>
      </c>
      <c r="B7" s="45" t="s">
        <v>64</v>
      </c>
      <c r="C7" s="45" t="s">
        <v>317</v>
      </c>
      <c r="D7" s="45"/>
      <c r="E7" s="3"/>
      <c r="F7" s="3"/>
      <c r="G7" s="45" t="s">
        <v>431</v>
      </c>
      <c r="H7" s="3"/>
      <c r="I7" s="3" t="s">
        <v>404</v>
      </c>
      <c r="J7" s="45" t="s">
        <v>416</v>
      </c>
    </row>
    <row r="8" spans="1:10" x14ac:dyDescent="0.35">
      <c r="A8" s="45" t="s">
        <v>63</v>
      </c>
      <c r="B8" s="45" t="s">
        <v>64</v>
      </c>
      <c r="C8" s="45" t="s">
        <v>317</v>
      </c>
      <c r="D8" s="45"/>
      <c r="E8" s="3"/>
      <c r="F8" s="3"/>
      <c r="G8" s="45" t="s">
        <v>432</v>
      </c>
      <c r="H8" s="3"/>
      <c r="I8" s="3" t="s">
        <v>405</v>
      </c>
      <c r="J8" s="45" t="s">
        <v>417</v>
      </c>
    </row>
    <row r="9" spans="1:10" x14ac:dyDescent="0.35">
      <c r="A9" s="45" t="s">
        <v>63</v>
      </c>
      <c r="B9" s="45" t="s">
        <v>64</v>
      </c>
      <c r="C9" s="45" t="s">
        <v>317</v>
      </c>
      <c r="D9" s="45"/>
      <c r="E9" s="3"/>
      <c r="F9" s="3"/>
      <c r="G9" s="45" t="s">
        <v>433</v>
      </c>
      <c r="H9" s="3"/>
      <c r="I9" s="3" t="s">
        <v>406</v>
      </c>
      <c r="J9" s="45" t="s">
        <v>418</v>
      </c>
    </row>
    <row r="10" spans="1:10" x14ac:dyDescent="0.35">
      <c r="A10" s="45" t="s">
        <v>63</v>
      </c>
      <c r="B10" s="45" t="s">
        <v>64</v>
      </c>
      <c r="C10" s="45" t="s">
        <v>317</v>
      </c>
      <c r="D10" s="45"/>
      <c r="E10" s="3"/>
      <c r="F10" s="3"/>
      <c r="G10" s="45" t="s">
        <v>434</v>
      </c>
      <c r="H10" s="3"/>
      <c r="I10" s="3" t="s">
        <v>407</v>
      </c>
      <c r="J10" s="45" t="s">
        <v>419</v>
      </c>
    </row>
    <row r="11" spans="1:10" x14ac:dyDescent="0.35">
      <c r="A11" s="45" t="s">
        <v>63</v>
      </c>
      <c r="B11" s="45" t="s">
        <v>64</v>
      </c>
      <c r="C11" s="45" t="s">
        <v>317</v>
      </c>
      <c r="D11" s="45"/>
      <c r="E11" s="3"/>
      <c r="F11" s="3"/>
      <c r="G11" s="45" t="s">
        <v>435</v>
      </c>
      <c r="H11" s="3"/>
      <c r="I11" s="3" t="s">
        <v>408</v>
      </c>
      <c r="J11" s="45" t="s">
        <v>420</v>
      </c>
    </row>
    <row r="12" spans="1:10" x14ac:dyDescent="0.35">
      <c r="A12" s="45" t="s">
        <v>63</v>
      </c>
      <c r="B12" s="45" t="s">
        <v>64</v>
      </c>
      <c r="C12" s="45" t="s">
        <v>317</v>
      </c>
      <c r="D12" s="45"/>
      <c r="E12" s="3"/>
      <c r="F12" s="3"/>
      <c r="G12" s="45" t="s">
        <v>436</v>
      </c>
      <c r="H12" s="3"/>
      <c r="I12" s="3" t="s">
        <v>409</v>
      </c>
      <c r="J12" s="45" t="s">
        <v>421</v>
      </c>
    </row>
    <row r="13" spans="1:10" x14ac:dyDescent="0.35">
      <c r="A13" s="45" t="s">
        <v>63</v>
      </c>
      <c r="B13" s="45" t="s">
        <v>64</v>
      </c>
      <c r="C13" s="45" t="s">
        <v>317</v>
      </c>
      <c r="D13" s="45"/>
      <c r="E13" s="3"/>
      <c r="F13" s="3"/>
      <c r="G13" s="45" t="s">
        <v>437</v>
      </c>
      <c r="H13" s="3"/>
      <c r="I13" s="3" t="s">
        <v>410</v>
      </c>
      <c r="J13" s="45" t="s">
        <v>422</v>
      </c>
    </row>
    <row r="14" spans="1:10" x14ac:dyDescent="0.35">
      <c r="A14" s="45" t="s">
        <v>63</v>
      </c>
      <c r="B14" s="45" t="s">
        <v>64</v>
      </c>
      <c r="C14" s="45" t="s">
        <v>317</v>
      </c>
      <c r="D14" s="45"/>
      <c r="E14" s="3"/>
      <c r="F14" s="3"/>
      <c r="G14" s="45" t="s">
        <v>428</v>
      </c>
      <c r="H14" s="3"/>
      <c r="I14" s="3" t="s">
        <v>413</v>
      </c>
      <c r="J14" s="45" t="s">
        <v>423</v>
      </c>
    </row>
    <row r="15" spans="1:10" x14ac:dyDescent="0.35">
      <c r="A15" s="45" t="s">
        <v>63</v>
      </c>
      <c r="B15" s="45" t="s">
        <v>64</v>
      </c>
      <c r="C15" s="45"/>
      <c r="D15" s="45"/>
      <c r="E15" s="3"/>
      <c r="F15" s="3"/>
      <c r="G15" s="45" t="s">
        <v>429</v>
      </c>
      <c r="H15" s="3"/>
      <c r="I15" s="3" t="s">
        <v>414</v>
      </c>
      <c r="J15" s="45" t="s">
        <v>424</v>
      </c>
    </row>
    <row r="16" spans="1:10" x14ac:dyDescent="0.35">
      <c r="A16" s="45" t="s">
        <v>63</v>
      </c>
      <c r="B16" s="45" t="s">
        <v>64</v>
      </c>
      <c r="C16" s="45"/>
      <c r="D16" s="45"/>
      <c r="E16" s="3"/>
      <c r="F16" s="3"/>
      <c r="G16" s="45"/>
      <c r="H16" s="3"/>
      <c r="I16" s="3" t="s">
        <v>439</v>
      </c>
      <c r="J16" s="45" t="s">
        <v>440</v>
      </c>
    </row>
  </sheetData>
  <phoneticPr fontId="14" type="noConversion"/>
  <dataValidations count="1">
    <dataValidation type="list" allowBlank="1" showInputMessage="1" showErrorMessage="1" sqref="A4:A16" xr:uid="{00000000-0002-0000-0B00-000000000000}">
      <formula1>DNS_Type</formula1>
    </dataValidation>
  </dataValidations>
  <pageMargins left="0.7" right="0.7" top="0.75" bottom="0.75" header="0.3" footer="0.3"/>
  <pageSetup paperSize="9"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tabColor theme="8"/>
  </sheetPr>
  <dimension ref="A1:D15"/>
  <sheetViews>
    <sheetView workbookViewId="0">
      <pane ySplit="3" topLeftCell="A4" activePane="bottomLeft" state="frozen"/>
      <selection pane="bottomLeft" activeCell="D15" sqref="D15"/>
    </sheetView>
  </sheetViews>
  <sheetFormatPr baseColWidth="10" defaultColWidth="0" defaultRowHeight="14.5" x14ac:dyDescent="0.35"/>
  <cols>
    <col min="1" max="1" width="25.54296875" style="26" customWidth="1"/>
    <col min="2" max="2" width="30.54296875" style="27" customWidth="1"/>
    <col min="3" max="3" width="30.54296875" style="28" customWidth="1"/>
    <col min="4" max="4" width="2.54296875" style="26" customWidth="1"/>
    <col min="5" max="16384" width="11.453125" style="26" hidden="1"/>
  </cols>
  <sheetData>
    <row r="1" spans="1:3" ht="75" customHeight="1" x14ac:dyDescent="0.35"/>
    <row r="2" spans="1:3" ht="12.75" customHeight="1" x14ac:dyDescent="0.35"/>
    <row r="3" spans="1:3" s="30" customFormat="1" x14ac:dyDescent="0.35">
      <c r="A3" s="29" t="s">
        <v>182</v>
      </c>
      <c r="B3" s="29" t="s">
        <v>181</v>
      </c>
      <c r="C3" s="29" t="s">
        <v>180</v>
      </c>
    </row>
    <row r="4" spans="1:3" ht="12.75" customHeight="1" x14ac:dyDescent="0.35">
      <c r="A4" t="s">
        <v>920</v>
      </c>
      <c r="B4" t="s">
        <v>914</v>
      </c>
      <c r="C4" s="33"/>
    </row>
    <row r="5" spans="1:3" ht="12.75" customHeight="1" x14ac:dyDescent="0.35">
      <c r="A5" t="s">
        <v>920</v>
      </c>
      <c r="B5" t="s">
        <v>915</v>
      </c>
      <c r="C5" s="93"/>
    </row>
    <row r="6" spans="1:3" x14ac:dyDescent="0.35">
      <c r="A6" t="s">
        <v>921</v>
      </c>
      <c r="B6" t="s">
        <v>916</v>
      </c>
      <c r="C6" s="93"/>
    </row>
    <row r="7" spans="1:3" x14ac:dyDescent="0.35">
      <c r="A7" t="s">
        <v>921</v>
      </c>
      <c r="B7" t="s">
        <v>917</v>
      </c>
      <c r="C7" s="93"/>
    </row>
    <row r="8" spans="1:3" x14ac:dyDescent="0.35">
      <c r="A8" t="s">
        <v>922</v>
      </c>
      <c r="B8" t="s">
        <v>926</v>
      </c>
      <c r="C8" s="93"/>
    </row>
    <row r="9" spans="1:3" x14ac:dyDescent="0.35">
      <c r="A9" t="s">
        <v>922</v>
      </c>
      <c r="B9" t="s">
        <v>927</v>
      </c>
      <c r="C9" s="93"/>
    </row>
    <row r="10" spans="1:3" x14ac:dyDescent="0.35">
      <c r="A10" t="s">
        <v>923</v>
      </c>
      <c r="B10" t="s">
        <v>928</v>
      </c>
      <c r="C10" s="93"/>
    </row>
    <row r="11" spans="1:3" x14ac:dyDescent="0.35">
      <c r="A11" t="s">
        <v>923</v>
      </c>
      <c r="B11" t="s">
        <v>929</v>
      </c>
      <c r="C11" s="93"/>
    </row>
    <row r="12" spans="1:3" x14ac:dyDescent="0.35">
      <c r="A12" t="s">
        <v>924</v>
      </c>
      <c r="B12" t="s">
        <v>918</v>
      </c>
      <c r="C12" s="93"/>
    </row>
    <row r="13" spans="1:3" x14ac:dyDescent="0.35">
      <c r="A13" t="s">
        <v>924</v>
      </c>
      <c r="B13" t="s">
        <v>919</v>
      </c>
      <c r="C13" s="93"/>
    </row>
    <row r="14" spans="1:3" x14ac:dyDescent="0.35">
      <c r="A14" t="s">
        <v>925</v>
      </c>
      <c r="B14" t="s">
        <v>930</v>
      </c>
      <c r="C14" s="93"/>
    </row>
    <row r="15" spans="1:3" x14ac:dyDescent="0.35">
      <c r="A15" t="s">
        <v>925</v>
      </c>
      <c r="B15" t="s">
        <v>931</v>
      </c>
      <c r="C15" s="93"/>
    </row>
  </sheetData>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0">
    <tabColor theme="3" tint="0.39997558519241921"/>
  </sheetPr>
  <dimension ref="A1:R32"/>
  <sheetViews>
    <sheetView showGridLines="0" topLeftCell="L1" workbookViewId="0">
      <pane ySplit="3" topLeftCell="A21" activePane="bottomLeft" state="frozen"/>
      <selection pane="bottomLeft" activeCell="F45" sqref="F45"/>
    </sheetView>
  </sheetViews>
  <sheetFormatPr baseColWidth="10" defaultColWidth="0" defaultRowHeight="14.5" x14ac:dyDescent="0.35"/>
  <cols>
    <col min="1" max="1" width="50.54296875" style="2" customWidth="1"/>
    <col min="2" max="2" width="19" style="2" bestFit="1" customWidth="1"/>
    <col min="3" max="3" width="38.453125" style="2" bestFit="1" customWidth="1"/>
    <col min="4" max="14" width="25.54296875" style="2" customWidth="1"/>
    <col min="15" max="15" width="40.54296875" style="2" customWidth="1"/>
    <col min="16" max="16" width="12.453125" style="2" customWidth="1"/>
    <col min="17" max="17" width="16.81640625" style="2" customWidth="1"/>
    <col min="18" max="18" width="10.81640625" style="2" customWidth="1"/>
    <col min="19" max="16384" width="10.81640625" style="2" hidden="1"/>
  </cols>
  <sheetData>
    <row r="1" spans="1:17" ht="75" customHeight="1" x14ac:dyDescent="0.35"/>
    <row r="3" spans="1:17" ht="29.5" thickBot="1" x14ac:dyDescent="0.4">
      <c r="A3" s="4" t="s">
        <v>48</v>
      </c>
      <c r="B3" s="5" t="s">
        <v>6</v>
      </c>
      <c r="C3" s="5" t="s">
        <v>41</v>
      </c>
      <c r="D3" s="5" t="s">
        <v>42</v>
      </c>
      <c r="E3" s="6" t="s">
        <v>54</v>
      </c>
      <c r="F3" s="6" t="s">
        <v>53</v>
      </c>
      <c r="G3" s="6" t="s">
        <v>52</v>
      </c>
      <c r="H3" s="6" t="s">
        <v>51</v>
      </c>
      <c r="I3" s="6" t="s">
        <v>50</v>
      </c>
      <c r="J3" s="6" t="s">
        <v>49</v>
      </c>
      <c r="K3" s="6" t="s">
        <v>43</v>
      </c>
      <c r="L3" s="6" t="s">
        <v>44</v>
      </c>
      <c r="M3" s="6" t="s">
        <v>45</v>
      </c>
      <c r="N3" s="6" t="s">
        <v>46</v>
      </c>
      <c r="O3" s="7" t="s">
        <v>47</v>
      </c>
      <c r="P3" s="2" t="s">
        <v>55</v>
      </c>
      <c r="Q3" s="2" t="s">
        <v>56</v>
      </c>
    </row>
    <row r="4" spans="1:17" ht="15" thickTop="1" x14ac:dyDescent="0.35">
      <c r="A4" s="8" t="s">
        <v>281</v>
      </c>
      <c r="B4" s="9" t="s">
        <v>282</v>
      </c>
      <c r="C4" s="9" t="s">
        <v>283</v>
      </c>
      <c r="D4" s="9" t="s">
        <v>284</v>
      </c>
      <c r="E4" s="9"/>
      <c r="F4" s="9"/>
      <c r="G4" s="9"/>
      <c r="H4" s="9"/>
      <c r="I4" s="9"/>
      <c r="J4" s="9"/>
      <c r="K4" s="9"/>
      <c r="L4" s="9"/>
      <c r="M4" s="9"/>
      <c r="N4" s="9"/>
      <c r="O4" s="9"/>
    </row>
    <row r="5" spans="1:17" x14ac:dyDescent="0.35">
      <c r="A5" s="10" t="s">
        <v>285</v>
      </c>
      <c r="B5" s="11" t="s">
        <v>282</v>
      </c>
      <c r="C5" s="11" t="s">
        <v>286</v>
      </c>
      <c r="D5" s="11"/>
      <c r="E5" s="11"/>
      <c r="F5" s="11"/>
      <c r="G5" s="11"/>
      <c r="H5" s="11"/>
      <c r="I5" s="11"/>
      <c r="J5" s="11"/>
      <c r="K5" s="11"/>
      <c r="L5" s="11"/>
      <c r="M5" s="11"/>
      <c r="N5" s="11"/>
      <c r="O5" s="11"/>
    </row>
    <row r="6" spans="1:17" x14ac:dyDescent="0.35">
      <c r="A6" s="2" t="s">
        <v>285</v>
      </c>
      <c r="B6" s="2" t="s">
        <v>282</v>
      </c>
      <c r="C6" s="2" t="s">
        <v>287</v>
      </c>
      <c r="P6" s="41"/>
      <c r="Q6" s="41"/>
    </row>
    <row r="7" spans="1:17" x14ac:dyDescent="0.35">
      <c r="A7" s="2" t="s">
        <v>285</v>
      </c>
      <c r="B7" s="2" t="s">
        <v>282</v>
      </c>
      <c r="C7" s="2" t="s">
        <v>288</v>
      </c>
      <c r="P7" s="41"/>
      <c r="Q7" s="41"/>
    </row>
    <row r="8" spans="1:17" x14ac:dyDescent="0.35">
      <c r="A8" s="2" t="s">
        <v>289</v>
      </c>
      <c r="C8" s="2" t="s">
        <v>290</v>
      </c>
      <c r="D8" s="2" t="s">
        <v>291</v>
      </c>
      <c r="P8" s="41"/>
      <c r="Q8" s="41"/>
    </row>
    <row r="9" spans="1:17" x14ac:dyDescent="0.35">
      <c r="A9" s="2" t="s">
        <v>292</v>
      </c>
      <c r="C9" s="2" t="s">
        <v>293</v>
      </c>
      <c r="P9" s="41"/>
      <c r="Q9" s="41"/>
    </row>
    <row r="10" spans="1:17" x14ac:dyDescent="0.35">
      <c r="A10" s="2" t="s">
        <v>294</v>
      </c>
      <c r="C10" s="2" t="s">
        <v>295</v>
      </c>
      <c r="P10" s="41"/>
      <c r="Q10" s="41"/>
    </row>
    <row r="11" spans="1:17" x14ac:dyDescent="0.35">
      <c r="A11" s="2" t="s">
        <v>296</v>
      </c>
      <c r="C11" s="2" t="s">
        <v>297</v>
      </c>
      <c r="P11" s="41"/>
      <c r="Q11" s="41"/>
    </row>
    <row r="12" spans="1:17" x14ac:dyDescent="0.35">
      <c r="A12" s="2" t="s">
        <v>298</v>
      </c>
      <c r="B12" s="2" t="s">
        <v>299</v>
      </c>
      <c r="C12" s="2" t="s">
        <v>300</v>
      </c>
      <c r="D12" s="2" t="s">
        <v>301</v>
      </c>
      <c r="P12" s="41"/>
      <c r="Q12" s="41"/>
    </row>
    <row r="13" spans="1:17" x14ac:dyDescent="0.35">
      <c r="A13" s="2" t="s">
        <v>302</v>
      </c>
      <c r="C13" s="2" t="s">
        <v>303</v>
      </c>
      <c r="P13" s="41"/>
      <c r="Q13" s="41"/>
    </row>
    <row r="14" spans="1:17" x14ac:dyDescent="0.35">
      <c r="A14" s="2" t="s">
        <v>304</v>
      </c>
      <c r="C14" s="2" t="s">
        <v>305</v>
      </c>
      <c r="P14" s="41"/>
      <c r="Q14" s="41"/>
    </row>
    <row r="15" spans="1:17" x14ac:dyDescent="0.35">
      <c r="A15" s="2" t="s">
        <v>304</v>
      </c>
      <c r="C15" s="2" t="s">
        <v>306</v>
      </c>
      <c r="P15" s="41"/>
      <c r="Q15" s="41"/>
    </row>
    <row r="16" spans="1:17" x14ac:dyDescent="0.35">
      <c r="A16" s="2" t="s">
        <v>307</v>
      </c>
      <c r="C16" s="2" t="s">
        <v>308</v>
      </c>
      <c r="P16" s="41"/>
      <c r="Q16" s="41"/>
    </row>
    <row r="17" spans="1:17" x14ac:dyDescent="0.35">
      <c r="A17" s="2" t="s">
        <v>307</v>
      </c>
      <c r="C17" s="2" t="s">
        <v>309</v>
      </c>
      <c r="P17" s="41"/>
      <c r="Q17" s="41"/>
    </row>
    <row r="18" spans="1:17" x14ac:dyDescent="0.35">
      <c r="A18" s="2" t="s">
        <v>310</v>
      </c>
      <c r="C18" s="2" t="s">
        <v>311</v>
      </c>
      <c r="P18" s="41"/>
      <c r="Q18" s="41"/>
    </row>
    <row r="19" spans="1:17" x14ac:dyDescent="0.35">
      <c r="A19" s="2" t="s">
        <v>312</v>
      </c>
      <c r="C19" s="2" t="s">
        <v>313</v>
      </c>
      <c r="P19" s="41"/>
      <c r="Q19" s="41"/>
    </row>
    <row r="20" spans="1:17" x14ac:dyDescent="0.35">
      <c r="A20" s="2" t="s">
        <v>314</v>
      </c>
      <c r="C20" s="2" t="s">
        <v>315</v>
      </c>
      <c r="P20" s="41"/>
      <c r="Q20" s="41"/>
    </row>
    <row r="21" spans="1:17" x14ac:dyDescent="0.35">
      <c r="A21" s="2" t="s">
        <v>347</v>
      </c>
      <c r="P21" s="41"/>
      <c r="Q21" s="41"/>
    </row>
    <row r="22" spans="1:17" x14ac:dyDescent="0.35">
      <c r="A22" s="45" t="s">
        <v>346</v>
      </c>
      <c r="P22" s="41"/>
      <c r="Q22" s="41"/>
    </row>
    <row r="23" spans="1:17" x14ac:dyDescent="0.35">
      <c r="A23" s="2" t="s">
        <v>348</v>
      </c>
      <c r="P23" s="41"/>
      <c r="Q23" s="41"/>
    </row>
    <row r="24" spans="1:17" x14ac:dyDescent="0.35">
      <c r="A24" s="2" t="s">
        <v>349</v>
      </c>
      <c r="P24" s="41"/>
      <c r="Q24" s="41"/>
    </row>
    <row r="25" spans="1:17" x14ac:dyDescent="0.35">
      <c r="A25" s="2" t="s">
        <v>350</v>
      </c>
      <c r="P25" s="41"/>
      <c r="Q25" s="41"/>
    </row>
    <row r="26" spans="1:17" x14ac:dyDescent="0.35">
      <c r="A26" s="2" t="s">
        <v>351</v>
      </c>
      <c r="P26" s="41"/>
      <c r="Q26" s="41"/>
    </row>
    <row r="27" spans="1:17" x14ac:dyDescent="0.35">
      <c r="P27" s="41"/>
      <c r="Q27" s="41"/>
    </row>
    <row r="28" spans="1:17" x14ac:dyDescent="0.35">
      <c r="P28" s="44"/>
      <c r="Q28" s="44"/>
    </row>
    <row r="29" spans="1:17" x14ac:dyDescent="0.35">
      <c r="D29" s="47"/>
      <c r="P29" s="44"/>
      <c r="Q29" s="44"/>
    </row>
    <row r="30" spans="1:17" x14ac:dyDescent="0.35">
      <c r="P30" s="44"/>
      <c r="Q30" s="44"/>
    </row>
    <row r="31" spans="1:17" x14ac:dyDescent="0.35">
      <c r="P31" s="44"/>
      <c r="Q31" s="44"/>
    </row>
    <row r="32" spans="1:17" x14ac:dyDescent="0.35">
      <c r="D32" s="47"/>
      <c r="P32" s="44"/>
      <c r="Q32" s="44"/>
    </row>
  </sheetData>
  <conditionalFormatting sqref="C1:C1048576">
    <cfRule type="duplicateValues" dxfId="0" priority="1"/>
  </conditionalFormatting>
  <pageMargins left="0.7" right="0.7" top="0.75" bottom="0.75" header="0.3" footer="0.3"/>
  <pageSetup paperSize="9"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7D2C2-68C0-4415-B364-2DA55ABF2535}">
  <dimension ref="A1:I39"/>
  <sheetViews>
    <sheetView topLeftCell="A16" workbookViewId="0">
      <selection activeCell="G28" sqref="G28"/>
    </sheetView>
  </sheetViews>
  <sheetFormatPr baseColWidth="10" defaultRowHeight="14.5" x14ac:dyDescent="0.35"/>
  <cols>
    <col min="1" max="1" width="19.453125" bestFit="1" customWidth="1"/>
    <col min="2" max="2" width="13.1796875" bestFit="1" customWidth="1"/>
    <col min="3" max="3" width="51.81640625" bestFit="1" customWidth="1"/>
    <col min="5" max="5" width="13.54296875" bestFit="1" customWidth="1"/>
    <col min="7" max="7" width="18.453125" bestFit="1" customWidth="1"/>
    <col min="9" max="9" width="49.1796875" bestFit="1" customWidth="1"/>
  </cols>
  <sheetData>
    <row r="1" spans="1:9" x14ac:dyDescent="0.35">
      <c r="A1" s="53" t="s">
        <v>442</v>
      </c>
      <c r="B1" s="53"/>
      <c r="C1" s="53"/>
      <c r="D1" s="53" t="s">
        <v>443</v>
      </c>
      <c r="E1" s="53"/>
      <c r="F1" s="53"/>
      <c r="G1" s="53" t="s">
        <v>57</v>
      </c>
      <c r="H1" s="53"/>
      <c r="I1" s="53"/>
    </row>
    <row r="2" spans="1:9" x14ac:dyDescent="0.35">
      <c r="A2" s="53" t="s">
        <v>444</v>
      </c>
      <c r="B2" s="53" t="s">
        <v>445</v>
      </c>
      <c r="C2" s="53" t="s">
        <v>133</v>
      </c>
      <c r="D2" s="53" t="s">
        <v>446</v>
      </c>
      <c r="E2" s="53" t="s">
        <v>445</v>
      </c>
      <c r="F2" s="53" t="s">
        <v>133</v>
      </c>
      <c r="G2" s="53" t="s">
        <v>157</v>
      </c>
      <c r="H2" s="53" t="s">
        <v>138</v>
      </c>
      <c r="I2" s="53" t="s">
        <v>40</v>
      </c>
    </row>
    <row r="3" spans="1:9" x14ac:dyDescent="0.35">
      <c r="A3" s="54"/>
      <c r="B3" s="54" t="s">
        <v>447</v>
      </c>
      <c r="C3" s="54" t="s">
        <v>448</v>
      </c>
      <c r="D3" s="55" t="s">
        <v>374</v>
      </c>
      <c r="E3" s="55" t="s">
        <v>407</v>
      </c>
      <c r="F3" s="54"/>
      <c r="G3" s="54"/>
      <c r="H3" s="54" t="s">
        <v>449</v>
      </c>
      <c r="I3" s="54" t="s">
        <v>551</v>
      </c>
    </row>
    <row r="4" spans="1:9" x14ac:dyDescent="0.35">
      <c r="A4" s="54"/>
      <c r="B4" s="54" t="s">
        <v>447</v>
      </c>
      <c r="C4" s="54" t="s">
        <v>448</v>
      </c>
      <c r="D4" s="55" t="s">
        <v>375</v>
      </c>
      <c r="E4" s="55" t="s">
        <v>408</v>
      </c>
      <c r="F4" s="54"/>
      <c r="G4" s="54"/>
      <c r="H4" s="54" t="s">
        <v>449</v>
      </c>
      <c r="I4" s="54" t="s">
        <v>551</v>
      </c>
    </row>
    <row r="5" spans="1:9" x14ac:dyDescent="0.35">
      <c r="A5" s="54"/>
      <c r="B5" s="54" t="s">
        <v>447</v>
      </c>
      <c r="C5" s="54" t="s">
        <v>450</v>
      </c>
      <c r="D5" s="54" t="s">
        <v>368</v>
      </c>
      <c r="E5" s="54" t="s">
        <v>403</v>
      </c>
      <c r="F5" s="54"/>
      <c r="G5" s="54"/>
      <c r="H5" s="54" t="s">
        <v>449</v>
      </c>
      <c r="I5" s="54" t="s">
        <v>451</v>
      </c>
    </row>
    <row r="6" spans="1:9" x14ac:dyDescent="0.35">
      <c r="A6" s="54"/>
      <c r="B6" s="54" t="s">
        <v>447</v>
      </c>
      <c r="C6" s="54" t="s">
        <v>450</v>
      </c>
      <c r="D6" s="54" t="s">
        <v>373</v>
      </c>
      <c r="E6" s="54" t="s">
        <v>404</v>
      </c>
      <c r="F6" s="54"/>
      <c r="G6" s="54"/>
      <c r="H6" s="54" t="s">
        <v>449</v>
      </c>
      <c r="I6" s="54" t="s">
        <v>451</v>
      </c>
    </row>
    <row r="7" spans="1:9" x14ac:dyDescent="0.35">
      <c r="A7" s="54"/>
      <c r="B7" s="54"/>
      <c r="C7" s="54"/>
      <c r="D7" s="54"/>
      <c r="E7" s="54"/>
      <c r="F7" s="54"/>
      <c r="G7" s="54"/>
      <c r="H7" s="54"/>
      <c r="I7" s="54"/>
    </row>
    <row r="8" spans="1:9" x14ac:dyDescent="0.35">
      <c r="A8" s="54"/>
      <c r="B8" s="54" t="s">
        <v>452</v>
      </c>
      <c r="C8" s="54" t="s">
        <v>453</v>
      </c>
      <c r="D8" s="54" t="s">
        <v>382</v>
      </c>
      <c r="E8" s="54" t="s">
        <v>413</v>
      </c>
      <c r="F8" s="54"/>
      <c r="G8" s="54"/>
      <c r="H8" s="54" t="s">
        <v>449</v>
      </c>
      <c r="I8" s="54" t="s">
        <v>454</v>
      </c>
    </row>
    <row r="9" spans="1:9" x14ac:dyDescent="0.35">
      <c r="A9" s="54"/>
      <c r="B9" s="54" t="s">
        <v>452</v>
      </c>
      <c r="C9" s="54" t="s">
        <v>453</v>
      </c>
      <c r="D9" s="54" t="s">
        <v>383</v>
      </c>
      <c r="E9" s="54" t="s">
        <v>414</v>
      </c>
      <c r="F9" s="54"/>
      <c r="G9" s="54"/>
      <c r="H9" s="54" t="s">
        <v>449</v>
      </c>
      <c r="I9" s="54" t="s">
        <v>454</v>
      </c>
    </row>
    <row r="10" spans="1:9" x14ac:dyDescent="0.35">
      <c r="A10" s="54"/>
      <c r="B10" s="54" t="s">
        <v>452</v>
      </c>
      <c r="C10" s="54" t="s">
        <v>453</v>
      </c>
      <c r="D10" s="54" t="s">
        <v>382</v>
      </c>
      <c r="E10" s="54" t="s">
        <v>413</v>
      </c>
      <c r="F10" s="54"/>
      <c r="G10" s="54"/>
      <c r="H10" s="54" t="s">
        <v>455</v>
      </c>
      <c r="I10" s="54" t="s">
        <v>456</v>
      </c>
    </row>
    <row r="11" spans="1:9" x14ac:dyDescent="0.35">
      <c r="A11" s="54"/>
      <c r="B11" s="54" t="s">
        <v>452</v>
      </c>
      <c r="C11" s="54" t="s">
        <v>453</v>
      </c>
      <c r="D11" s="54" t="s">
        <v>383</v>
      </c>
      <c r="E11" s="54" t="s">
        <v>414</v>
      </c>
      <c r="F11" s="54"/>
      <c r="G11" s="54"/>
      <c r="H11" s="54" t="s">
        <v>455</v>
      </c>
      <c r="I11" s="54" t="s">
        <v>456</v>
      </c>
    </row>
    <row r="12" spans="1:9" x14ac:dyDescent="0.35">
      <c r="A12" s="54"/>
      <c r="B12" s="54"/>
      <c r="C12" s="54"/>
      <c r="D12" s="54"/>
      <c r="E12" s="54"/>
      <c r="F12" s="54"/>
      <c r="G12" s="54"/>
      <c r="H12" s="54"/>
      <c r="I12" s="54"/>
    </row>
    <row r="13" spans="1:9" x14ac:dyDescent="0.35">
      <c r="A13" s="79" t="s">
        <v>378</v>
      </c>
      <c r="B13" s="79" t="s">
        <v>409</v>
      </c>
      <c r="C13" s="79" t="s">
        <v>457</v>
      </c>
      <c r="D13" s="79" t="s">
        <v>382</v>
      </c>
      <c r="E13" s="79" t="s">
        <v>413</v>
      </c>
      <c r="F13" s="79"/>
      <c r="G13" s="79"/>
      <c r="H13" s="79" t="s">
        <v>449</v>
      </c>
      <c r="I13" s="79" t="s">
        <v>458</v>
      </c>
    </row>
    <row r="14" spans="1:9" x14ac:dyDescent="0.35">
      <c r="A14" s="79" t="s">
        <v>378</v>
      </c>
      <c r="B14" s="79" t="s">
        <v>409</v>
      </c>
      <c r="C14" s="79" t="s">
        <v>457</v>
      </c>
      <c r="D14" s="79" t="s">
        <v>383</v>
      </c>
      <c r="E14" s="79" t="s">
        <v>414</v>
      </c>
      <c r="F14" s="79"/>
      <c r="G14" s="79"/>
      <c r="H14" s="79" t="s">
        <v>449</v>
      </c>
      <c r="I14" s="79" t="s">
        <v>458</v>
      </c>
    </row>
    <row r="15" spans="1:9" x14ac:dyDescent="0.35">
      <c r="A15" s="79" t="s">
        <v>379</v>
      </c>
      <c r="B15" s="79" t="s">
        <v>410</v>
      </c>
      <c r="C15" s="79" t="s">
        <v>457</v>
      </c>
      <c r="D15" s="79" t="s">
        <v>382</v>
      </c>
      <c r="E15" s="79" t="s">
        <v>413</v>
      </c>
      <c r="F15" s="79"/>
      <c r="G15" s="79"/>
      <c r="H15" s="79" t="s">
        <v>449</v>
      </c>
      <c r="I15" s="79" t="s">
        <v>458</v>
      </c>
    </row>
    <row r="16" spans="1:9" x14ac:dyDescent="0.35">
      <c r="A16" s="79" t="s">
        <v>379</v>
      </c>
      <c r="B16" s="79" t="s">
        <v>410</v>
      </c>
      <c r="C16" s="79" t="s">
        <v>457</v>
      </c>
      <c r="D16" s="79" t="s">
        <v>383</v>
      </c>
      <c r="E16" s="79" t="s">
        <v>414</v>
      </c>
      <c r="F16" s="79"/>
      <c r="G16" s="79"/>
      <c r="H16" s="79" t="s">
        <v>449</v>
      </c>
      <c r="I16" s="79" t="s">
        <v>458</v>
      </c>
    </row>
    <row r="17" spans="1:9" x14ac:dyDescent="0.35">
      <c r="A17" s="79" t="s">
        <v>378</v>
      </c>
      <c r="B17" s="79" t="s">
        <v>409</v>
      </c>
      <c r="C17" s="79" t="s">
        <v>457</v>
      </c>
      <c r="D17" s="79" t="s">
        <v>382</v>
      </c>
      <c r="E17" s="79" t="s">
        <v>413</v>
      </c>
      <c r="F17" s="79"/>
      <c r="G17" s="79"/>
      <c r="H17" s="79" t="s">
        <v>455</v>
      </c>
      <c r="I17" s="79" t="s">
        <v>459</v>
      </c>
    </row>
    <row r="18" spans="1:9" x14ac:dyDescent="0.35">
      <c r="A18" s="79" t="s">
        <v>378</v>
      </c>
      <c r="B18" s="79" t="s">
        <v>409</v>
      </c>
      <c r="C18" s="79" t="s">
        <v>457</v>
      </c>
      <c r="D18" s="79" t="s">
        <v>383</v>
      </c>
      <c r="E18" s="79" t="s">
        <v>414</v>
      </c>
      <c r="F18" s="79"/>
      <c r="G18" s="79"/>
      <c r="H18" s="79" t="s">
        <v>455</v>
      </c>
      <c r="I18" s="79" t="s">
        <v>459</v>
      </c>
    </row>
    <row r="19" spans="1:9" x14ac:dyDescent="0.35">
      <c r="A19" s="79" t="s">
        <v>379</v>
      </c>
      <c r="B19" s="79" t="s">
        <v>410</v>
      </c>
      <c r="C19" s="79" t="s">
        <v>457</v>
      </c>
      <c r="D19" s="79" t="s">
        <v>382</v>
      </c>
      <c r="E19" s="79" t="s">
        <v>413</v>
      </c>
      <c r="F19" s="79"/>
      <c r="G19" s="79"/>
      <c r="H19" s="79" t="s">
        <v>455</v>
      </c>
      <c r="I19" s="79" t="s">
        <v>459</v>
      </c>
    </row>
    <row r="20" spans="1:9" x14ac:dyDescent="0.35">
      <c r="A20" s="79" t="s">
        <v>379</v>
      </c>
      <c r="B20" s="79" t="s">
        <v>410</v>
      </c>
      <c r="C20" s="79" t="s">
        <v>457</v>
      </c>
      <c r="D20" s="79" t="s">
        <v>383</v>
      </c>
      <c r="E20" s="79" t="s">
        <v>414</v>
      </c>
      <c r="F20" s="79"/>
      <c r="G20" s="79"/>
      <c r="H20" s="79" t="s">
        <v>455</v>
      </c>
      <c r="I20" s="79" t="s">
        <v>459</v>
      </c>
    </row>
    <row r="21" spans="1:9" x14ac:dyDescent="0.35">
      <c r="A21" s="56" t="s">
        <v>460</v>
      </c>
      <c r="B21" s="54" t="s">
        <v>464</v>
      </c>
      <c r="C21" s="59" t="s">
        <v>476</v>
      </c>
      <c r="D21" s="54" t="s">
        <v>369</v>
      </c>
      <c r="E21" s="54" t="s">
        <v>461</v>
      </c>
      <c r="F21" s="60"/>
      <c r="G21" s="60"/>
      <c r="H21" s="57" t="s">
        <v>449</v>
      </c>
      <c r="I21" s="54" t="s">
        <v>463</v>
      </c>
    </row>
    <row r="22" spans="1:9" x14ac:dyDescent="0.35">
      <c r="A22" s="56" t="s">
        <v>460</v>
      </c>
      <c r="B22" s="54" t="s">
        <v>464</v>
      </c>
      <c r="C22" s="59" t="s">
        <v>477</v>
      </c>
      <c r="D22" s="54" t="s">
        <v>370</v>
      </c>
      <c r="E22" s="54" t="s">
        <v>462</v>
      </c>
      <c r="F22" s="60"/>
      <c r="G22" s="60"/>
      <c r="H22" s="56" t="s">
        <v>449</v>
      </c>
      <c r="I22" s="54" t="s">
        <v>463</v>
      </c>
    </row>
    <row r="23" spans="1:9" x14ac:dyDescent="0.35">
      <c r="A23" s="56" t="s">
        <v>460</v>
      </c>
      <c r="B23" s="54" t="s">
        <v>464</v>
      </c>
      <c r="C23" s="59" t="s">
        <v>468</v>
      </c>
      <c r="D23" s="54" t="s">
        <v>371</v>
      </c>
      <c r="E23" s="54" t="s">
        <v>465</v>
      </c>
      <c r="F23" s="60"/>
      <c r="G23" s="60"/>
      <c r="H23" s="56" t="s">
        <v>449</v>
      </c>
      <c r="I23" s="54">
        <v>22.443000000000001</v>
      </c>
    </row>
    <row r="24" spans="1:9" x14ac:dyDescent="0.35">
      <c r="A24" s="56" t="s">
        <v>460</v>
      </c>
      <c r="B24" s="54" t="s">
        <v>464</v>
      </c>
      <c r="C24" s="56" t="s">
        <v>467</v>
      </c>
      <c r="D24" s="54"/>
      <c r="E24" s="54" t="s">
        <v>466</v>
      </c>
      <c r="F24" s="60"/>
      <c r="G24" s="60"/>
      <c r="H24" s="56" t="s">
        <v>449</v>
      </c>
      <c r="I24" s="54">
        <v>22.443000000000001</v>
      </c>
    </row>
    <row r="25" spans="1:9" x14ac:dyDescent="0.35">
      <c r="A25" s="56" t="s">
        <v>460</v>
      </c>
      <c r="B25" s="54" t="s">
        <v>464</v>
      </c>
      <c r="C25" s="54" t="s">
        <v>450</v>
      </c>
      <c r="D25" s="54" t="s">
        <v>368</v>
      </c>
      <c r="E25" s="54" t="s">
        <v>403</v>
      </c>
      <c r="F25" s="54"/>
      <c r="G25" s="54"/>
      <c r="H25" s="54" t="s">
        <v>449</v>
      </c>
      <c r="I25" s="54" t="s">
        <v>451</v>
      </c>
    </row>
    <row r="26" spans="1:9" x14ac:dyDescent="0.35">
      <c r="A26" s="56" t="s">
        <v>460</v>
      </c>
      <c r="B26" s="54" t="s">
        <v>464</v>
      </c>
      <c r="C26" s="54" t="s">
        <v>450</v>
      </c>
      <c r="D26" s="54" t="s">
        <v>373</v>
      </c>
      <c r="E26" s="54" t="s">
        <v>404</v>
      </c>
      <c r="F26" s="54"/>
      <c r="G26" s="54"/>
      <c r="H26" s="54" t="s">
        <v>449</v>
      </c>
      <c r="I26" s="54" t="s">
        <v>451</v>
      </c>
    </row>
    <row r="27" spans="1:9" x14ac:dyDescent="0.35">
      <c r="A27" s="54" t="s">
        <v>989</v>
      </c>
      <c r="B27" s="54"/>
      <c r="D27" s="56" t="s">
        <v>987</v>
      </c>
      <c r="E27" s="54" t="s">
        <v>405</v>
      </c>
      <c r="F27" s="60"/>
      <c r="G27" s="60"/>
      <c r="H27" s="54" t="s">
        <v>449</v>
      </c>
      <c r="I27" s="54"/>
    </row>
    <row r="28" spans="1:9" x14ac:dyDescent="0.35">
      <c r="A28" s="54" t="s">
        <v>989</v>
      </c>
      <c r="B28" s="54"/>
      <c r="D28" s="56" t="s">
        <v>988</v>
      </c>
      <c r="E28" s="54" t="s">
        <v>406</v>
      </c>
      <c r="F28" s="60"/>
      <c r="G28" s="60"/>
      <c r="H28" s="54" t="s">
        <v>449</v>
      </c>
      <c r="I28" s="54"/>
    </row>
    <row r="29" spans="1:9" x14ac:dyDescent="0.35">
      <c r="A29" s="56" t="s">
        <v>460</v>
      </c>
      <c r="B29" s="54" t="s">
        <v>464</v>
      </c>
      <c r="C29" s="54" t="s">
        <v>471</v>
      </c>
      <c r="D29" s="54" t="s">
        <v>371</v>
      </c>
      <c r="E29" s="54" t="s">
        <v>469</v>
      </c>
      <c r="F29" s="60"/>
      <c r="G29" s="60"/>
      <c r="H29" s="60" t="s">
        <v>449</v>
      </c>
      <c r="I29" s="54">
        <v>22</v>
      </c>
    </row>
    <row r="30" spans="1:9" x14ac:dyDescent="0.35">
      <c r="A30" s="56" t="s">
        <v>460</v>
      </c>
      <c r="B30" s="54" t="s">
        <v>464</v>
      </c>
      <c r="C30" s="54" t="s">
        <v>472</v>
      </c>
      <c r="D30" s="54" t="s">
        <v>372</v>
      </c>
      <c r="E30" s="54" t="s">
        <v>470</v>
      </c>
      <c r="F30" s="54"/>
      <c r="G30" s="60"/>
      <c r="H30" s="60" t="s">
        <v>449</v>
      </c>
      <c r="I30" s="54">
        <v>22</v>
      </c>
    </row>
    <row r="31" spans="1:9" x14ac:dyDescent="0.35">
      <c r="A31" s="56" t="s">
        <v>460</v>
      </c>
      <c r="B31" s="54" t="s">
        <v>464</v>
      </c>
      <c r="C31" s="56" t="s">
        <v>478</v>
      </c>
      <c r="D31" s="54" t="s">
        <v>401</v>
      </c>
      <c r="E31" s="54" t="s">
        <v>473</v>
      </c>
      <c r="F31" s="60"/>
      <c r="G31" s="60"/>
      <c r="H31" s="60" t="s">
        <v>449</v>
      </c>
      <c r="I31" s="54">
        <v>22.443000000000001</v>
      </c>
    </row>
    <row r="32" spans="1:9" x14ac:dyDescent="0.35">
      <c r="A32" s="56" t="s">
        <v>460</v>
      </c>
      <c r="B32" s="54" t="s">
        <v>464</v>
      </c>
      <c r="C32" s="58" t="s">
        <v>475</v>
      </c>
      <c r="D32" s="54" t="s">
        <v>402</v>
      </c>
      <c r="E32" s="54" t="s">
        <v>474</v>
      </c>
      <c r="F32" s="60"/>
      <c r="G32" s="60"/>
      <c r="H32" s="60" t="s">
        <v>449</v>
      </c>
      <c r="I32" s="54">
        <v>22.443000000000001</v>
      </c>
    </row>
    <row r="33" spans="1:9" x14ac:dyDescent="0.35">
      <c r="A33" s="56"/>
      <c r="B33" s="54"/>
      <c r="C33" s="58" t="s">
        <v>983</v>
      </c>
      <c r="D33" s="54"/>
      <c r="E33" s="54" t="s">
        <v>984</v>
      </c>
      <c r="F33" s="60"/>
      <c r="G33" s="60"/>
      <c r="H33" s="60"/>
      <c r="I33" s="54"/>
    </row>
    <row r="34" spans="1:9" x14ac:dyDescent="0.35">
      <c r="A34" s="56" t="s">
        <v>460</v>
      </c>
      <c r="B34" s="54" t="s">
        <v>464</v>
      </c>
      <c r="C34" s="54" t="s">
        <v>980</v>
      </c>
      <c r="D34" s="54" t="s">
        <v>275</v>
      </c>
      <c r="E34" s="54" t="s">
        <v>981</v>
      </c>
      <c r="F34" s="54"/>
      <c r="G34" s="54"/>
      <c r="H34" s="54" t="s">
        <v>449</v>
      </c>
      <c r="I34" s="54" t="s">
        <v>982</v>
      </c>
    </row>
    <row r="35" spans="1:9" x14ac:dyDescent="0.35">
      <c r="A35" s="54" t="s">
        <v>378</v>
      </c>
      <c r="B35" s="54" t="s">
        <v>409</v>
      </c>
      <c r="C35" s="62" t="s">
        <v>492</v>
      </c>
      <c r="D35" s="54" t="s">
        <v>382</v>
      </c>
      <c r="E35" s="54" t="s">
        <v>413</v>
      </c>
      <c r="G35" s="62" t="s">
        <v>492</v>
      </c>
      <c r="H35" s="63" t="s">
        <v>449</v>
      </c>
      <c r="I35" s="56">
        <v>7400</v>
      </c>
    </row>
    <row r="36" spans="1:9" x14ac:dyDescent="0.35">
      <c r="A36" s="54" t="s">
        <v>378</v>
      </c>
      <c r="B36" s="54" t="s">
        <v>409</v>
      </c>
      <c r="C36" s="62" t="s">
        <v>492</v>
      </c>
      <c r="D36" s="54" t="s">
        <v>383</v>
      </c>
      <c r="E36" s="54" t="s">
        <v>414</v>
      </c>
      <c r="G36" s="62" t="s">
        <v>492</v>
      </c>
      <c r="H36" s="63" t="s">
        <v>449</v>
      </c>
      <c r="I36" s="56">
        <v>7400</v>
      </c>
    </row>
    <row r="37" spans="1:9" x14ac:dyDescent="0.35">
      <c r="A37" s="54" t="s">
        <v>379</v>
      </c>
      <c r="B37" s="54" t="s">
        <v>410</v>
      </c>
      <c r="C37" s="62" t="s">
        <v>492</v>
      </c>
      <c r="D37" s="54" t="s">
        <v>382</v>
      </c>
      <c r="E37" s="54" t="s">
        <v>413</v>
      </c>
      <c r="G37" s="62" t="s">
        <v>492</v>
      </c>
      <c r="H37" s="63" t="s">
        <v>449</v>
      </c>
      <c r="I37" s="56">
        <v>7400</v>
      </c>
    </row>
    <row r="38" spans="1:9" x14ac:dyDescent="0.35">
      <c r="A38" s="54" t="s">
        <v>379</v>
      </c>
      <c r="B38" s="54" t="s">
        <v>410</v>
      </c>
      <c r="C38" s="62" t="s">
        <v>492</v>
      </c>
      <c r="D38" s="54" t="s">
        <v>383</v>
      </c>
      <c r="E38" s="54" t="s">
        <v>414</v>
      </c>
      <c r="G38" s="62" t="s">
        <v>492</v>
      </c>
      <c r="H38" s="63" t="s">
        <v>449</v>
      </c>
      <c r="I38" s="56">
        <v>7400</v>
      </c>
    </row>
    <row r="39" spans="1:9" x14ac:dyDescent="0.35">
      <c r="C39" s="62" t="s">
        <v>985</v>
      </c>
      <c r="E39" s="56" t="s">
        <v>986</v>
      </c>
      <c r="H39" s="63" t="s">
        <v>449</v>
      </c>
    </row>
  </sheetData>
  <phoneticPr fontId="14"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1C462-8E2D-442F-8C30-CFDB8E45944F}">
  <dimension ref="A1:L134"/>
  <sheetViews>
    <sheetView topLeftCell="C110" zoomScaleNormal="100" workbookViewId="0">
      <selection activeCell="I124" sqref="I124"/>
    </sheetView>
  </sheetViews>
  <sheetFormatPr baseColWidth="10" defaultRowHeight="14.5" x14ac:dyDescent="0.35"/>
  <cols>
    <col min="1" max="1" width="22.08984375" customWidth="1"/>
    <col min="2" max="2" width="23.6328125" bestFit="1" customWidth="1"/>
    <col min="3" max="3" width="13.90625" customWidth="1"/>
    <col min="5" max="5" width="14.36328125" bestFit="1" customWidth="1"/>
    <col min="6" max="6" width="11.81640625" bestFit="1" customWidth="1"/>
    <col min="7" max="7" width="20.81640625" bestFit="1" customWidth="1"/>
    <col min="9" max="9" width="40.54296875" bestFit="1" customWidth="1"/>
  </cols>
  <sheetData>
    <row r="1" spans="1:12" ht="15" thickBot="1" x14ac:dyDescent="0.4">
      <c r="A1" t="s">
        <v>495</v>
      </c>
      <c r="B1" t="s">
        <v>496</v>
      </c>
      <c r="C1" t="s">
        <v>497</v>
      </c>
      <c r="E1" t="s">
        <v>552</v>
      </c>
      <c r="F1" t="s">
        <v>553</v>
      </c>
      <c r="G1" t="s">
        <v>554</v>
      </c>
      <c r="I1" s="72" t="s">
        <v>352</v>
      </c>
      <c r="J1" s="72" t="s">
        <v>796</v>
      </c>
      <c r="K1" s="72"/>
      <c r="L1" s="76" t="s">
        <v>552</v>
      </c>
    </row>
    <row r="2" spans="1:12" x14ac:dyDescent="0.35">
      <c r="A2" t="s">
        <v>498</v>
      </c>
      <c r="B2" t="s">
        <v>499</v>
      </c>
      <c r="C2">
        <v>4</v>
      </c>
      <c r="E2" s="65" t="s">
        <v>555</v>
      </c>
      <c r="F2" s="65">
        <v>5088</v>
      </c>
      <c r="G2" s="66" t="s">
        <v>579</v>
      </c>
      <c r="I2" s="73" t="s">
        <v>609</v>
      </c>
      <c r="J2" s="74">
        <v>1000</v>
      </c>
      <c r="K2" s="75">
        <v>3000</v>
      </c>
      <c r="L2" s="77" t="s">
        <v>498</v>
      </c>
    </row>
    <row r="3" spans="1:12" ht="15" thickBot="1" x14ac:dyDescent="0.4">
      <c r="A3" t="s">
        <v>500</v>
      </c>
      <c r="B3" t="s">
        <v>501</v>
      </c>
      <c r="C3">
        <v>4</v>
      </c>
      <c r="E3" s="65" t="s">
        <v>556</v>
      </c>
      <c r="F3" s="65">
        <v>5087</v>
      </c>
      <c r="G3" s="54" t="s">
        <v>580</v>
      </c>
      <c r="I3" s="70" t="s">
        <v>610</v>
      </c>
      <c r="J3" s="70">
        <v>1001</v>
      </c>
      <c r="K3" s="70">
        <v>3001</v>
      </c>
      <c r="L3" s="78" t="s">
        <v>727</v>
      </c>
    </row>
    <row r="4" spans="1:12" x14ac:dyDescent="0.35">
      <c r="A4" t="s">
        <v>502</v>
      </c>
      <c r="B4" t="s">
        <v>503</v>
      </c>
      <c r="C4">
        <v>4</v>
      </c>
      <c r="E4" s="65" t="s">
        <v>557</v>
      </c>
      <c r="F4" s="65">
        <v>5086</v>
      </c>
      <c r="G4" s="54" t="s">
        <v>581</v>
      </c>
      <c r="I4" s="73" t="s">
        <v>611</v>
      </c>
      <c r="J4" s="74">
        <f>J3+1</f>
        <v>1002</v>
      </c>
      <c r="K4" s="75">
        <f>K3+1</f>
        <v>3002</v>
      </c>
      <c r="L4" s="77" t="s">
        <v>728</v>
      </c>
    </row>
    <row r="5" spans="1:12" ht="15" thickBot="1" x14ac:dyDescent="0.4">
      <c r="A5" t="s">
        <v>504</v>
      </c>
      <c r="B5" t="s">
        <v>505</v>
      </c>
      <c r="C5">
        <v>4</v>
      </c>
      <c r="E5" s="65" t="s">
        <v>558</v>
      </c>
      <c r="F5" s="65">
        <v>5084</v>
      </c>
      <c r="G5" s="54" t="s">
        <v>582</v>
      </c>
      <c r="I5" s="70" t="s">
        <v>612</v>
      </c>
      <c r="J5" s="70">
        <f t="shared" ref="J5:K20" si="0">J4+1</f>
        <v>1003</v>
      </c>
      <c r="K5" s="70">
        <f t="shared" si="0"/>
        <v>3003</v>
      </c>
      <c r="L5" s="78" t="s">
        <v>499</v>
      </c>
    </row>
    <row r="6" spans="1:12" x14ac:dyDescent="0.35">
      <c r="A6" t="s">
        <v>506</v>
      </c>
      <c r="B6" t="s">
        <v>507</v>
      </c>
      <c r="C6">
        <v>12</v>
      </c>
      <c r="E6" s="65" t="s">
        <v>559</v>
      </c>
      <c r="F6" s="65">
        <f t="shared" ref="F6:F28" si="1">F5+1</f>
        <v>5085</v>
      </c>
      <c r="G6" s="54" t="s">
        <v>583</v>
      </c>
      <c r="I6" s="73" t="s">
        <v>613</v>
      </c>
      <c r="J6" s="74">
        <f t="shared" si="0"/>
        <v>1004</v>
      </c>
      <c r="K6" s="75">
        <f t="shared" si="0"/>
        <v>3004</v>
      </c>
      <c r="L6" s="77" t="s">
        <v>500</v>
      </c>
    </row>
    <row r="7" spans="1:12" ht="15" thickBot="1" x14ac:dyDescent="0.4">
      <c r="A7" t="s">
        <v>508</v>
      </c>
      <c r="B7" t="s">
        <v>509</v>
      </c>
      <c r="C7">
        <v>4</v>
      </c>
      <c r="E7" s="65" t="s">
        <v>560</v>
      </c>
      <c r="F7" s="65">
        <v>6010</v>
      </c>
      <c r="G7" s="54" t="s">
        <v>584</v>
      </c>
      <c r="I7" s="70" t="s">
        <v>614</v>
      </c>
      <c r="J7" s="70">
        <f t="shared" si="0"/>
        <v>1005</v>
      </c>
      <c r="K7" s="70">
        <f t="shared" si="0"/>
        <v>3005</v>
      </c>
      <c r="L7" s="78" t="s">
        <v>729</v>
      </c>
    </row>
    <row r="8" spans="1:12" x14ac:dyDescent="0.35">
      <c r="A8" t="s">
        <v>510</v>
      </c>
      <c r="B8" t="s">
        <v>511</v>
      </c>
      <c r="C8">
        <v>5</v>
      </c>
      <c r="E8" s="65" t="s">
        <v>561</v>
      </c>
      <c r="F8" s="65">
        <v>5041</v>
      </c>
      <c r="G8" s="54" t="s">
        <v>585</v>
      </c>
      <c r="I8" s="73" t="s">
        <v>615</v>
      </c>
      <c r="J8" s="73">
        <f t="shared" si="0"/>
        <v>1006</v>
      </c>
      <c r="K8" s="73">
        <f t="shared" si="0"/>
        <v>3006</v>
      </c>
      <c r="L8" s="73" t="s">
        <v>730</v>
      </c>
    </row>
    <row r="9" spans="1:12" ht="15" thickBot="1" x14ac:dyDescent="0.4">
      <c r="A9" t="s">
        <v>512</v>
      </c>
      <c r="B9" t="s">
        <v>513</v>
      </c>
      <c r="C9">
        <v>4</v>
      </c>
      <c r="E9" s="65" t="s">
        <v>562</v>
      </c>
      <c r="F9" s="65">
        <v>5040</v>
      </c>
      <c r="G9" s="54" t="s">
        <v>586</v>
      </c>
      <c r="I9" s="70" t="s">
        <v>616</v>
      </c>
      <c r="J9" s="70">
        <f t="shared" si="0"/>
        <v>1007</v>
      </c>
      <c r="K9" s="70">
        <f t="shared" si="0"/>
        <v>3007</v>
      </c>
      <c r="L9" s="78" t="s">
        <v>501</v>
      </c>
    </row>
    <row r="10" spans="1:12" x14ac:dyDescent="0.35">
      <c r="A10" t="s">
        <v>514</v>
      </c>
      <c r="B10" t="s">
        <v>515</v>
      </c>
      <c r="C10">
        <v>4</v>
      </c>
      <c r="E10" s="65" t="s">
        <v>563</v>
      </c>
      <c r="F10" s="65">
        <v>5046</v>
      </c>
      <c r="G10" s="54" t="s">
        <v>587</v>
      </c>
      <c r="I10" s="73" t="s">
        <v>617</v>
      </c>
      <c r="J10" s="73">
        <f t="shared" si="0"/>
        <v>1008</v>
      </c>
      <c r="K10" s="73">
        <f t="shared" si="0"/>
        <v>3008</v>
      </c>
      <c r="L10" s="73" t="s">
        <v>502</v>
      </c>
    </row>
    <row r="11" spans="1:12" ht="15" thickBot="1" x14ac:dyDescent="0.4">
      <c r="A11" t="s">
        <v>516</v>
      </c>
      <c r="B11" t="s">
        <v>517</v>
      </c>
      <c r="C11">
        <v>5</v>
      </c>
      <c r="E11" s="65" t="s">
        <v>564</v>
      </c>
      <c r="F11" s="65">
        <f t="shared" si="1"/>
        <v>5047</v>
      </c>
      <c r="G11" s="54" t="s">
        <v>588</v>
      </c>
      <c r="I11" s="70" t="s">
        <v>618</v>
      </c>
      <c r="J11" s="70">
        <f t="shared" si="0"/>
        <v>1009</v>
      </c>
      <c r="K11" s="70">
        <f t="shared" si="0"/>
        <v>3009</v>
      </c>
      <c r="L11" s="78" t="s">
        <v>731</v>
      </c>
    </row>
    <row r="12" spans="1:12" x14ac:dyDescent="0.35">
      <c r="A12" t="s">
        <v>518</v>
      </c>
      <c r="B12" t="s">
        <v>519</v>
      </c>
      <c r="C12">
        <v>5</v>
      </c>
      <c r="E12" s="65" t="s">
        <v>565</v>
      </c>
      <c r="F12" s="65">
        <v>5044</v>
      </c>
      <c r="G12" s="54" t="s">
        <v>589</v>
      </c>
      <c r="I12" s="73" t="s">
        <v>619</v>
      </c>
      <c r="J12" s="73">
        <f t="shared" si="0"/>
        <v>1010</v>
      </c>
      <c r="K12" s="73">
        <f t="shared" si="0"/>
        <v>3010</v>
      </c>
      <c r="L12" s="73" t="s">
        <v>732</v>
      </c>
    </row>
    <row r="13" spans="1:12" ht="15" thickBot="1" x14ac:dyDescent="0.4">
      <c r="A13" t="s">
        <v>520</v>
      </c>
      <c r="B13" t="s">
        <v>520</v>
      </c>
      <c r="C13">
        <v>1</v>
      </c>
      <c r="E13" s="65" t="s">
        <v>566</v>
      </c>
      <c r="F13" s="65">
        <v>5047</v>
      </c>
      <c r="G13" s="54" t="s">
        <v>590</v>
      </c>
      <c r="I13" s="70" t="s">
        <v>620</v>
      </c>
      <c r="J13" s="70">
        <f t="shared" si="0"/>
        <v>1011</v>
      </c>
      <c r="K13" s="70">
        <f t="shared" si="0"/>
        <v>3011</v>
      </c>
      <c r="L13" s="78" t="s">
        <v>503</v>
      </c>
    </row>
    <row r="14" spans="1:12" x14ac:dyDescent="0.35">
      <c r="A14" t="s">
        <v>521</v>
      </c>
      <c r="B14" t="s">
        <v>522</v>
      </c>
      <c r="C14">
        <v>5</v>
      </c>
      <c r="E14" s="65" t="s">
        <v>567</v>
      </c>
      <c r="F14" s="65">
        <f t="shared" si="1"/>
        <v>5048</v>
      </c>
      <c r="G14" s="54" t="s">
        <v>591</v>
      </c>
      <c r="I14" s="73" t="s">
        <v>621</v>
      </c>
      <c r="J14" s="73">
        <f t="shared" si="0"/>
        <v>1012</v>
      </c>
      <c r="K14" s="73">
        <f t="shared" si="0"/>
        <v>3012</v>
      </c>
      <c r="L14" s="73" t="s">
        <v>504</v>
      </c>
    </row>
    <row r="15" spans="1:12" ht="15" thickBot="1" x14ac:dyDescent="0.4">
      <c r="A15" t="s">
        <v>523</v>
      </c>
      <c r="B15" t="s">
        <v>524</v>
      </c>
      <c r="C15">
        <v>5</v>
      </c>
      <c r="E15" s="65" t="s">
        <v>568</v>
      </c>
      <c r="F15" s="65">
        <f t="shared" si="1"/>
        <v>5049</v>
      </c>
      <c r="G15" s="54" t="s">
        <v>592</v>
      </c>
      <c r="I15" s="70" t="s">
        <v>622</v>
      </c>
      <c r="J15" s="70">
        <f t="shared" si="0"/>
        <v>1013</v>
      </c>
      <c r="K15" s="70">
        <f t="shared" si="0"/>
        <v>3013</v>
      </c>
      <c r="L15" s="78" t="s">
        <v>733</v>
      </c>
    </row>
    <row r="16" spans="1:12" x14ac:dyDescent="0.35">
      <c r="A16" t="s">
        <v>525</v>
      </c>
      <c r="B16" t="s">
        <v>526</v>
      </c>
      <c r="C16">
        <v>5</v>
      </c>
      <c r="E16" s="65" t="s">
        <v>569</v>
      </c>
      <c r="F16" s="65">
        <v>5081</v>
      </c>
      <c r="G16" s="54" t="s">
        <v>593</v>
      </c>
      <c r="I16" s="73" t="s">
        <v>623</v>
      </c>
      <c r="J16" s="73">
        <f t="shared" si="0"/>
        <v>1014</v>
      </c>
      <c r="K16" s="73">
        <f t="shared" si="0"/>
        <v>3014</v>
      </c>
      <c r="L16" s="73" t="s">
        <v>734</v>
      </c>
    </row>
    <row r="17" spans="1:12" ht="15" thickBot="1" x14ac:dyDescent="0.4">
      <c r="A17" t="s">
        <v>527</v>
      </c>
      <c r="B17" t="s">
        <v>528</v>
      </c>
      <c r="C17">
        <v>5</v>
      </c>
      <c r="E17" s="65" t="s">
        <v>570</v>
      </c>
      <c r="F17" s="65">
        <f t="shared" si="1"/>
        <v>5082</v>
      </c>
      <c r="G17" s="54" t="s">
        <v>594</v>
      </c>
      <c r="I17" s="70" t="s">
        <v>624</v>
      </c>
      <c r="J17" s="70">
        <f t="shared" si="0"/>
        <v>1015</v>
      </c>
      <c r="K17" s="70">
        <f t="shared" si="0"/>
        <v>3015</v>
      </c>
      <c r="L17" s="78" t="s">
        <v>505</v>
      </c>
    </row>
    <row r="18" spans="1:12" x14ac:dyDescent="0.35">
      <c r="A18" t="s">
        <v>529</v>
      </c>
      <c r="B18" t="s">
        <v>530</v>
      </c>
      <c r="C18">
        <v>5</v>
      </c>
      <c r="E18" s="65" t="s">
        <v>546</v>
      </c>
      <c r="F18" s="65">
        <f t="shared" si="1"/>
        <v>5083</v>
      </c>
      <c r="G18" s="54" t="s">
        <v>595</v>
      </c>
      <c r="I18" s="73" t="s">
        <v>625</v>
      </c>
      <c r="J18" s="73">
        <f t="shared" si="0"/>
        <v>1016</v>
      </c>
      <c r="K18" s="73">
        <f t="shared" si="0"/>
        <v>3016</v>
      </c>
      <c r="L18" s="73" t="s">
        <v>506</v>
      </c>
    </row>
    <row r="19" spans="1:12" ht="15" thickBot="1" x14ac:dyDescent="0.4">
      <c r="A19" t="s">
        <v>531</v>
      </c>
      <c r="B19" t="s">
        <v>532</v>
      </c>
      <c r="C19">
        <v>5</v>
      </c>
      <c r="E19" s="65" t="s">
        <v>547</v>
      </c>
      <c r="F19" s="65">
        <v>5042</v>
      </c>
      <c r="G19" s="54" t="s">
        <v>596</v>
      </c>
      <c r="I19" s="70" t="s">
        <v>626</v>
      </c>
      <c r="J19" s="70">
        <f t="shared" si="0"/>
        <v>1017</v>
      </c>
      <c r="K19" s="70">
        <f t="shared" si="0"/>
        <v>3017</v>
      </c>
      <c r="L19" s="78" t="s">
        <v>735</v>
      </c>
    </row>
    <row r="20" spans="1:12" x14ac:dyDescent="0.35">
      <c r="A20" t="s">
        <v>533</v>
      </c>
      <c r="B20" t="s">
        <v>534</v>
      </c>
      <c r="C20">
        <v>5</v>
      </c>
      <c r="E20" s="65" t="s">
        <v>571</v>
      </c>
      <c r="F20" s="65">
        <v>5090</v>
      </c>
      <c r="G20" s="54" t="s">
        <v>597</v>
      </c>
      <c r="I20" s="73" t="s">
        <v>627</v>
      </c>
      <c r="J20" s="73">
        <f t="shared" si="0"/>
        <v>1018</v>
      </c>
      <c r="K20" s="73">
        <f t="shared" si="0"/>
        <v>3018</v>
      </c>
      <c r="L20" s="73" t="s">
        <v>736</v>
      </c>
    </row>
    <row r="21" spans="1:12" ht="15" thickBot="1" x14ac:dyDescent="0.4">
      <c r="A21" t="s">
        <v>535</v>
      </c>
      <c r="B21" t="s">
        <v>536</v>
      </c>
      <c r="C21">
        <v>5</v>
      </c>
      <c r="E21" s="65" t="s">
        <v>572</v>
      </c>
      <c r="F21" s="65">
        <v>5092</v>
      </c>
      <c r="G21" s="54" t="s">
        <v>598</v>
      </c>
      <c r="I21" s="70" t="s">
        <v>628</v>
      </c>
      <c r="J21" s="70">
        <f t="shared" ref="J21:K36" si="2">J20+1</f>
        <v>1019</v>
      </c>
      <c r="K21" s="70">
        <f t="shared" si="2"/>
        <v>3019</v>
      </c>
      <c r="L21" s="78" t="s">
        <v>737</v>
      </c>
    </row>
    <row r="22" spans="1:12" x14ac:dyDescent="0.35">
      <c r="A22" t="s">
        <v>537</v>
      </c>
      <c r="B22" t="s">
        <v>538</v>
      </c>
      <c r="C22">
        <v>5</v>
      </c>
      <c r="E22" s="65" t="s">
        <v>573</v>
      </c>
      <c r="F22" s="65">
        <v>5043</v>
      </c>
      <c r="G22" s="54" t="s">
        <v>599</v>
      </c>
      <c r="I22" s="73" t="s">
        <v>629</v>
      </c>
      <c r="J22" s="73">
        <f t="shared" si="2"/>
        <v>1020</v>
      </c>
      <c r="K22" s="73">
        <f t="shared" si="2"/>
        <v>3020</v>
      </c>
      <c r="L22" s="73" t="s">
        <v>738</v>
      </c>
    </row>
    <row r="23" spans="1:12" ht="15" thickBot="1" x14ac:dyDescent="0.4">
      <c r="A23" t="s">
        <v>539</v>
      </c>
      <c r="B23" t="s">
        <v>540</v>
      </c>
      <c r="C23">
        <v>5</v>
      </c>
      <c r="E23" s="65" t="s">
        <v>574</v>
      </c>
      <c r="F23" s="65">
        <v>5093</v>
      </c>
      <c r="G23" s="54" t="s">
        <v>600</v>
      </c>
      <c r="I23" s="70" t="s">
        <v>630</v>
      </c>
      <c r="J23" s="70">
        <f t="shared" si="2"/>
        <v>1021</v>
      </c>
      <c r="K23" s="70">
        <f t="shared" si="2"/>
        <v>3021</v>
      </c>
      <c r="L23" s="78" t="s">
        <v>739</v>
      </c>
    </row>
    <row r="24" spans="1:12" x14ac:dyDescent="0.35">
      <c r="A24" t="s">
        <v>541</v>
      </c>
      <c r="B24" t="s">
        <v>542</v>
      </c>
      <c r="C24">
        <v>12</v>
      </c>
      <c r="E24" s="65" t="s">
        <v>575</v>
      </c>
      <c r="F24" s="65">
        <f t="shared" si="1"/>
        <v>5094</v>
      </c>
      <c r="G24" s="54" t="s">
        <v>601</v>
      </c>
      <c r="I24" s="73" t="s">
        <v>631</v>
      </c>
      <c r="J24" s="73">
        <f t="shared" si="2"/>
        <v>1022</v>
      </c>
      <c r="K24" s="73">
        <f t="shared" si="2"/>
        <v>3022</v>
      </c>
      <c r="L24" s="73" t="s">
        <v>740</v>
      </c>
    </row>
    <row r="25" spans="1:12" ht="15" thickBot="1" x14ac:dyDescent="0.4">
      <c r="A25" t="s">
        <v>543</v>
      </c>
      <c r="B25" t="s">
        <v>544</v>
      </c>
      <c r="C25">
        <v>14</v>
      </c>
      <c r="E25" s="65" t="s">
        <v>576</v>
      </c>
      <c r="F25" s="65">
        <f t="shared" si="1"/>
        <v>5095</v>
      </c>
      <c r="G25" s="54" t="s">
        <v>602</v>
      </c>
      <c r="I25" s="70" t="s">
        <v>632</v>
      </c>
      <c r="J25" s="70">
        <f t="shared" si="2"/>
        <v>1023</v>
      </c>
      <c r="K25" s="70">
        <f t="shared" si="2"/>
        <v>3023</v>
      </c>
      <c r="L25" s="78" t="s">
        <v>741</v>
      </c>
    </row>
    <row r="26" spans="1:12" x14ac:dyDescent="0.35">
      <c r="A26" t="s">
        <v>545</v>
      </c>
      <c r="B26" t="s">
        <v>546</v>
      </c>
      <c r="C26">
        <v>18</v>
      </c>
      <c r="E26" s="65" t="s">
        <v>577</v>
      </c>
      <c r="F26" s="65">
        <f t="shared" si="1"/>
        <v>5096</v>
      </c>
      <c r="G26" s="54" t="s">
        <v>603</v>
      </c>
      <c r="I26" s="73" t="s">
        <v>633</v>
      </c>
      <c r="J26" s="73">
        <f t="shared" si="2"/>
        <v>1024</v>
      </c>
      <c r="K26" s="73">
        <f t="shared" si="2"/>
        <v>3024</v>
      </c>
      <c r="L26" s="73" t="s">
        <v>742</v>
      </c>
    </row>
    <row r="27" spans="1:12" ht="15" thickBot="1" x14ac:dyDescent="0.4">
      <c r="A27" t="s">
        <v>547</v>
      </c>
      <c r="B27" t="s">
        <v>548</v>
      </c>
      <c r="C27">
        <v>10</v>
      </c>
      <c r="E27" s="65" t="s">
        <v>578</v>
      </c>
      <c r="F27" s="65">
        <f t="shared" si="1"/>
        <v>5097</v>
      </c>
      <c r="G27" s="54" t="s">
        <v>604</v>
      </c>
      <c r="I27" s="70" t="s">
        <v>634</v>
      </c>
      <c r="J27" s="70">
        <f t="shared" si="2"/>
        <v>1025</v>
      </c>
      <c r="K27" s="70">
        <f t="shared" si="2"/>
        <v>3025</v>
      </c>
      <c r="L27" s="78" t="s">
        <v>743</v>
      </c>
    </row>
    <row r="28" spans="1:12" ht="15" thickBot="1" x14ac:dyDescent="0.4">
      <c r="B28" t="s">
        <v>549</v>
      </c>
      <c r="C28">
        <v>160</v>
      </c>
      <c r="E28" s="65" t="s">
        <v>548</v>
      </c>
      <c r="F28" s="65">
        <f t="shared" si="1"/>
        <v>5098</v>
      </c>
      <c r="G28" s="67" t="s">
        <v>605</v>
      </c>
      <c r="I28" s="73" t="s">
        <v>635</v>
      </c>
      <c r="J28" s="73">
        <f t="shared" si="2"/>
        <v>1026</v>
      </c>
      <c r="K28" s="73">
        <f t="shared" si="2"/>
        <v>3026</v>
      </c>
      <c r="L28" s="73" t="s">
        <v>744</v>
      </c>
    </row>
    <row r="29" spans="1:12" ht="15" thickBot="1" x14ac:dyDescent="0.4">
      <c r="G29" s="68" t="s">
        <v>606</v>
      </c>
      <c r="I29" s="70" t="s">
        <v>636</v>
      </c>
      <c r="J29" s="70">
        <f t="shared" si="2"/>
        <v>1027</v>
      </c>
      <c r="K29" s="70">
        <f t="shared" si="2"/>
        <v>3027</v>
      </c>
      <c r="L29" s="78" t="s">
        <v>507</v>
      </c>
    </row>
    <row r="30" spans="1:12" x14ac:dyDescent="0.35">
      <c r="A30" t="s">
        <v>550</v>
      </c>
      <c r="G30" s="54" t="s">
        <v>607</v>
      </c>
      <c r="I30" s="73" t="s">
        <v>637</v>
      </c>
      <c r="J30" s="73">
        <f t="shared" si="2"/>
        <v>1028</v>
      </c>
      <c r="K30" s="73">
        <f t="shared" si="2"/>
        <v>3028</v>
      </c>
      <c r="L30" s="73" t="s">
        <v>508</v>
      </c>
    </row>
    <row r="31" spans="1:12" ht="15" thickBot="1" x14ac:dyDescent="0.4">
      <c r="G31" s="69" t="s">
        <v>608</v>
      </c>
      <c r="I31" s="70" t="s">
        <v>638</v>
      </c>
      <c r="J31" s="70">
        <f t="shared" si="2"/>
        <v>1029</v>
      </c>
      <c r="K31" s="70">
        <f t="shared" si="2"/>
        <v>3029</v>
      </c>
      <c r="L31" s="78" t="s">
        <v>745</v>
      </c>
    </row>
    <row r="32" spans="1:12" x14ac:dyDescent="0.35">
      <c r="E32">
        <v>915026584</v>
      </c>
      <c r="F32">
        <v>6002</v>
      </c>
      <c r="G32" s="67" t="s">
        <v>942</v>
      </c>
      <c r="I32" s="73" t="s">
        <v>639</v>
      </c>
      <c r="J32" s="73">
        <f t="shared" si="2"/>
        <v>1030</v>
      </c>
      <c r="K32" s="73">
        <f t="shared" si="2"/>
        <v>3030</v>
      </c>
      <c r="L32" s="73" t="s">
        <v>746</v>
      </c>
    </row>
    <row r="33" spans="5:12" ht="15" thickBot="1" x14ac:dyDescent="0.4">
      <c r="E33">
        <v>915026585</v>
      </c>
      <c r="F33">
        <v>6003</v>
      </c>
      <c r="G33" s="67" t="s">
        <v>943</v>
      </c>
      <c r="I33" s="70" t="s">
        <v>640</v>
      </c>
      <c r="J33" s="70">
        <f t="shared" si="2"/>
        <v>1031</v>
      </c>
      <c r="K33" s="70">
        <f t="shared" si="2"/>
        <v>3031</v>
      </c>
      <c r="L33" s="78" t="s">
        <v>509</v>
      </c>
    </row>
    <row r="34" spans="5:12" x14ac:dyDescent="0.35">
      <c r="E34">
        <v>915026586</v>
      </c>
      <c r="F34">
        <v>6004</v>
      </c>
      <c r="G34" s="67" t="s">
        <v>944</v>
      </c>
      <c r="I34" s="73" t="s">
        <v>641</v>
      </c>
      <c r="J34" s="73">
        <f t="shared" si="2"/>
        <v>1032</v>
      </c>
      <c r="K34" s="73">
        <f t="shared" si="2"/>
        <v>3032</v>
      </c>
      <c r="L34" s="73" t="s">
        <v>510</v>
      </c>
    </row>
    <row r="35" spans="5:12" ht="15" thickBot="1" x14ac:dyDescent="0.4">
      <c r="E35">
        <v>915026581</v>
      </c>
      <c r="F35">
        <v>6005</v>
      </c>
      <c r="G35" s="67" t="s">
        <v>945</v>
      </c>
      <c r="I35" s="70" t="s">
        <v>642</v>
      </c>
      <c r="J35" s="70">
        <f t="shared" si="2"/>
        <v>1033</v>
      </c>
      <c r="K35" s="70">
        <f t="shared" si="2"/>
        <v>3033</v>
      </c>
      <c r="L35" s="78" t="s">
        <v>747</v>
      </c>
    </row>
    <row r="36" spans="5:12" x14ac:dyDescent="0.35">
      <c r="E36">
        <v>915026582</v>
      </c>
      <c r="F36">
        <v>6006</v>
      </c>
      <c r="G36" s="67" t="s">
        <v>946</v>
      </c>
      <c r="I36" s="73" t="s">
        <v>643</v>
      </c>
      <c r="J36" s="73">
        <f t="shared" si="2"/>
        <v>1034</v>
      </c>
      <c r="K36" s="73">
        <f t="shared" si="2"/>
        <v>3034</v>
      </c>
      <c r="L36" s="73" t="s">
        <v>748</v>
      </c>
    </row>
    <row r="37" spans="5:12" ht="15" thickBot="1" x14ac:dyDescent="0.4">
      <c r="I37" s="70" t="s">
        <v>644</v>
      </c>
      <c r="J37" s="70">
        <f t="shared" ref="J37:K52" si="3">J36+1</f>
        <v>1035</v>
      </c>
      <c r="K37" s="70">
        <f t="shared" si="3"/>
        <v>3035</v>
      </c>
      <c r="L37" s="78" t="s">
        <v>749</v>
      </c>
    </row>
    <row r="38" spans="5:12" x14ac:dyDescent="0.35">
      <c r="I38" s="73" t="s">
        <v>645</v>
      </c>
      <c r="J38" s="73">
        <f t="shared" si="3"/>
        <v>1036</v>
      </c>
      <c r="K38" s="73">
        <f t="shared" si="3"/>
        <v>3036</v>
      </c>
      <c r="L38" s="73" t="s">
        <v>511</v>
      </c>
    </row>
    <row r="39" spans="5:12" ht="15" thickBot="1" x14ac:dyDescent="0.4">
      <c r="I39" s="70" t="s">
        <v>646</v>
      </c>
      <c r="J39" s="70">
        <f t="shared" si="3"/>
        <v>1037</v>
      </c>
      <c r="K39" s="70">
        <f t="shared" si="3"/>
        <v>3037</v>
      </c>
      <c r="L39" s="78" t="s">
        <v>512</v>
      </c>
    </row>
    <row r="40" spans="5:12" x14ac:dyDescent="0.35">
      <c r="I40" s="73" t="s">
        <v>647</v>
      </c>
      <c r="J40" s="73">
        <f t="shared" si="3"/>
        <v>1038</v>
      </c>
      <c r="K40" s="73">
        <f t="shared" si="3"/>
        <v>3038</v>
      </c>
      <c r="L40" s="73" t="s">
        <v>750</v>
      </c>
    </row>
    <row r="41" spans="5:12" ht="15" thickBot="1" x14ac:dyDescent="0.4">
      <c r="I41" s="70" t="s">
        <v>648</v>
      </c>
      <c r="J41" s="70">
        <f t="shared" si="3"/>
        <v>1039</v>
      </c>
      <c r="K41" s="70">
        <f t="shared" si="3"/>
        <v>3039</v>
      </c>
      <c r="L41" s="78" t="s">
        <v>751</v>
      </c>
    </row>
    <row r="42" spans="5:12" x14ac:dyDescent="0.35">
      <c r="I42" s="73" t="s">
        <v>649</v>
      </c>
      <c r="J42" s="73">
        <f t="shared" si="3"/>
        <v>1040</v>
      </c>
      <c r="K42" s="73">
        <f t="shared" si="3"/>
        <v>3040</v>
      </c>
      <c r="L42" s="73" t="s">
        <v>513</v>
      </c>
    </row>
    <row r="43" spans="5:12" ht="15" thickBot="1" x14ac:dyDescent="0.4">
      <c r="I43" s="70" t="s">
        <v>650</v>
      </c>
      <c r="J43" s="70">
        <f t="shared" si="3"/>
        <v>1041</v>
      </c>
      <c r="K43" s="70">
        <f t="shared" si="3"/>
        <v>3041</v>
      </c>
      <c r="L43" s="78" t="s">
        <v>514</v>
      </c>
    </row>
    <row r="44" spans="5:12" x14ac:dyDescent="0.35">
      <c r="I44" s="73" t="s">
        <v>651</v>
      </c>
      <c r="J44" s="73">
        <f t="shared" si="3"/>
        <v>1042</v>
      </c>
      <c r="K44" s="73">
        <f t="shared" si="3"/>
        <v>3042</v>
      </c>
      <c r="L44" s="73" t="s">
        <v>752</v>
      </c>
    </row>
    <row r="45" spans="5:12" ht="15" thickBot="1" x14ac:dyDescent="0.4">
      <c r="I45" s="70" t="s">
        <v>652</v>
      </c>
      <c r="J45" s="70">
        <f t="shared" si="3"/>
        <v>1043</v>
      </c>
      <c r="K45" s="70">
        <f t="shared" si="3"/>
        <v>3043</v>
      </c>
      <c r="L45" s="78" t="s">
        <v>753</v>
      </c>
    </row>
    <row r="46" spans="5:12" x14ac:dyDescent="0.35">
      <c r="I46" s="73" t="s">
        <v>653</v>
      </c>
      <c r="J46" s="73">
        <f t="shared" si="3"/>
        <v>1044</v>
      </c>
      <c r="K46" s="73">
        <f t="shared" si="3"/>
        <v>3044</v>
      </c>
      <c r="L46" s="73" t="s">
        <v>515</v>
      </c>
    </row>
    <row r="47" spans="5:12" ht="15" thickBot="1" x14ac:dyDescent="0.4">
      <c r="I47" s="70" t="s">
        <v>654</v>
      </c>
      <c r="J47" s="70">
        <f t="shared" si="3"/>
        <v>1045</v>
      </c>
      <c r="K47" s="70">
        <f t="shared" si="3"/>
        <v>3045</v>
      </c>
      <c r="L47" s="78" t="s">
        <v>516</v>
      </c>
    </row>
    <row r="48" spans="5:12" x14ac:dyDescent="0.35">
      <c r="I48" s="73" t="s">
        <v>655</v>
      </c>
      <c r="J48" s="73">
        <f t="shared" si="3"/>
        <v>1046</v>
      </c>
      <c r="K48" s="73">
        <f t="shared" si="3"/>
        <v>3046</v>
      </c>
      <c r="L48" s="73" t="s">
        <v>754</v>
      </c>
    </row>
    <row r="49" spans="9:12" ht="15" thickBot="1" x14ac:dyDescent="0.4">
      <c r="I49" s="70" t="s">
        <v>656</v>
      </c>
      <c r="J49" s="70">
        <f t="shared" si="3"/>
        <v>1047</v>
      </c>
      <c r="K49" s="70">
        <f t="shared" si="3"/>
        <v>3047</v>
      </c>
      <c r="L49" s="78" t="s">
        <v>755</v>
      </c>
    </row>
    <row r="50" spans="9:12" x14ac:dyDescent="0.35">
      <c r="I50" s="73" t="s">
        <v>657</v>
      </c>
      <c r="J50" s="73">
        <f t="shared" si="3"/>
        <v>1048</v>
      </c>
      <c r="K50" s="73">
        <f t="shared" si="3"/>
        <v>3048</v>
      </c>
      <c r="L50" s="73" t="s">
        <v>756</v>
      </c>
    </row>
    <row r="51" spans="9:12" ht="15" thickBot="1" x14ac:dyDescent="0.4">
      <c r="I51" s="70" t="s">
        <v>658</v>
      </c>
      <c r="J51" s="70">
        <f t="shared" si="3"/>
        <v>1049</v>
      </c>
      <c r="K51" s="70">
        <f t="shared" si="3"/>
        <v>3049</v>
      </c>
      <c r="L51" s="78" t="s">
        <v>517</v>
      </c>
    </row>
    <row r="52" spans="9:12" x14ac:dyDescent="0.35">
      <c r="I52" s="73" t="s">
        <v>659</v>
      </c>
      <c r="J52" s="73">
        <f t="shared" si="3"/>
        <v>1050</v>
      </c>
      <c r="K52" s="73">
        <f t="shared" si="3"/>
        <v>3050</v>
      </c>
      <c r="L52" s="73" t="s">
        <v>518</v>
      </c>
    </row>
    <row r="53" spans="9:12" ht="15" thickBot="1" x14ac:dyDescent="0.4">
      <c r="I53" s="70" t="s">
        <v>660</v>
      </c>
      <c r="J53" s="70">
        <f t="shared" ref="J53:K68" si="4">J52+1</f>
        <v>1051</v>
      </c>
      <c r="K53" s="70">
        <f t="shared" si="4"/>
        <v>3051</v>
      </c>
      <c r="L53" s="78" t="s">
        <v>757</v>
      </c>
    </row>
    <row r="54" spans="9:12" x14ac:dyDescent="0.35">
      <c r="I54" s="73" t="s">
        <v>661</v>
      </c>
      <c r="J54" s="73">
        <f t="shared" si="4"/>
        <v>1052</v>
      </c>
      <c r="K54" s="73">
        <f t="shared" si="4"/>
        <v>3052</v>
      </c>
      <c r="L54" s="73" t="s">
        <v>758</v>
      </c>
    </row>
    <row r="55" spans="9:12" ht="15" thickBot="1" x14ac:dyDescent="0.4">
      <c r="I55" s="70" t="s">
        <v>662</v>
      </c>
      <c r="J55" s="70">
        <f t="shared" si="4"/>
        <v>1053</v>
      </c>
      <c r="K55" s="70">
        <f t="shared" si="4"/>
        <v>3053</v>
      </c>
      <c r="L55" s="78" t="s">
        <v>759</v>
      </c>
    </row>
    <row r="56" spans="9:12" x14ac:dyDescent="0.35">
      <c r="I56" s="73" t="s">
        <v>663</v>
      </c>
      <c r="J56" s="73">
        <f t="shared" si="4"/>
        <v>1054</v>
      </c>
      <c r="K56" s="73">
        <f t="shared" si="4"/>
        <v>3054</v>
      </c>
      <c r="L56" s="73" t="s">
        <v>519</v>
      </c>
    </row>
    <row r="57" spans="9:12" ht="15" thickBot="1" x14ac:dyDescent="0.4">
      <c r="I57" s="70" t="s">
        <v>664</v>
      </c>
      <c r="J57" s="70">
        <f t="shared" si="4"/>
        <v>1055</v>
      </c>
      <c r="K57" s="70">
        <f t="shared" si="4"/>
        <v>3055</v>
      </c>
      <c r="L57" s="78" t="s">
        <v>520</v>
      </c>
    </row>
    <row r="58" spans="9:12" x14ac:dyDescent="0.35">
      <c r="I58" s="73" t="s">
        <v>665</v>
      </c>
      <c r="J58" s="73">
        <f t="shared" si="4"/>
        <v>1056</v>
      </c>
      <c r="K58" s="73">
        <f t="shared" si="4"/>
        <v>3056</v>
      </c>
      <c r="L58" s="73" t="s">
        <v>521</v>
      </c>
    </row>
    <row r="59" spans="9:12" ht="15" thickBot="1" x14ac:dyDescent="0.4">
      <c r="I59" s="70" t="s">
        <v>666</v>
      </c>
      <c r="J59" s="70">
        <f t="shared" si="4"/>
        <v>1057</v>
      </c>
      <c r="K59" s="70">
        <f t="shared" si="4"/>
        <v>3057</v>
      </c>
      <c r="L59" s="78" t="s">
        <v>760</v>
      </c>
    </row>
    <row r="60" spans="9:12" x14ac:dyDescent="0.35">
      <c r="I60" s="73" t="s">
        <v>667</v>
      </c>
      <c r="J60" s="73">
        <f t="shared" si="4"/>
        <v>1058</v>
      </c>
      <c r="K60" s="73">
        <f t="shared" si="4"/>
        <v>3058</v>
      </c>
      <c r="L60" s="73" t="s">
        <v>761</v>
      </c>
    </row>
    <row r="61" spans="9:12" ht="15" thickBot="1" x14ac:dyDescent="0.4">
      <c r="I61" s="70" t="s">
        <v>668</v>
      </c>
      <c r="J61" s="70">
        <f t="shared" si="4"/>
        <v>1059</v>
      </c>
      <c r="K61" s="70">
        <f t="shared" si="4"/>
        <v>3059</v>
      </c>
      <c r="L61" s="78" t="s">
        <v>762</v>
      </c>
    </row>
    <row r="62" spans="9:12" x14ac:dyDescent="0.35">
      <c r="I62" s="73" t="s">
        <v>669</v>
      </c>
      <c r="J62" s="73">
        <f t="shared" si="4"/>
        <v>1060</v>
      </c>
      <c r="K62" s="73">
        <f t="shared" si="4"/>
        <v>3060</v>
      </c>
      <c r="L62" s="73" t="s">
        <v>522</v>
      </c>
    </row>
    <row r="63" spans="9:12" ht="15" thickBot="1" x14ac:dyDescent="0.4">
      <c r="I63" s="70" t="s">
        <v>670</v>
      </c>
      <c r="J63" s="70">
        <f t="shared" si="4"/>
        <v>1061</v>
      </c>
      <c r="K63" s="70">
        <f t="shared" si="4"/>
        <v>3061</v>
      </c>
      <c r="L63" s="78" t="s">
        <v>523</v>
      </c>
    </row>
    <row r="64" spans="9:12" x14ac:dyDescent="0.35">
      <c r="I64" s="73" t="s">
        <v>671</v>
      </c>
      <c r="J64" s="73">
        <f t="shared" si="4"/>
        <v>1062</v>
      </c>
      <c r="K64" s="73">
        <f t="shared" si="4"/>
        <v>3062</v>
      </c>
      <c r="L64" s="54" t="s">
        <v>797</v>
      </c>
    </row>
    <row r="65" spans="9:12" ht="15" thickBot="1" x14ac:dyDescent="0.4">
      <c r="I65" s="70" t="s">
        <v>672</v>
      </c>
      <c r="J65" s="70">
        <f t="shared" si="4"/>
        <v>1063</v>
      </c>
      <c r="K65" s="70">
        <f t="shared" si="4"/>
        <v>3063</v>
      </c>
      <c r="L65" s="78" t="s">
        <v>763</v>
      </c>
    </row>
    <row r="66" spans="9:12" x14ac:dyDescent="0.35">
      <c r="I66" s="73" t="s">
        <v>673</v>
      </c>
      <c r="J66" s="73">
        <f t="shared" si="4"/>
        <v>1064</v>
      </c>
      <c r="K66" s="73">
        <f t="shared" si="4"/>
        <v>3064</v>
      </c>
      <c r="L66" s="54" t="s">
        <v>798</v>
      </c>
    </row>
    <row r="67" spans="9:12" ht="15" thickBot="1" x14ac:dyDescent="0.4">
      <c r="I67" s="70" t="s">
        <v>674</v>
      </c>
      <c r="J67" s="70">
        <f t="shared" si="4"/>
        <v>1065</v>
      </c>
      <c r="K67" s="70">
        <f t="shared" si="4"/>
        <v>3065</v>
      </c>
      <c r="L67" s="78" t="s">
        <v>764</v>
      </c>
    </row>
    <row r="68" spans="9:12" x14ac:dyDescent="0.35">
      <c r="I68" s="73" t="s">
        <v>675</v>
      </c>
      <c r="J68" s="73">
        <f t="shared" si="4"/>
        <v>1066</v>
      </c>
      <c r="K68" s="73">
        <f t="shared" si="4"/>
        <v>3066</v>
      </c>
      <c r="L68" s="54" t="s">
        <v>799</v>
      </c>
    </row>
    <row r="69" spans="9:12" ht="15" thickBot="1" x14ac:dyDescent="0.4">
      <c r="I69" s="70" t="s">
        <v>676</v>
      </c>
      <c r="J69" s="70">
        <f t="shared" ref="J69:K84" si="5">J68+1</f>
        <v>1067</v>
      </c>
      <c r="K69" s="70">
        <f t="shared" si="5"/>
        <v>3067</v>
      </c>
      <c r="L69" s="78" t="s">
        <v>765</v>
      </c>
    </row>
    <row r="70" spans="9:12" x14ac:dyDescent="0.35">
      <c r="I70" s="73" t="s">
        <v>677</v>
      </c>
      <c r="J70" s="73">
        <f t="shared" si="5"/>
        <v>1068</v>
      </c>
      <c r="K70" s="73">
        <f t="shared" si="5"/>
        <v>3068</v>
      </c>
      <c r="L70" s="54" t="s">
        <v>800</v>
      </c>
    </row>
    <row r="71" spans="9:12" ht="15" thickBot="1" x14ac:dyDescent="0.4">
      <c r="I71" s="70" t="s">
        <v>678</v>
      </c>
      <c r="J71" s="70">
        <f t="shared" si="5"/>
        <v>1069</v>
      </c>
      <c r="K71" s="70">
        <f t="shared" si="5"/>
        <v>3069</v>
      </c>
      <c r="L71" s="78" t="s">
        <v>524</v>
      </c>
    </row>
    <row r="72" spans="9:12" x14ac:dyDescent="0.35">
      <c r="I72" s="73" t="s">
        <v>679</v>
      </c>
      <c r="J72" s="73">
        <f t="shared" si="5"/>
        <v>1070</v>
      </c>
      <c r="K72" s="73">
        <f t="shared" si="5"/>
        <v>3070</v>
      </c>
      <c r="L72" s="54" t="s">
        <v>542</v>
      </c>
    </row>
    <row r="73" spans="9:12" ht="15" thickBot="1" x14ac:dyDescent="0.4">
      <c r="I73" s="70" t="s">
        <v>680</v>
      </c>
      <c r="J73" s="70">
        <f t="shared" si="5"/>
        <v>1071</v>
      </c>
      <c r="K73" s="70">
        <f t="shared" si="5"/>
        <v>3071</v>
      </c>
      <c r="L73" s="78" t="s">
        <v>525</v>
      </c>
    </row>
    <row r="74" spans="9:12" x14ac:dyDescent="0.35">
      <c r="I74" s="73" t="s">
        <v>681</v>
      </c>
      <c r="J74" s="73">
        <f t="shared" si="5"/>
        <v>1072</v>
      </c>
      <c r="K74" s="73">
        <f t="shared" si="5"/>
        <v>3072</v>
      </c>
      <c r="L74" s="73" t="s">
        <v>766</v>
      </c>
    </row>
    <row r="75" spans="9:12" ht="15" thickBot="1" x14ac:dyDescent="0.4">
      <c r="I75" s="70" t="s">
        <v>682</v>
      </c>
      <c r="J75" s="70">
        <f t="shared" si="5"/>
        <v>1073</v>
      </c>
      <c r="K75" s="70">
        <f t="shared" si="5"/>
        <v>3073</v>
      </c>
      <c r="L75" s="78" t="s">
        <v>767</v>
      </c>
    </row>
    <row r="76" spans="9:12" x14ac:dyDescent="0.35">
      <c r="I76" s="73" t="s">
        <v>683</v>
      </c>
      <c r="J76" s="73">
        <f t="shared" si="5"/>
        <v>1074</v>
      </c>
      <c r="K76" s="73">
        <f t="shared" si="5"/>
        <v>3074</v>
      </c>
      <c r="L76" s="73" t="s">
        <v>768</v>
      </c>
    </row>
    <row r="77" spans="9:12" ht="15" thickBot="1" x14ac:dyDescent="0.4">
      <c r="I77" s="70" t="s">
        <v>684</v>
      </c>
      <c r="J77" s="70">
        <f t="shared" si="5"/>
        <v>1075</v>
      </c>
      <c r="K77" s="70">
        <f t="shared" si="5"/>
        <v>3075</v>
      </c>
      <c r="L77" s="78" t="s">
        <v>526</v>
      </c>
    </row>
    <row r="78" spans="9:12" x14ac:dyDescent="0.35">
      <c r="I78" s="73" t="s">
        <v>685</v>
      </c>
      <c r="J78" s="73">
        <f t="shared" si="5"/>
        <v>1076</v>
      </c>
      <c r="K78" s="73">
        <f t="shared" si="5"/>
        <v>3076</v>
      </c>
      <c r="L78" s="73" t="s">
        <v>527</v>
      </c>
    </row>
    <row r="79" spans="9:12" ht="15" thickBot="1" x14ac:dyDescent="0.4">
      <c r="I79" s="70" t="s">
        <v>686</v>
      </c>
      <c r="J79" s="70">
        <f t="shared" si="5"/>
        <v>1077</v>
      </c>
      <c r="K79" s="70">
        <f t="shared" si="5"/>
        <v>3077</v>
      </c>
      <c r="L79" s="78" t="s">
        <v>769</v>
      </c>
    </row>
    <row r="80" spans="9:12" x14ac:dyDescent="0.35">
      <c r="I80" s="73" t="s">
        <v>687</v>
      </c>
      <c r="J80" s="73">
        <f t="shared" si="5"/>
        <v>1078</v>
      </c>
      <c r="K80" s="73">
        <f t="shared" si="5"/>
        <v>3078</v>
      </c>
      <c r="L80" s="73" t="s">
        <v>770</v>
      </c>
    </row>
    <row r="81" spans="9:12" ht="15" thickBot="1" x14ac:dyDescent="0.4">
      <c r="I81" s="70" t="s">
        <v>688</v>
      </c>
      <c r="J81" s="70">
        <f t="shared" si="5"/>
        <v>1079</v>
      </c>
      <c r="K81" s="70">
        <f t="shared" si="5"/>
        <v>3079</v>
      </c>
      <c r="L81" s="78" t="s">
        <v>771</v>
      </c>
    </row>
    <row r="82" spans="9:12" x14ac:dyDescent="0.35">
      <c r="I82" s="73" t="s">
        <v>689</v>
      </c>
      <c r="J82" s="73">
        <f t="shared" si="5"/>
        <v>1080</v>
      </c>
      <c r="K82" s="73">
        <f t="shared" si="5"/>
        <v>3080</v>
      </c>
      <c r="L82" s="73" t="s">
        <v>528</v>
      </c>
    </row>
    <row r="83" spans="9:12" ht="15" thickBot="1" x14ac:dyDescent="0.4">
      <c r="I83" s="70" t="s">
        <v>690</v>
      </c>
      <c r="J83" s="70">
        <f t="shared" si="5"/>
        <v>1081</v>
      </c>
      <c r="K83" s="70">
        <f t="shared" si="5"/>
        <v>3081</v>
      </c>
      <c r="L83" s="78" t="s">
        <v>529</v>
      </c>
    </row>
    <row r="84" spans="9:12" x14ac:dyDescent="0.35">
      <c r="I84" s="73" t="s">
        <v>691</v>
      </c>
      <c r="J84" s="73">
        <f t="shared" si="5"/>
        <v>1082</v>
      </c>
      <c r="K84" s="73">
        <f t="shared" si="5"/>
        <v>3082</v>
      </c>
      <c r="L84" s="73" t="s">
        <v>772</v>
      </c>
    </row>
    <row r="85" spans="9:12" ht="15" thickBot="1" x14ac:dyDescent="0.4">
      <c r="I85" s="70" t="s">
        <v>692</v>
      </c>
      <c r="J85" s="70">
        <f t="shared" ref="J85:K100" si="6">J84+1</f>
        <v>1083</v>
      </c>
      <c r="K85" s="70">
        <f t="shared" si="6"/>
        <v>3083</v>
      </c>
      <c r="L85" s="78" t="s">
        <v>773</v>
      </c>
    </row>
    <row r="86" spans="9:12" x14ac:dyDescent="0.35">
      <c r="I86" s="73" t="s">
        <v>693</v>
      </c>
      <c r="J86" s="73">
        <f t="shared" si="6"/>
        <v>1084</v>
      </c>
      <c r="K86" s="73">
        <f t="shared" si="6"/>
        <v>3084</v>
      </c>
      <c r="L86" s="73" t="s">
        <v>774</v>
      </c>
    </row>
    <row r="87" spans="9:12" ht="15" thickBot="1" x14ac:dyDescent="0.4">
      <c r="I87" s="70" t="s">
        <v>694</v>
      </c>
      <c r="J87" s="70">
        <f t="shared" si="6"/>
        <v>1085</v>
      </c>
      <c r="K87" s="70">
        <f t="shared" si="6"/>
        <v>3085</v>
      </c>
      <c r="L87" s="78" t="s">
        <v>530</v>
      </c>
    </row>
    <row r="88" spans="9:12" x14ac:dyDescent="0.35">
      <c r="I88" s="73" t="s">
        <v>695</v>
      </c>
      <c r="J88" s="73">
        <f t="shared" si="6"/>
        <v>1086</v>
      </c>
      <c r="K88" s="73">
        <f t="shared" si="6"/>
        <v>3086</v>
      </c>
      <c r="L88" s="73" t="s">
        <v>531</v>
      </c>
    </row>
    <row r="89" spans="9:12" ht="15" thickBot="1" x14ac:dyDescent="0.4">
      <c r="I89" s="70" t="s">
        <v>696</v>
      </c>
      <c r="J89" s="70">
        <f t="shared" si="6"/>
        <v>1087</v>
      </c>
      <c r="K89" s="70">
        <f t="shared" si="6"/>
        <v>3087</v>
      </c>
      <c r="L89" s="78" t="s">
        <v>775</v>
      </c>
    </row>
    <row r="90" spans="9:12" x14ac:dyDescent="0.35">
      <c r="I90" s="73" t="s">
        <v>697</v>
      </c>
      <c r="J90" s="73">
        <f t="shared" si="6"/>
        <v>1088</v>
      </c>
      <c r="K90" s="73">
        <f t="shared" si="6"/>
        <v>3088</v>
      </c>
      <c r="L90" s="73" t="s">
        <v>776</v>
      </c>
    </row>
    <row r="91" spans="9:12" ht="15" thickBot="1" x14ac:dyDescent="0.4">
      <c r="I91" s="70" t="s">
        <v>698</v>
      </c>
      <c r="J91" s="70">
        <f t="shared" si="6"/>
        <v>1089</v>
      </c>
      <c r="K91" s="70">
        <f t="shared" si="6"/>
        <v>3089</v>
      </c>
      <c r="L91" s="78" t="s">
        <v>777</v>
      </c>
    </row>
    <row r="92" spans="9:12" x14ac:dyDescent="0.35">
      <c r="I92" s="73" t="s">
        <v>699</v>
      </c>
      <c r="J92" s="73">
        <f t="shared" si="6"/>
        <v>1090</v>
      </c>
      <c r="K92" s="73">
        <f t="shared" si="6"/>
        <v>3090</v>
      </c>
      <c r="L92" s="73" t="s">
        <v>532</v>
      </c>
    </row>
    <row r="93" spans="9:12" ht="15" thickBot="1" x14ac:dyDescent="0.4">
      <c r="I93" s="70" t="s">
        <v>700</v>
      </c>
      <c r="J93" s="70">
        <f t="shared" si="6"/>
        <v>1091</v>
      </c>
      <c r="K93" s="70">
        <f t="shared" si="6"/>
        <v>3091</v>
      </c>
      <c r="L93" s="78" t="s">
        <v>533</v>
      </c>
    </row>
    <row r="94" spans="9:12" x14ac:dyDescent="0.35">
      <c r="I94" s="73" t="s">
        <v>701</v>
      </c>
      <c r="J94" s="73">
        <f t="shared" si="6"/>
        <v>1092</v>
      </c>
      <c r="K94" s="73">
        <f t="shared" si="6"/>
        <v>3092</v>
      </c>
      <c r="L94" s="73" t="s">
        <v>778</v>
      </c>
    </row>
    <row r="95" spans="9:12" ht="15" thickBot="1" x14ac:dyDescent="0.4">
      <c r="I95" s="70" t="s">
        <v>702</v>
      </c>
      <c r="J95" s="70">
        <f t="shared" si="6"/>
        <v>1093</v>
      </c>
      <c r="K95" s="70">
        <f t="shared" si="6"/>
        <v>3093</v>
      </c>
      <c r="L95" s="78" t="s">
        <v>779</v>
      </c>
    </row>
    <row r="96" spans="9:12" x14ac:dyDescent="0.35">
      <c r="I96" s="73" t="s">
        <v>703</v>
      </c>
      <c r="J96" s="73">
        <f t="shared" si="6"/>
        <v>1094</v>
      </c>
      <c r="K96" s="73">
        <f t="shared" si="6"/>
        <v>3094</v>
      </c>
      <c r="L96" s="73" t="s">
        <v>780</v>
      </c>
    </row>
    <row r="97" spans="9:12" ht="15" thickBot="1" x14ac:dyDescent="0.4">
      <c r="I97" s="70" t="s">
        <v>704</v>
      </c>
      <c r="J97" s="70">
        <f t="shared" si="6"/>
        <v>1095</v>
      </c>
      <c r="K97" s="70">
        <f t="shared" si="6"/>
        <v>3095</v>
      </c>
      <c r="L97" s="78" t="s">
        <v>534</v>
      </c>
    </row>
    <row r="98" spans="9:12" x14ac:dyDescent="0.35">
      <c r="I98" s="73" t="s">
        <v>705</v>
      </c>
      <c r="J98" s="73">
        <f t="shared" si="6"/>
        <v>1096</v>
      </c>
      <c r="K98" s="73">
        <f t="shared" si="6"/>
        <v>3096</v>
      </c>
      <c r="L98" s="73" t="s">
        <v>535</v>
      </c>
    </row>
    <row r="99" spans="9:12" ht="15" thickBot="1" x14ac:dyDescent="0.4">
      <c r="I99" s="70" t="s">
        <v>706</v>
      </c>
      <c r="J99" s="70">
        <f t="shared" si="6"/>
        <v>1097</v>
      </c>
      <c r="K99" s="70">
        <f t="shared" si="6"/>
        <v>3097</v>
      </c>
      <c r="L99" s="78" t="s">
        <v>781</v>
      </c>
    </row>
    <row r="100" spans="9:12" x14ac:dyDescent="0.35">
      <c r="I100" s="73" t="s">
        <v>707</v>
      </c>
      <c r="J100" s="73">
        <f t="shared" si="6"/>
        <v>1098</v>
      </c>
      <c r="K100" s="73">
        <f t="shared" si="6"/>
        <v>3098</v>
      </c>
      <c r="L100" s="73" t="s">
        <v>782</v>
      </c>
    </row>
    <row r="101" spans="9:12" ht="15" thickBot="1" x14ac:dyDescent="0.4">
      <c r="I101" s="70" t="s">
        <v>708</v>
      </c>
      <c r="J101" s="70">
        <f t="shared" ref="J101:K116" si="7">J100+1</f>
        <v>1099</v>
      </c>
      <c r="K101" s="70">
        <f t="shared" si="7"/>
        <v>3099</v>
      </c>
      <c r="L101" s="78" t="s">
        <v>783</v>
      </c>
    </row>
    <row r="102" spans="9:12" x14ac:dyDescent="0.35">
      <c r="I102" s="73" t="s">
        <v>709</v>
      </c>
      <c r="J102" s="73">
        <f t="shared" si="7"/>
        <v>1100</v>
      </c>
      <c r="K102" s="73">
        <f t="shared" si="7"/>
        <v>3100</v>
      </c>
      <c r="L102" s="73" t="s">
        <v>536</v>
      </c>
    </row>
    <row r="103" spans="9:12" ht="15" thickBot="1" x14ac:dyDescent="0.4">
      <c r="I103" s="70" t="s">
        <v>710</v>
      </c>
      <c r="J103" s="70">
        <f t="shared" si="7"/>
        <v>1101</v>
      </c>
      <c r="K103" s="70">
        <f t="shared" si="7"/>
        <v>3101</v>
      </c>
      <c r="L103" s="78" t="s">
        <v>537</v>
      </c>
    </row>
    <row r="104" spans="9:12" x14ac:dyDescent="0.35">
      <c r="I104" s="73" t="s">
        <v>711</v>
      </c>
      <c r="J104" s="73">
        <f t="shared" si="7"/>
        <v>1102</v>
      </c>
      <c r="K104" s="73">
        <f t="shared" si="7"/>
        <v>3102</v>
      </c>
      <c r="L104" s="73" t="s">
        <v>784</v>
      </c>
    </row>
    <row r="105" spans="9:12" ht="15" thickBot="1" x14ac:dyDescent="0.4">
      <c r="I105" s="70" t="s">
        <v>712</v>
      </c>
      <c r="J105" s="70">
        <f t="shared" si="7"/>
        <v>1103</v>
      </c>
      <c r="K105" s="70">
        <f t="shared" si="7"/>
        <v>3103</v>
      </c>
      <c r="L105" s="78" t="s">
        <v>785</v>
      </c>
    </row>
    <row r="106" spans="9:12" x14ac:dyDescent="0.35">
      <c r="I106" s="73" t="s">
        <v>713</v>
      </c>
      <c r="J106" s="73">
        <f t="shared" si="7"/>
        <v>1104</v>
      </c>
      <c r="K106" s="73">
        <f t="shared" si="7"/>
        <v>3104</v>
      </c>
      <c r="L106" s="73" t="s">
        <v>786</v>
      </c>
    </row>
    <row r="107" spans="9:12" ht="15" thickBot="1" x14ac:dyDescent="0.4">
      <c r="I107" s="70" t="s">
        <v>714</v>
      </c>
      <c r="J107" s="70">
        <f t="shared" si="7"/>
        <v>1105</v>
      </c>
      <c r="K107" s="70">
        <f t="shared" si="7"/>
        <v>3105</v>
      </c>
      <c r="L107" s="78" t="s">
        <v>538</v>
      </c>
    </row>
    <row r="108" spans="9:12" x14ac:dyDescent="0.35">
      <c r="I108" s="73" t="s">
        <v>715</v>
      </c>
      <c r="J108" s="73">
        <f t="shared" si="7"/>
        <v>1106</v>
      </c>
      <c r="K108" s="73">
        <f t="shared" si="7"/>
        <v>3106</v>
      </c>
      <c r="L108" s="73" t="s">
        <v>539</v>
      </c>
    </row>
    <row r="109" spans="9:12" ht="15" thickBot="1" x14ac:dyDescent="0.4">
      <c r="I109" s="70" t="s">
        <v>716</v>
      </c>
      <c r="J109" s="70">
        <f t="shared" si="7"/>
        <v>1107</v>
      </c>
      <c r="K109" s="70">
        <f t="shared" si="7"/>
        <v>3107</v>
      </c>
      <c r="L109" s="78" t="s">
        <v>787</v>
      </c>
    </row>
    <row r="110" spans="9:12" x14ac:dyDescent="0.35">
      <c r="I110" s="73" t="s">
        <v>717</v>
      </c>
      <c r="J110" s="73">
        <f t="shared" si="7"/>
        <v>1108</v>
      </c>
      <c r="K110" s="73">
        <f t="shared" si="7"/>
        <v>3108</v>
      </c>
      <c r="L110" s="73" t="s">
        <v>788</v>
      </c>
    </row>
    <row r="111" spans="9:12" ht="15" thickBot="1" x14ac:dyDescent="0.4">
      <c r="I111" s="70" t="s">
        <v>718</v>
      </c>
      <c r="J111" s="70">
        <f t="shared" si="7"/>
        <v>1109</v>
      </c>
      <c r="K111" s="70">
        <f t="shared" si="7"/>
        <v>3109</v>
      </c>
      <c r="L111" s="78" t="s">
        <v>789</v>
      </c>
    </row>
    <row r="112" spans="9:12" x14ac:dyDescent="0.35">
      <c r="I112" s="73" t="s">
        <v>719</v>
      </c>
      <c r="J112" s="73">
        <f t="shared" si="7"/>
        <v>1110</v>
      </c>
      <c r="K112" s="73">
        <f t="shared" si="7"/>
        <v>3110</v>
      </c>
      <c r="L112" s="73" t="s">
        <v>540</v>
      </c>
    </row>
    <row r="113" spans="9:12" ht="15" thickBot="1" x14ac:dyDescent="0.4">
      <c r="I113" s="70" t="s">
        <v>720</v>
      </c>
      <c r="J113" s="70">
        <f t="shared" si="7"/>
        <v>1111</v>
      </c>
      <c r="K113" s="70">
        <f t="shared" si="7"/>
        <v>3111</v>
      </c>
      <c r="L113" s="78" t="s">
        <v>541</v>
      </c>
    </row>
    <row r="114" spans="9:12" x14ac:dyDescent="0.35">
      <c r="I114" s="73" t="s">
        <v>721</v>
      </c>
      <c r="J114" s="73">
        <f t="shared" si="7"/>
        <v>1112</v>
      </c>
      <c r="K114" s="73">
        <f t="shared" si="7"/>
        <v>3112</v>
      </c>
      <c r="L114" s="73" t="s">
        <v>790</v>
      </c>
    </row>
    <row r="115" spans="9:12" ht="15" thickBot="1" x14ac:dyDescent="0.4">
      <c r="I115" s="70" t="s">
        <v>722</v>
      </c>
      <c r="J115" s="70">
        <f t="shared" si="7"/>
        <v>1113</v>
      </c>
      <c r="K115" s="70">
        <f t="shared" si="7"/>
        <v>3113</v>
      </c>
      <c r="L115" s="78" t="s">
        <v>791</v>
      </c>
    </row>
    <row r="116" spans="9:12" x14ac:dyDescent="0.35">
      <c r="I116" s="73" t="s">
        <v>723</v>
      </c>
      <c r="J116" s="73">
        <f t="shared" si="7"/>
        <v>1114</v>
      </c>
      <c r="K116" s="73">
        <f t="shared" si="7"/>
        <v>3114</v>
      </c>
      <c r="L116" s="73" t="s">
        <v>792</v>
      </c>
    </row>
    <row r="117" spans="9:12" ht="15" thickBot="1" x14ac:dyDescent="0.4">
      <c r="I117" s="70" t="s">
        <v>724</v>
      </c>
      <c r="J117" s="70">
        <f t="shared" ref="J117:K119" si="8">J116+1</f>
        <v>1115</v>
      </c>
      <c r="K117" s="70">
        <f t="shared" si="8"/>
        <v>3115</v>
      </c>
      <c r="L117" s="78" t="s">
        <v>793</v>
      </c>
    </row>
    <row r="118" spans="9:12" x14ac:dyDescent="0.35">
      <c r="I118" s="73" t="s">
        <v>725</v>
      </c>
      <c r="J118" s="73">
        <f t="shared" si="8"/>
        <v>1116</v>
      </c>
      <c r="K118" s="73">
        <f t="shared" si="8"/>
        <v>3116</v>
      </c>
      <c r="L118" s="73" t="s">
        <v>794</v>
      </c>
    </row>
    <row r="119" spans="9:12" ht="15" thickBot="1" x14ac:dyDescent="0.4">
      <c r="I119" s="71" t="s">
        <v>726</v>
      </c>
      <c r="J119" s="70">
        <f t="shared" si="8"/>
        <v>1117</v>
      </c>
      <c r="K119" s="70">
        <f t="shared" si="8"/>
        <v>3117</v>
      </c>
      <c r="L119" s="54" t="s">
        <v>795</v>
      </c>
    </row>
    <row r="120" spans="9:12" x14ac:dyDescent="0.35">
      <c r="I120" s="73" t="s">
        <v>856</v>
      </c>
      <c r="J120" s="73"/>
      <c r="K120" s="73"/>
      <c r="L120" s="73" t="s">
        <v>543</v>
      </c>
    </row>
    <row r="121" spans="9:12" ht="15" thickBot="1" x14ac:dyDescent="0.4">
      <c r="I121" s="70" t="s">
        <v>857</v>
      </c>
      <c r="J121" s="70"/>
      <c r="K121" s="70"/>
      <c r="L121" s="78" t="s">
        <v>801</v>
      </c>
    </row>
    <row r="122" spans="9:12" x14ac:dyDescent="0.35">
      <c r="I122" s="73" t="s">
        <v>858</v>
      </c>
      <c r="J122" s="73"/>
      <c r="K122" s="73"/>
      <c r="L122" s="73" t="s">
        <v>802</v>
      </c>
    </row>
    <row r="123" spans="9:12" ht="15" thickBot="1" x14ac:dyDescent="0.4">
      <c r="I123" s="70" t="s">
        <v>859</v>
      </c>
      <c r="J123" s="70"/>
      <c r="K123" s="70"/>
      <c r="L123" s="78" t="s">
        <v>803</v>
      </c>
    </row>
    <row r="124" spans="9:12" x14ac:dyDescent="0.35">
      <c r="I124" s="73" t="s">
        <v>948</v>
      </c>
      <c r="J124" s="73"/>
      <c r="K124" s="73"/>
      <c r="L124" s="73" t="s">
        <v>804</v>
      </c>
    </row>
    <row r="125" spans="9:12" x14ac:dyDescent="0.35">
      <c r="I125" s="70" t="s">
        <v>947</v>
      </c>
      <c r="J125" s="70"/>
      <c r="K125" s="70"/>
      <c r="L125" s="78" t="s">
        <v>805</v>
      </c>
    </row>
    <row r="126" spans="9:12" x14ac:dyDescent="0.35">
      <c r="I126" t="s">
        <v>814</v>
      </c>
      <c r="J126">
        <v>1120</v>
      </c>
      <c r="K126">
        <v>3334</v>
      </c>
      <c r="L126" s="54" t="s">
        <v>806</v>
      </c>
    </row>
    <row r="127" spans="9:12" x14ac:dyDescent="0.35">
      <c r="I127" t="s">
        <v>937</v>
      </c>
      <c r="L127" s="54" t="s">
        <v>807</v>
      </c>
    </row>
    <row r="128" spans="9:12" x14ac:dyDescent="0.35">
      <c r="I128" t="s">
        <v>938</v>
      </c>
      <c r="L128" s="54" t="s">
        <v>808</v>
      </c>
    </row>
    <row r="129" spans="8:12" x14ac:dyDescent="0.35">
      <c r="L129" s="54" t="s">
        <v>809</v>
      </c>
    </row>
    <row r="130" spans="8:12" x14ac:dyDescent="0.35">
      <c r="I130" t="s">
        <v>939</v>
      </c>
      <c r="L130" s="54" t="s">
        <v>810</v>
      </c>
    </row>
    <row r="131" spans="8:12" x14ac:dyDescent="0.35">
      <c r="I131" t="s">
        <v>940</v>
      </c>
      <c r="L131" s="54" t="s">
        <v>811</v>
      </c>
    </row>
    <row r="132" spans="8:12" x14ac:dyDescent="0.35">
      <c r="I132" t="s">
        <v>941</v>
      </c>
      <c r="L132" s="54" t="s">
        <v>812</v>
      </c>
    </row>
    <row r="133" spans="8:12" x14ac:dyDescent="0.35">
      <c r="H133" s="89"/>
      <c r="I133" s="90" t="s">
        <v>860</v>
      </c>
      <c r="L133" s="54" t="s">
        <v>544</v>
      </c>
    </row>
    <row r="134" spans="8:12" x14ac:dyDescent="0.35">
      <c r="I134" t="s">
        <v>813</v>
      </c>
      <c r="J134">
        <v>1118</v>
      </c>
      <c r="K134">
        <v>3333</v>
      </c>
      <c r="L134" s="54" t="s">
        <v>545</v>
      </c>
    </row>
  </sheetData>
  <autoFilter ref="I1:L1" xr:uid="{28C8B226-E1B3-4207-A4CB-88573A755FA7}"/>
  <phoneticPr fontId="14" type="noConversion"/>
  <pageMargins left="0.7" right="0.7" top="0.75" bottom="0.75" header="0.3" footer="0.3"/>
  <pageSetup paperSize="9" orientation="portrait" verticalDpi="0" r:id="rId1"/>
  <tableParts count="2">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1A2E1-D26A-4A7F-8825-18532B0119EE}">
  <dimension ref="A1:F54"/>
  <sheetViews>
    <sheetView topLeftCell="A11" workbookViewId="0">
      <selection activeCell="I26" sqref="I26"/>
    </sheetView>
  </sheetViews>
  <sheetFormatPr baseColWidth="10" defaultRowHeight="14.5" x14ac:dyDescent="0.35"/>
  <cols>
    <col min="1" max="1" width="22.08984375" bestFit="1" customWidth="1"/>
    <col min="2" max="2" width="11.1796875" customWidth="1"/>
    <col min="3" max="3" width="27.81640625" bestFit="1" customWidth="1"/>
    <col min="4" max="4" width="31.1796875" bestFit="1" customWidth="1"/>
    <col min="5" max="6" width="11.1796875" customWidth="1"/>
  </cols>
  <sheetData>
    <row r="1" spans="1:6" x14ac:dyDescent="0.35">
      <c r="A1" t="s">
        <v>861</v>
      </c>
      <c r="B1" t="s">
        <v>862</v>
      </c>
      <c r="C1" t="s">
        <v>552</v>
      </c>
      <c r="D1" t="s">
        <v>863</v>
      </c>
      <c r="E1" t="s">
        <v>864</v>
      </c>
      <c r="F1" t="s">
        <v>865</v>
      </c>
    </row>
    <row r="2" spans="1:6" x14ac:dyDescent="0.35">
      <c r="A2" t="s">
        <v>866</v>
      </c>
      <c r="B2">
        <v>9999</v>
      </c>
      <c r="C2">
        <v>915026574</v>
      </c>
      <c r="D2" t="s">
        <v>867</v>
      </c>
      <c r="E2">
        <v>1040</v>
      </c>
      <c r="F2">
        <v>10548</v>
      </c>
    </row>
    <row r="3" spans="1:6" x14ac:dyDescent="0.35">
      <c r="A3" s="91"/>
      <c r="B3" s="91"/>
      <c r="C3" s="91"/>
      <c r="D3" t="s">
        <v>880</v>
      </c>
      <c r="E3" s="91">
        <v>1010</v>
      </c>
      <c r="F3" s="91">
        <v>17569</v>
      </c>
    </row>
    <row r="4" spans="1:6" x14ac:dyDescent="0.35">
      <c r="A4" s="91"/>
      <c r="B4" s="91"/>
      <c r="C4" s="91"/>
      <c r="D4" t="s">
        <v>881</v>
      </c>
      <c r="E4" s="91">
        <v>1034</v>
      </c>
      <c r="F4" s="91">
        <v>15157</v>
      </c>
    </row>
    <row r="5" spans="1:6" x14ac:dyDescent="0.35">
      <c r="A5" s="91"/>
      <c r="B5" s="91"/>
      <c r="C5" s="91"/>
      <c r="D5" t="s">
        <v>882</v>
      </c>
      <c r="E5" s="91">
        <v>1009</v>
      </c>
      <c r="F5" s="91">
        <v>16321</v>
      </c>
    </row>
    <row r="6" spans="1:6" x14ac:dyDescent="0.35">
      <c r="A6" s="91"/>
      <c r="B6" s="91"/>
      <c r="C6" s="91"/>
      <c r="D6" t="s">
        <v>883</v>
      </c>
      <c r="E6" s="91">
        <v>1057</v>
      </c>
      <c r="F6" s="91">
        <v>15966</v>
      </c>
    </row>
    <row r="7" spans="1:6" x14ac:dyDescent="0.35">
      <c r="A7" s="91"/>
      <c r="B7" s="91"/>
      <c r="C7" s="91"/>
      <c r="D7" t="s">
        <v>884</v>
      </c>
      <c r="E7" s="91">
        <v>1047</v>
      </c>
      <c r="F7" s="91">
        <v>16923</v>
      </c>
    </row>
    <row r="8" spans="1:6" x14ac:dyDescent="0.35">
      <c r="A8" s="91"/>
      <c r="B8" s="91"/>
      <c r="C8" s="91"/>
      <c r="D8" s="91" t="s">
        <v>885</v>
      </c>
      <c r="E8" s="91">
        <v>1048</v>
      </c>
      <c r="F8" s="91">
        <v>15115</v>
      </c>
    </row>
    <row r="9" spans="1:6" x14ac:dyDescent="0.35">
      <c r="A9" s="91"/>
      <c r="B9" s="91"/>
      <c r="C9" s="91"/>
      <c r="D9" t="s">
        <v>886</v>
      </c>
      <c r="E9" s="91">
        <v>1006</v>
      </c>
      <c r="F9" s="91">
        <v>17684</v>
      </c>
    </row>
    <row r="10" spans="1:6" x14ac:dyDescent="0.35">
      <c r="A10" s="91"/>
      <c r="B10" s="91"/>
      <c r="C10" s="91"/>
      <c r="D10" s="91"/>
      <c r="E10" s="91"/>
      <c r="F10" s="91"/>
    </row>
    <row r="11" spans="1:6" x14ac:dyDescent="0.35">
      <c r="A11" s="91"/>
      <c r="B11" s="91"/>
      <c r="C11" s="91"/>
      <c r="D11" s="91"/>
      <c r="E11" s="91"/>
      <c r="F11" s="91"/>
    </row>
    <row r="12" spans="1:6" x14ac:dyDescent="0.35">
      <c r="A12" t="s">
        <v>861</v>
      </c>
      <c r="B12" t="s">
        <v>862</v>
      </c>
      <c r="C12" t="s">
        <v>552</v>
      </c>
      <c r="D12" t="s">
        <v>863</v>
      </c>
      <c r="E12" t="s">
        <v>864</v>
      </c>
      <c r="F12" t="s">
        <v>865</v>
      </c>
    </row>
    <row r="13" spans="1:6" x14ac:dyDescent="0.35">
      <c r="A13" t="s">
        <v>868</v>
      </c>
      <c r="B13">
        <v>9998</v>
      </c>
      <c r="C13">
        <v>915026575</v>
      </c>
      <c r="D13" t="s">
        <v>869</v>
      </c>
      <c r="E13">
        <v>1200</v>
      </c>
      <c r="F13">
        <v>1200</v>
      </c>
    </row>
    <row r="14" spans="1:6" x14ac:dyDescent="0.35">
      <c r="D14" t="s">
        <v>870</v>
      </c>
      <c r="E14">
        <v>1201</v>
      </c>
      <c r="F14">
        <v>1201</v>
      </c>
    </row>
    <row r="15" spans="1:6" x14ac:dyDescent="0.35">
      <c r="D15" t="s">
        <v>871</v>
      </c>
      <c r="E15">
        <v>1202</v>
      </c>
      <c r="F15">
        <v>1202</v>
      </c>
    </row>
    <row r="16" spans="1:6" x14ac:dyDescent="0.35">
      <c r="D16" t="s">
        <v>872</v>
      </c>
      <c r="E16">
        <v>1203</v>
      </c>
      <c r="F16">
        <v>1203</v>
      </c>
    </row>
    <row r="17" spans="1:6" x14ac:dyDescent="0.35">
      <c r="D17" t="s">
        <v>873</v>
      </c>
      <c r="E17">
        <v>1204</v>
      </c>
      <c r="F17">
        <v>1204</v>
      </c>
    </row>
    <row r="18" spans="1:6" x14ac:dyDescent="0.35">
      <c r="D18" t="s">
        <v>874</v>
      </c>
      <c r="E18">
        <v>1205</v>
      </c>
      <c r="F18">
        <v>1205</v>
      </c>
    </row>
    <row r="19" spans="1:6" x14ac:dyDescent="0.35">
      <c r="D19" t="s">
        <v>875</v>
      </c>
      <c r="E19">
        <v>1206</v>
      </c>
      <c r="F19">
        <v>1206</v>
      </c>
    </row>
    <row r="20" spans="1:6" x14ac:dyDescent="0.35">
      <c r="D20" t="s">
        <v>876</v>
      </c>
      <c r="E20">
        <v>1207</v>
      </c>
      <c r="F20">
        <v>1207</v>
      </c>
    </row>
    <row r="21" spans="1:6" x14ac:dyDescent="0.35">
      <c r="D21" t="s">
        <v>877</v>
      </c>
      <c r="E21">
        <v>1208</v>
      </c>
      <c r="F21">
        <v>1208</v>
      </c>
    </row>
    <row r="22" spans="1:6" x14ac:dyDescent="0.35">
      <c r="D22" t="s">
        <v>878</v>
      </c>
      <c r="E22">
        <v>1209</v>
      </c>
      <c r="F22">
        <v>1209</v>
      </c>
    </row>
    <row r="23" spans="1:6" x14ac:dyDescent="0.35">
      <c r="D23" t="s">
        <v>879</v>
      </c>
      <c r="E23">
        <v>1210</v>
      </c>
      <c r="F23">
        <v>1210</v>
      </c>
    </row>
    <row r="24" spans="1:6" x14ac:dyDescent="0.35">
      <c r="D24" t="s">
        <v>936</v>
      </c>
      <c r="E24">
        <v>1211</v>
      </c>
      <c r="F24">
        <v>1211</v>
      </c>
    </row>
    <row r="26" spans="1:6" x14ac:dyDescent="0.35">
      <c r="A26" t="s">
        <v>861</v>
      </c>
      <c r="B26" t="s">
        <v>862</v>
      </c>
      <c r="C26" t="s">
        <v>552</v>
      </c>
      <c r="D26" t="s">
        <v>863</v>
      </c>
      <c r="E26" t="s">
        <v>864</v>
      </c>
      <c r="F26" t="s">
        <v>865</v>
      </c>
    </row>
    <row r="27" spans="1:6" x14ac:dyDescent="0.35">
      <c r="A27" t="s">
        <v>887</v>
      </c>
      <c r="B27">
        <v>9997</v>
      </c>
      <c r="C27">
        <v>915026576</v>
      </c>
      <c r="D27" t="s">
        <v>888</v>
      </c>
      <c r="E27">
        <v>1300</v>
      </c>
      <c r="F27">
        <v>1300</v>
      </c>
    </row>
    <row r="28" spans="1:6" x14ac:dyDescent="0.35">
      <c r="D28" t="s">
        <v>889</v>
      </c>
      <c r="E28">
        <v>1301</v>
      </c>
      <c r="F28">
        <v>1301</v>
      </c>
    </row>
    <row r="29" spans="1:6" x14ac:dyDescent="0.35">
      <c r="D29" t="s">
        <v>890</v>
      </c>
      <c r="E29">
        <v>1302</v>
      </c>
      <c r="F29">
        <v>1302</v>
      </c>
    </row>
    <row r="30" spans="1:6" x14ac:dyDescent="0.35">
      <c r="D30" t="s">
        <v>891</v>
      </c>
      <c r="E30">
        <v>1303</v>
      </c>
      <c r="F30">
        <v>1303</v>
      </c>
    </row>
    <row r="31" spans="1:6" x14ac:dyDescent="0.35">
      <c r="D31" t="s">
        <v>892</v>
      </c>
      <c r="E31">
        <v>1304</v>
      </c>
      <c r="F31">
        <v>1304</v>
      </c>
    </row>
    <row r="32" spans="1:6" x14ac:dyDescent="0.35">
      <c r="D32" t="s">
        <v>893</v>
      </c>
      <c r="E32">
        <v>1305</v>
      </c>
      <c r="F32">
        <v>1305</v>
      </c>
    </row>
    <row r="33" spans="1:6" x14ac:dyDescent="0.35">
      <c r="D33" t="s">
        <v>894</v>
      </c>
      <c r="E33">
        <v>1306</v>
      </c>
      <c r="F33">
        <v>1306</v>
      </c>
    </row>
    <row r="34" spans="1:6" x14ac:dyDescent="0.35">
      <c r="D34" t="s">
        <v>895</v>
      </c>
      <c r="E34">
        <v>1307</v>
      </c>
      <c r="F34">
        <v>1307</v>
      </c>
    </row>
    <row r="36" spans="1:6" x14ac:dyDescent="0.35">
      <c r="A36" t="s">
        <v>861</v>
      </c>
      <c r="B36" t="s">
        <v>862</v>
      </c>
      <c r="C36" t="s">
        <v>552</v>
      </c>
      <c r="D36" t="s">
        <v>863</v>
      </c>
      <c r="E36" t="s">
        <v>864</v>
      </c>
      <c r="F36" t="s">
        <v>865</v>
      </c>
    </row>
    <row r="37" spans="1:6" x14ac:dyDescent="0.35">
      <c r="A37" t="s">
        <v>896</v>
      </c>
      <c r="B37">
        <v>9996</v>
      </c>
      <c r="C37">
        <v>915026577</v>
      </c>
      <c r="D37" t="s">
        <v>897</v>
      </c>
      <c r="E37">
        <v>1400</v>
      </c>
      <c r="F37">
        <v>1400</v>
      </c>
    </row>
    <row r="38" spans="1:6" x14ac:dyDescent="0.35">
      <c r="D38" t="s">
        <v>898</v>
      </c>
      <c r="E38">
        <v>1401</v>
      </c>
      <c r="F38">
        <v>1401</v>
      </c>
    </row>
    <row r="39" spans="1:6" x14ac:dyDescent="0.35">
      <c r="D39" t="s">
        <v>899</v>
      </c>
      <c r="E39">
        <v>1402</v>
      </c>
      <c r="F39">
        <v>1402</v>
      </c>
    </row>
    <row r="40" spans="1:6" x14ac:dyDescent="0.35">
      <c r="D40" t="s">
        <v>900</v>
      </c>
      <c r="E40">
        <v>1403</v>
      </c>
      <c r="F40">
        <v>1403</v>
      </c>
    </row>
    <row r="41" spans="1:6" x14ac:dyDescent="0.35">
      <c r="D41" t="s">
        <v>901</v>
      </c>
      <c r="E41">
        <v>1404</v>
      </c>
      <c r="F41">
        <v>1404</v>
      </c>
    </row>
    <row r="42" spans="1:6" x14ac:dyDescent="0.35">
      <c r="D42" t="s">
        <v>902</v>
      </c>
      <c r="E42">
        <v>1405</v>
      </c>
      <c r="F42">
        <v>1405</v>
      </c>
    </row>
    <row r="43" spans="1:6" x14ac:dyDescent="0.35">
      <c r="D43" t="s">
        <v>903</v>
      </c>
      <c r="E43">
        <v>1406</v>
      </c>
      <c r="F43">
        <v>1406</v>
      </c>
    </row>
    <row r="44" spans="1:6" x14ac:dyDescent="0.35">
      <c r="D44" t="s">
        <v>904</v>
      </c>
      <c r="E44">
        <v>1407</v>
      </c>
      <c r="F44">
        <v>1407</v>
      </c>
    </row>
    <row r="45" spans="1:6" x14ac:dyDescent="0.35">
      <c r="D45" t="s">
        <v>905</v>
      </c>
      <c r="E45">
        <v>1408</v>
      </c>
      <c r="F45">
        <v>1408</v>
      </c>
    </row>
    <row r="47" spans="1:6" x14ac:dyDescent="0.35">
      <c r="A47" t="s">
        <v>861</v>
      </c>
      <c r="B47" t="s">
        <v>862</v>
      </c>
      <c r="C47" t="s">
        <v>552</v>
      </c>
      <c r="D47" t="s">
        <v>863</v>
      </c>
      <c r="E47" t="s">
        <v>864</v>
      </c>
      <c r="F47" t="s">
        <v>865</v>
      </c>
    </row>
    <row r="48" spans="1:6" x14ac:dyDescent="0.35">
      <c r="A48" t="s">
        <v>906</v>
      </c>
      <c r="B48">
        <v>9995</v>
      </c>
      <c r="C48">
        <v>915026578</v>
      </c>
      <c r="D48" t="s">
        <v>907</v>
      </c>
      <c r="E48">
        <v>1500</v>
      </c>
      <c r="F48">
        <v>1500</v>
      </c>
    </row>
    <row r="49" spans="4:6" x14ac:dyDescent="0.35">
      <c r="D49" t="s">
        <v>908</v>
      </c>
      <c r="E49">
        <v>1501</v>
      </c>
      <c r="F49">
        <v>1501</v>
      </c>
    </row>
    <row r="50" spans="4:6" x14ac:dyDescent="0.35">
      <c r="D50" t="s">
        <v>909</v>
      </c>
      <c r="E50">
        <v>1502</v>
      </c>
      <c r="F50">
        <v>1502</v>
      </c>
    </row>
    <row r="51" spans="4:6" x14ac:dyDescent="0.35">
      <c r="D51" t="s">
        <v>910</v>
      </c>
      <c r="E51">
        <v>1503</v>
      </c>
      <c r="F51">
        <v>1503</v>
      </c>
    </row>
    <row r="52" spans="4:6" x14ac:dyDescent="0.35">
      <c r="D52" t="s">
        <v>911</v>
      </c>
      <c r="E52">
        <v>1504</v>
      </c>
      <c r="F52">
        <v>1504</v>
      </c>
    </row>
    <row r="53" spans="4:6" x14ac:dyDescent="0.35">
      <c r="D53" t="s">
        <v>912</v>
      </c>
      <c r="E53">
        <v>1505</v>
      </c>
      <c r="F53">
        <v>1505</v>
      </c>
    </row>
    <row r="54" spans="4:6" x14ac:dyDescent="0.35">
      <c r="D54" t="s">
        <v>913</v>
      </c>
      <c r="E54">
        <v>1506</v>
      </c>
      <c r="F54">
        <v>1506</v>
      </c>
    </row>
  </sheetData>
  <pageMargins left="0.7" right="0.7" top="0.75" bottom="0.75" header="0.3" footer="0.3"/>
  <tableParts count="5">
    <tablePart r:id="rId1"/>
    <tablePart r:id="rId2"/>
    <tablePart r:id="rId3"/>
    <tablePart r:id="rId4"/>
    <tablePart r:id="rId5"/>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5">
    <tabColor theme="8"/>
  </sheetPr>
  <dimension ref="A1:X80"/>
  <sheetViews>
    <sheetView workbookViewId="0">
      <pane ySplit="8" topLeftCell="A9" activePane="bottomLeft" state="frozen"/>
      <selection pane="bottomLeft" activeCell="A9" sqref="A9"/>
    </sheetView>
  </sheetViews>
  <sheetFormatPr baseColWidth="10" defaultColWidth="0" defaultRowHeight="14.5" x14ac:dyDescent="0.35"/>
  <cols>
    <col min="1" max="1" width="20.54296875" style="26" customWidth="1"/>
    <col min="2" max="2" width="25.54296875" style="27" customWidth="1"/>
    <col min="3" max="3" width="35.54296875" style="27" customWidth="1"/>
    <col min="4" max="4" width="23.54296875" style="27" customWidth="1"/>
    <col min="5" max="8" width="20.54296875" style="27" customWidth="1"/>
    <col min="9" max="9" width="30.54296875" style="27" customWidth="1"/>
    <col min="10" max="10" width="16.54296875" style="28" customWidth="1"/>
    <col min="11" max="11" width="30.54296875" style="27" customWidth="1"/>
    <col min="12" max="12" width="16.54296875" style="27" customWidth="1"/>
    <col min="13" max="14" width="30.54296875" style="27" customWidth="1"/>
    <col min="15" max="15" width="30.54296875" style="28" customWidth="1"/>
    <col min="16" max="16" width="2.54296875" style="26" customWidth="1"/>
    <col min="17" max="17" width="11.453125" style="26" hidden="1" customWidth="1"/>
    <col min="18" max="18" width="30.54296875" style="26" hidden="1" customWidth="1"/>
    <col min="19" max="19" width="5.54296875" style="26" hidden="1" customWidth="1"/>
    <col min="20" max="20" width="13.1796875" style="26" hidden="1" customWidth="1"/>
    <col min="21" max="21" width="5.54296875" style="26" hidden="1" customWidth="1"/>
    <col min="22" max="22" width="25.54296875" style="26" hidden="1" customWidth="1"/>
    <col min="23" max="23" width="5.54296875" style="26" hidden="1" customWidth="1"/>
    <col min="24" max="24" width="25.54296875" style="26" hidden="1" customWidth="1"/>
    <col min="25" max="16384" width="11.453125" style="26" hidden="1"/>
  </cols>
  <sheetData>
    <row r="1" spans="1:24" ht="75" customHeight="1" x14ac:dyDescent="0.35"/>
    <row r="2" spans="1:24" ht="12.75" customHeight="1" x14ac:dyDescent="0.35"/>
    <row r="3" spans="1:24" ht="12.75" customHeight="1" x14ac:dyDescent="0.35">
      <c r="A3" s="39" t="s">
        <v>196</v>
      </c>
      <c r="B3" s="34"/>
    </row>
    <row r="4" spans="1:24" ht="12.75" customHeight="1" x14ac:dyDescent="0.35">
      <c r="A4" s="39" t="s">
        <v>197</v>
      </c>
      <c r="B4" s="34"/>
      <c r="D4" s="39" t="s">
        <v>200</v>
      </c>
      <c r="E4" s="34"/>
    </row>
    <row r="5" spans="1:24" ht="12.75" customHeight="1" x14ac:dyDescent="0.35">
      <c r="A5" s="39" t="s">
        <v>198</v>
      </c>
      <c r="B5" s="34" t="s">
        <v>265</v>
      </c>
      <c r="D5" s="39" t="s">
        <v>201</v>
      </c>
      <c r="E5" s="34"/>
    </row>
    <row r="6" spans="1:24" ht="12.75" customHeight="1" x14ac:dyDescent="0.35">
      <c r="A6" s="39" t="s">
        <v>199</v>
      </c>
      <c r="B6" s="34" t="str">
        <f>IF('2 - Contacts'!B9="","",'2 - Contacts'!B9)</f>
        <v>Ion Lanz</v>
      </c>
    </row>
    <row r="7" spans="1:24" ht="12.75" customHeight="1" x14ac:dyDescent="0.35"/>
    <row r="8" spans="1:24" s="30" customFormat="1" x14ac:dyDescent="0.35">
      <c r="A8" s="29" t="s">
        <v>185</v>
      </c>
      <c r="B8" s="29" t="s">
        <v>184</v>
      </c>
      <c r="C8" s="29" t="s">
        <v>183</v>
      </c>
      <c r="D8" s="29" t="s">
        <v>172</v>
      </c>
      <c r="E8" s="29" t="s">
        <v>186</v>
      </c>
      <c r="F8" s="29" t="s">
        <v>187</v>
      </c>
      <c r="G8" s="29" t="s">
        <v>188</v>
      </c>
      <c r="H8" s="29" t="s">
        <v>189</v>
      </c>
      <c r="I8" s="29" t="s">
        <v>259</v>
      </c>
      <c r="J8" s="29" t="s">
        <v>190</v>
      </c>
      <c r="K8" s="29" t="s">
        <v>191</v>
      </c>
      <c r="L8" s="29" t="s">
        <v>192</v>
      </c>
      <c r="M8" s="29" t="s">
        <v>193</v>
      </c>
      <c r="N8" s="29" t="s">
        <v>194</v>
      </c>
      <c r="O8" s="29" t="s">
        <v>195</v>
      </c>
      <c r="R8" s="37" t="s">
        <v>213</v>
      </c>
      <c r="T8" s="37" t="s">
        <v>229</v>
      </c>
      <c r="V8" s="37" t="s">
        <v>230</v>
      </c>
      <c r="X8" s="37" t="s">
        <v>258</v>
      </c>
    </row>
    <row r="9" spans="1:24" ht="12.75" customHeight="1" x14ac:dyDescent="0.35">
      <c r="A9" s="31" t="s">
        <v>261</v>
      </c>
      <c r="B9" s="32" t="s">
        <v>262</v>
      </c>
      <c r="C9" s="32" t="str">
        <f>CONCATENATE(LOWER(Phone_Delivery[USER FIRST NAME]),".",LOWER(Phone_Delivery[USER SURNAME]))</f>
        <v>carlos.sanz</v>
      </c>
      <c r="D9" s="32">
        <v>1000</v>
      </c>
      <c r="E9" s="32">
        <v>7821</v>
      </c>
      <c r="F9" s="32" t="s">
        <v>264</v>
      </c>
      <c r="G9" s="32" t="s">
        <v>263</v>
      </c>
      <c r="H9" s="32" t="s">
        <v>263</v>
      </c>
      <c r="I9" s="32" t="s">
        <v>266</v>
      </c>
      <c r="J9" s="33" t="s">
        <v>227</v>
      </c>
      <c r="K9" s="32"/>
      <c r="L9" s="32" t="s">
        <v>227</v>
      </c>
      <c r="M9" s="32" t="s">
        <v>226</v>
      </c>
      <c r="N9" s="32" t="s">
        <v>266</v>
      </c>
      <c r="O9" s="33" t="s">
        <v>227</v>
      </c>
      <c r="R9" s="38" t="s">
        <v>214</v>
      </c>
      <c r="T9" s="38" t="s">
        <v>227</v>
      </c>
      <c r="V9" s="38">
        <v>3905</v>
      </c>
      <c r="X9" s="38" t="s">
        <v>254</v>
      </c>
    </row>
    <row r="10" spans="1:24" ht="12.75" customHeight="1" x14ac:dyDescent="0.35">
      <c r="R10" s="38" t="s">
        <v>215</v>
      </c>
      <c r="T10" s="38" t="s">
        <v>228</v>
      </c>
      <c r="V10" s="38">
        <v>3911</v>
      </c>
      <c r="X10" s="38" t="s">
        <v>255</v>
      </c>
    </row>
    <row r="11" spans="1:24" x14ac:dyDescent="0.35">
      <c r="R11" s="38" t="s">
        <v>216</v>
      </c>
      <c r="V11" s="38">
        <v>3951</v>
      </c>
      <c r="X11" s="38" t="s">
        <v>256</v>
      </c>
    </row>
    <row r="12" spans="1:24" x14ac:dyDescent="0.35">
      <c r="R12" s="38" t="s">
        <v>217</v>
      </c>
      <c r="V12" s="38">
        <v>6901</v>
      </c>
      <c r="X12" s="38" t="s">
        <v>257</v>
      </c>
    </row>
    <row r="13" spans="1:24" x14ac:dyDescent="0.35">
      <c r="R13" s="38" t="s">
        <v>218</v>
      </c>
      <c r="V13" s="38">
        <v>6911</v>
      </c>
    </row>
    <row r="14" spans="1:24" x14ac:dyDescent="0.35">
      <c r="R14" s="38" t="s">
        <v>219</v>
      </c>
      <c r="V14" s="38">
        <v>6921</v>
      </c>
    </row>
    <row r="15" spans="1:24" x14ac:dyDescent="0.35">
      <c r="R15" s="38" t="s">
        <v>220</v>
      </c>
      <c r="V15" s="38">
        <v>6941</v>
      </c>
    </row>
    <row r="16" spans="1:24" x14ac:dyDescent="0.35">
      <c r="R16" s="38" t="s">
        <v>221</v>
      </c>
      <c r="V16" s="38">
        <v>6945</v>
      </c>
    </row>
    <row r="17" spans="18:22" x14ac:dyDescent="0.35">
      <c r="R17" s="38" t="s">
        <v>222</v>
      </c>
      <c r="V17" s="38">
        <v>6961</v>
      </c>
    </row>
    <row r="18" spans="18:22" x14ac:dyDescent="0.35">
      <c r="R18" s="38" t="s">
        <v>223</v>
      </c>
      <c r="V18" s="38">
        <v>7811</v>
      </c>
    </row>
    <row r="19" spans="18:22" x14ac:dyDescent="0.35">
      <c r="R19" s="38" t="s">
        <v>224</v>
      </c>
      <c r="V19" s="38">
        <v>7821</v>
      </c>
    </row>
    <row r="20" spans="18:22" x14ac:dyDescent="0.35">
      <c r="R20" s="38" t="s">
        <v>225</v>
      </c>
      <c r="V20" s="38">
        <v>7841</v>
      </c>
    </row>
    <row r="21" spans="18:22" x14ac:dyDescent="0.35">
      <c r="R21" s="38" t="s">
        <v>226</v>
      </c>
      <c r="V21" s="38">
        <v>7861</v>
      </c>
    </row>
    <row r="22" spans="18:22" x14ac:dyDescent="0.35">
      <c r="V22" s="38">
        <v>7902</v>
      </c>
    </row>
    <row r="23" spans="18:22" x14ac:dyDescent="0.35">
      <c r="V23" s="38">
        <v>7905</v>
      </c>
    </row>
    <row r="24" spans="18:22" x14ac:dyDescent="0.35">
      <c r="V24" s="38">
        <v>7906</v>
      </c>
    </row>
    <row r="25" spans="18:22" x14ac:dyDescent="0.35">
      <c r="V25" s="38">
        <v>7910</v>
      </c>
    </row>
    <row r="26" spans="18:22" x14ac:dyDescent="0.35">
      <c r="V26" s="38">
        <v>7911</v>
      </c>
    </row>
    <row r="27" spans="18:22" x14ac:dyDescent="0.35">
      <c r="V27" s="38">
        <v>7912</v>
      </c>
    </row>
    <row r="28" spans="18:22" x14ac:dyDescent="0.35">
      <c r="V28" s="38">
        <v>7920</v>
      </c>
    </row>
    <row r="29" spans="18:22" x14ac:dyDescent="0.35">
      <c r="V29" s="38">
        <v>7921</v>
      </c>
    </row>
    <row r="30" spans="18:22" x14ac:dyDescent="0.35">
      <c r="V30" s="38">
        <v>7925</v>
      </c>
    </row>
    <row r="31" spans="18:22" x14ac:dyDescent="0.35">
      <c r="V31" s="38">
        <v>7926</v>
      </c>
    </row>
    <row r="32" spans="18:22" x14ac:dyDescent="0.35">
      <c r="V32" s="38">
        <v>7931</v>
      </c>
    </row>
    <row r="33" spans="22:22" x14ac:dyDescent="0.35">
      <c r="V33" s="38">
        <v>7935</v>
      </c>
    </row>
    <row r="34" spans="22:22" x14ac:dyDescent="0.35">
      <c r="V34" s="38">
        <v>7936</v>
      </c>
    </row>
    <row r="35" spans="22:22" x14ac:dyDescent="0.35">
      <c r="V35" s="38">
        <v>7937</v>
      </c>
    </row>
    <row r="36" spans="22:22" x14ac:dyDescent="0.35">
      <c r="V36" s="38">
        <v>7940</v>
      </c>
    </row>
    <row r="37" spans="22:22" x14ac:dyDescent="0.35">
      <c r="V37" s="38">
        <v>7941</v>
      </c>
    </row>
    <row r="38" spans="22:22" x14ac:dyDescent="0.35">
      <c r="V38" s="38">
        <v>7942</v>
      </c>
    </row>
    <row r="39" spans="22:22" x14ac:dyDescent="0.35">
      <c r="V39" s="38">
        <v>7945</v>
      </c>
    </row>
    <row r="40" spans="22:22" x14ac:dyDescent="0.35">
      <c r="V40" s="38">
        <v>7960</v>
      </c>
    </row>
    <row r="41" spans="22:22" x14ac:dyDescent="0.35">
      <c r="V41" s="38">
        <v>7961</v>
      </c>
    </row>
    <row r="42" spans="22:22" x14ac:dyDescent="0.35">
      <c r="V42" s="38">
        <v>7962</v>
      </c>
    </row>
    <row r="43" spans="22:22" x14ac:dyDescent="0.35">
      <c r="V43" s="38">
        <v>7965</v>
      </c>
    </row>
    <row r="44" spans="22:22" x14ac:dyDescent="0.35">
      <c r="V44" s="38">
        <v>7970</v>
      </c>
    </row>
    <row r="45" spans="22:22" x14ac:dyDescent="0.35">
      <c r="V45" s="38">
        <v>7971</v>
      </c>
    </row>
    <row r="46" spans="22:22" x14ac:dyDescent="0.35">
      <c r="V46" s="38">
        <v>7975</v>
      </c>
    </row>
    <row r="47" spans="22:22" x14ac:dyDescent="0.35">
      <c r="V47" s="38">
        <v>7985</v>
      </c>
    </row>
    <row r="48" spans="22:22" x14ac:dyDescent="0.35">
      <c r="V48" s="38">
        <v>8811</v>
      </c>
    </row>
    <row r="49" spans="22:22" x14ac:dyDescent="0.35">
      <c r="V49" s="38">
        <v>8821</v>
      </c>
    </row>
    <row r="50" spans="22:22" x14ac:dyDescent="0.35">
      <c r="V50" s="38">
        <v>8841</v>
      </c>
    </row>
    <row r="51" spans="22:22" x14ac:dyDescent="0.35">
      <c r="V51" s="38">
        <v>8845</v>
      </c>
    </row>
    <row r="52" spans="22:22" x14ac:dyDescent="0.35">
      <c r="V52" s="38">
        <v>8851</v>
      </c>
    </row>
    <row r="53" spans="22:22" x14ac:dyDescent="0.35">
      <c r="V53" s="38">
        <v>8861</v>
      </c>
    </row>
    <row r="54" spans="22:22" x14ac:dyDescent="0.35">
      <c r="V54" s="38">
        <v>8865</v>
      </c>
    </row>
    <row r="55" spans="22:22" x14ac:dyDescent="0.35">
      <c r="V55" s="38">
        <v>8961</v>
      </c>
    </row>
    <row r="56" spans="22:22" x14ac:dyDescent="0.35">
      <c r="V56" s="38">
        <v>9951</v>
      </c>
    </row>
    <row r="57" spans="22:22" x14ac:dyDescent="0.35">
      <c r="V57" s="38">
        <v>9971</v>
      </c>
    </row>
    <row r="58" spans="22:22" x14ac:dyDescent="0.35">
      <c r="V58" s="38" t="s">
        <v>231</v>
      </c>
    </row>
    <row r="59" spans="22:22" x14ac:dyDescent="0.35">
      <c r="V59" s="38" t="s">
        <v>232</v>
      </c>
    </row>
    <row r="60" spans="22:22" x14ac:dyDescent="0.35">
      <c r="V60" s="38" t="s">
        <v>233</v>
      </c>
    </row>
    <row r="61" spans="22:22" x14ac:dyDescent="0.35">
      <c r="V61" s="38" t="s">
        <v>234</v>
      </c>
    </row>
    <row r="62" spans="22:22" x14ac:dyDescent="0.35">
      <c r="V62" s="38" t="s">
        <v>235</v>
      </c>
    </row>
    <row r="63" spans="22:22" x14ac:dyDescent="0.35">
      <c r="V63" s="38" t="s">
        <v>236</v>
      </c>
    </row>
    <row r="64" spans="22:22" x14ac:dyDescent="0.35">
      <c r="V64" s="38" t="s">
        <v>237</v>
      </c>
    </row>
    <row r="65" spans="22:22" x14ac:dyDescent="0.35">
      <c r="V65" s="38" t="s">
        <v>238</v>
      </c>
    </row>
    <row r="66" spans="22:22" x14ac:dyDescent="0.35">
      <c r="V66" s="38" t="s">
        <v>239</v>
      </c>
    </row>
    <row r="67" spans="22:22" x14ac:dyDescent="0.35">
      <c r="V67" s="38" t="s">
        <v>240</v>
      </c>
    </row>
    <row r="68" spans="22:22" x14ac:dyDescent="0.35">
      <c r="V68" s="38" t="s">
        <v>241</v>
      </c>
    </row>
    <row r="69" spans="22:22" x14ac:dyDescent="0.35">
      <c r="V69" s="38" t="s">
        <v>242</v>
      </c>
    </row>
    <row r="70" spans="22:22" x14ac:dyDescent="0.35">
      <c r="V70" s="38" t="s">
        <v>243</v>
      </c>
    </row>
    <row r="71" spans="22:22" x14ac:dyDescent="0.35">
      <c r="V71" s="38" t="s">
        <v>244</v>
      </c>
    </row>
    <row r="72" spans="22:22" x14ac:dyDescent="0.35">
      <c r="V72" s="38" t="s">
        <v>245</v>
      </c>
    </row>
    <row r="73" spans="22:22" x14ac:dyDescent="0.35">
      <c r="V73" s="38" t="s">
        <v>246</v>
      </c>
    </row>
    <row r="74" spans="22:22" x14ac:dyDescent="0.35">
      <c r="V74" s="38" t="s">
        <v>247</v>
      </c>
    </row>
    <row r="75" spans="22:22" x14ac:dyDescent="0.35">
      <c r="V75" s="38" t="s">
        <v>248</v>
      </c>
    </row>
    <row r="76" spans="22:22" x14ac:dyDescent="0.35">
      <c r="V76" s="38" t="s">
        <v>249</v>
      </c>
    </row>
    <row r="77" spans="22:22" x14ac:dyDescent="0.35">
      <c r="V77" s="38" t="s">
        <v>250</v>
      </c>
    </row>
    <row r="78" spans="22:22" x14ac:dyDescent="0.35">
      <c r="V78" s="38" t="s">
        <v>251</v>
      </c>
    </row>
    <row r="79" spans="22:22" x14ac:dyDescent="0.35">
      <c r="V79" s="38" t="s">
        <v>252</v>
      </c>
    </row>
    <row r="80" spans="22:22" x14ac:dyDescent="0.35">
      <c r="V80" s="38" t="s">
        <v>253</v>
      </c>
    </row>
  </sheetData>
  <dataValidations count="5">
    <dataValidation type="list" allowBlank="1" showInputMessage="1" showErrorMessage="1" sqref="J9 L9 O9" xr:uid="{00000000-0002-0000-0E00-000000000000}">
      <formula1>_boolean</formula1>
    </dataValidation>
    <dataValidation type="list" allowBlank="1" showInputMessage="1" showErrorMessage="1" sqref="M9" xr:uid="{00000000-0002-0000-0E00-000001000000}">
      <formula1>_Locale</formula1>
    </dataValidation>
    <dataValidation type="list" allowBlank="1" showInputMessage="1" showErrorMessage="1" sqref="N9 I9" xr:uid="{00000000-0002-0000-0E00-000002000000}">
      <formula1>_CSS</formula1>
    </dataValidation>
    <dataValidation type="list" allowBlank="1" showInputMessage="1" showErrorMessage="1" sqref="E9" xr:uid="{00000000-0002-0000-0E00-000003000000}">
      <formula1>_Models</formula1>
    </dataValidation>
    <dataValidation type="list" allowBlank="1" showInputMessage="1" showErrorMessage="1" sqref="K9" xr:uid="{00000000-0002-0000-0E00-000004000000}">
      <formula1>_CPG</formula1>
    </dataValidation>
  </dataValidations>
  <pageMargins left="0.7" right="0.7" top="0.75" bottom="0.75" header="0.3" footer="0.3"/>
  <pageSetup orientation="portrait" r:id="rId1"/>
  <drawing r:id="rId2"/>
  <legacyDrawing r:id="rId3"/>
  <tableParts count="5">
    <tablePart r:id="rId4"/>
    <tablePart r:id="rId5"/>
    <tablePart r:id="rId6"/>
    <tablePart r:id="rId7"/>
    <tablePart r:id="rId8"/>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6">
    <tabColor theme="8"/>
  </sheetPr>
  <dimension ref="A1:D8"/>
  <sheetViews>
    <sheetView workbookViewId="0">
      <pane ySplit="3" topLeftCell="A4" activePane="bottomLeft" state="frozen"/>
      <selection pane="bottomLeft" activeCell="A4" sqref="A4"/>
    </sheetView>
  </sheetViews>
  <sheetFormatPr baseColWidth="10" defaultColWidth="0" defaultRowHeight="14.5" x14ac:dyDescent="0.35"/>
  <cols>
    <col min="1" max="1" width="40.54296875" style="26" customWidth="1"/>
    <col min="2" max="2" width="80.54296875" style="27" customWidth="1"/>
    <col min="3" max="3" width="2.54296875" style="26" customWidth="1"/>
    <col min="4" max="4" width="0" style="26" hidden="1" customWidth="1"/>
    <col min="5" max="16384" width="11.453125" style="26" hidden="1"/>
  </cols>
  <sheetData>
    <row r="1" spans="1:2" ht="75" customHeight="1" x14ac:dyDescent="0.35"/>
    <row r="2" spans="1:2" ht="12.75" customHeight="1" x14ac:dyDescent="0.35"/>
    <row r="3" spans="1:2" s="30" customFormat="1" x14ac:dyDescent="0.35">
      <c r="A3" s="29" t="s">
        <v>202</v>
      </c>
      <c r="B3" s="29" t="s">
        <v>203</v>
      </c>
    </row>
    <row r="4" spans="1:2" ht="12.75" customHeight="1" x14ac:dyDescent="0.35">
      <c r="A4" s="31" t="str">
        <f>IF('14 - Phone Delivery'!B$5="","",'14 - Phone Delivery'!B$5&amp;"_1_INTERNAL")</f>
        <v>ES_1_INTERNAL</v>
      </c>
      <c r="B4" s="32" t="s">
        <v>204</v>
      </c>
    </row>
    <row r="5" spans="1:2" ht="12.75" customHeight="1" x14ac:dyDescent="0.35">
      <c r="A5" s="35" t="str">
        <f>IF('14 - Phone Delivery'!B$5="","",'14 - Phone Delivery'!B$5&amp;"_2_NATIONAL")</f>
        <v>ES_2_NATIONAL</v>
      </c>
      <c r="B5" s="36" t="s">
        <v>205</v>
      </c>
    </row>
    <row r="6" spans="1:2" x14ac:dyDescent="0.35">
      <c r="A6" s="35" t="str">
        <f>IF('14 - Phone Delivery'!B$5="","",'14 - Phone Delivery'!B$5&amp;"_3_MOBILE")</f>
        <v>ES_3_MOBILE</v>
      </c>
      <c r="B6" s="36" t="s">
        <v>206</v>
      </c>
    </row>
    <row r="7" spans="1:2" x14ac:dyDescent="0.35">
      <c r="A7" s="35" t="str">
        <f>IF('14 - Phone Delivery'!B$5="","",'14 - Phone Delivery'!B$5&amp;"_4_INTERNATIONAL")</f>
        <v>ES_4_INTERNATIONAL</v>
      </c>
      <c r="B7" s="36" t="s">
        <v>207</v>
      </c>
    </row>
    <row r="8" spans="1:2" x14ac:dyDescent="0.35">
      <c r="A8" s="35" t="str">
        <f>IF('14 - Phone Delivery'!B$5="","",'14 - Phone Delivery'!B$5&amp;"_5_SPECIAL")</f>
        <v>ES_5_SPECIAL</v>
      </c>
      <c r="B8" s="36" t="s">
        <v>208</v>
      </c>
    </row>
  </sheetData>
  <pageMargins left="0.7" right="0.7" top="0.75" bottom="0.75" header="0.3" footer="0.3"/>
  <pageSetup orientation="portrait"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7">
    <tabColor theme="8"/>
  </sheetPr>
  <dimension ref="A1:D5"/>
  <sheetViews>
    <sheetView workbookViewId="0">
      <pane ySplit="3" topLeftCell="A4" activePane="bottomLeft" state="frozen"/>
      <selection pane="bottomLeft" activeCell="A4" sqref="A4"/>
    </sheetView>
  </sheetViews>
  <sheetFormatPr baseColWidth="10" defaultColWidth="0" defaultRowHeight="14.5" x14ac:dyDescent="0.35"/>
  <cols>
    <col min="1" max="1" width="30.54296875" style="26" customWidth="1"/>
    <col min="2" max="2" width="50.54296875" style="27" customWidth="1"/>
    <col min="3" max="3" width="60.54296875" style="28" customWidth="1"/>
    <col min="4" max="4" width="2.54296875" style="26" customWidth="1"/>
    <col min="5" max="16384" width="11.453125" style="26" hidden="1"/>
  </cols>
  <sheetData>
    <row r="1" spans="1:3" ht="75" customHeight="1" x14ac:dyDescent="0.35"/>
    <row r="2" spans="1:3" ht="12.75" customHeight="1" x14ac:dyDescent="0.35"/>
    <row r="3" spans="1:3" s="30" customFormat="1" x14ac:dyDescent="0.35">
      <c r="A3" s="29" t="s">
        <v>210</v>
      </c>
      <c r="B3" s="29" t="s">
        <v>209</v>
      </c>
      <c r="C3" s="29" t="s">
        <v>211</v>
      </c>
    </row>
    <row r="4" spans="1:3" ht="12.75" customHeight="1" x14ac:dyDescent="0.35">
      <c r="A4" s="31"/>
      <c r="B4" s="32"/>
      <c r="C4" s="33"/>
    </row>
    <row r="5" spans="1:3" ht="12.75" customHeight="1" x14ac:dyDescent="0.35"/>
  </sheetData>
  <pageMargins left="0.7" right="0.7" top="0.75" bottom="0.75" header="0.3" footer="0.3"/>
  <pageSetup orientation="portrait"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8">
    <tabColor theme="8"/>
  </sheetPr>
  <dimension ref="A1:F5"/>
  <sheetViews>
    <sheetView workbookViewId="0">
      <pane ySplit="3" topLeftCell="A4" activePane="bottomLeft" state="frozen"/>
      <selection pane="bottomLeft" activeCell="A4" sqref="A4"/>
    </sheetView>
  </sheetViews>
  <sheetFormatPr baseColWidth="10" defaultColWidth="0" defaultRowHeight="14.5" x14ac:dyDescent="0.35"/>
  <cols>
    <col min="1" max="1" width="30.54296875" style="26" customWidth="1"/>
    <col min="2" max="2" width="20.54296875" style="26" customWidth="1"/>
    <col min="3" max="3" width="30.54296875" style="26" customWidth="1"/>
    <col min="4" max="4" width="40.54296875" style="27" customWidth="1"/>
    <col min="5" max="5" width="60.54296875" style="28" customWidth="1"/>
    <col min="6" max="6" width="2.54296875" style="26" customWidth="1"/>
    <col min="7" max="16384" width="11.453125" style="26" hidden="1"/>
  </cols>
  <sheetData>
    <row r="1" spans="1:5" ht="75" customHeight="1" x14ac:dyDescent="0.35"/>
    <row r="2" spans="1:5" ht="12.75" customHeight="1" x14ac:dyDescent="0.35"/>
    <row r="3" spans="1:5" s="30" customFormat="1" x14ac:dyDescent="0.35">
      <c r="A3" s="29" t="s">
        <v>210</v>
      </c>
      <c r="B3" s="29" t="s">
        <v>188</v>
      </c>
      <c r="C3" s="29" t="s">
        <v>212</v>
      </c>
      <c r="D3" s="29" t="s">
        <v>209</v>
      </c>
      <c r="E3" s="29" t="s">
        <v>211</v>
      </c>
    </row>
    <row r="4" spans="1:5" ht="12.75" customHeight="1" x14ac:dyDescent="0.35">
      <c r="A4" s="31"/>
      <c r="B4" s="31"/>
      <c r="C4" s="31"/>
      <c r="D4" s="32"/>
      <c r="E4" s="33"/>
    </row>
    <row r="5" spans="1:5" ht="12.75" customHeight="1" x14ac:dyDescent="0.35"/>
  </sheetData>
  <dataValidations count="1">
    <dataValidation type="list" allowBlank="1" showInputMessage="1" showErrorMessage="1" sqref="C4" xr:uid="{00000000-0002-0000-1100-000000000000}">
      <formula1>_CallDistribution</formula1>
    </dataValidation>
  </dataValidation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tabColor theme="0" tint="-4.9989318521683403E-2"/>
  </sheetPr>
  <dimension ref="A1:D35"/>
  <sheetViews>
    <sheetView showGridLines="0" workbookViewId="0">
      <selection activeCell="A9" sqref="A9:C9"/>
    </sheetView>
  </sheetViews>
  <sheetFormatPr baseColWidth="10" defaultColWidth="0" defaultRowHeight="15" customHeight="1" zeroHeight="1" x14ac:dyDescent="0.35"/>
  <cols>
    <col min="1" max="3" width="50.54296875" style="13" customWidth="1"/>
    <col min="4" max="4" width="10.54296875" style="13" customWidth="1"/>
    <col min="5" max="16384" width="11.453125" style="13" hidden="1"/>
  </cols>
  <sheetData>
    <row r="1" spans="1:3" ht="100" customHeight="1" x14ac:dyDescent="0.35">
      <c r="A1" s="110" t="s">
        <v>141</v>
      </c>
      <c r="B1" s="110"/>
      <c r="C1" s="110"/>
    </row>
    <row r="2" spans="1:3" thickBot="1" x14ac:dyDescent="0.4"/>
    <row r="3" spans="1:3" thickBot="1" x14ac:dyDescent="0.4">
      <c r="A3" s="111" t="s">
        <v>142</v>
      </c>
      <c r="B3" s="112"/>
      <c r="C3" s="113"/>
    </row>
    <row r="4" spans="1:3" thickBot="1" x14ac:dyDescent="0.4"/>
    <row r="5" spans="1:3" ht="14.5" x14ac:dyDescent="0.35">
      <c r="A5" s="104" t="s">
        <v>143</v>
      </c>
      <c r="B5" s="114"/>
      <c r="C5" s="115"/>
    </row>
    <row r="6" spans="1:3" ht="14.5" x14ac:dyDescent="0.35">
      <c r="A6" s="98" t="s">
        <v>342</v>
      </c>
      <c r="B6" s="99"/>
      <c r="C6" s="100"/>
    </row>
    <row r="7" spans="1:3" ht="14.5" x14ac:dyDescent="0.35">
      <c r="A7" s="98" t="s">
        <v>144</v>
      </c>
      <c r="B7" s="99"/>
      <c r="C7" s="100"/>
    </row>
    <row r="8" spans="1:3" ht="14.5" x14ac:dyDescent="0.35">
      <c r="A8" s="98"/>
      <c r="B8" s="99"/>
      <c r="C8" s="100"/>
    </row>
    <row r="9" spans="1:3" ht="70" customHeight="1" thickBot="1" x14ac:dyDescent="0.4">
      <c r="A9" s="116" t="s">
        <v>330</v>
      </c>
      <c r="B9" s="102"/>
      <c r="C9" s="103"/>
    </row>
    <row r="10" spans="1:3" thickBot="1" x14ac:dyDescent="0.4"/>
    <row r="11" spans="1:3" thickBot="1" x14ac:dyDescent="0.4">
      <c r="A11" s="104" t="s">
        <v>145</v>
      </c>
      <c r="B11" s="105"/>
      <c r="C11" s="106"/>
    </row>
    <row r="12" spans="1:3" ht="130" customHeight="1" thickBot="1" x14ac:dyDescent="0.4">
      <c r="A12" s="117" t="s">
        <v>331</v>
      </c>
      <c r="B12" s="118"/>
      <c r="C12" s="119"/>
    </row>
    <row r="13" spans="1:3" thickBot="1" x14ac:dyDescent="0.4"/>
    <row r="14" spans="1:3" ht="14.5" x14ac:dyDescent="0.35">
      <c r="A14" s="104" t="s">
        <v>146</v>
      </c>
      <c r="B14" s="105"/>
      <c r="C14" s="106"/>
    </row>
    <row r="15" spans="1:3" ht="14.5" x14ac:dyDescent="0.35">
      <c r="A15" s="98" t="s">
        <v>341</v>
      </c>
      <c r="B15" s="99"/>
      <c r="C15" s="100"/>
    </row>
    <row r="16" spans="1:3" ht="14.5" x14ac:dyDescent="0.35">
      <c r="A16" s="98"/>
      <c r="B16" s="99"/>
      <c r="C16" s="100"/>
    </row>
    <row r="17" spans="1:3" ht="80.150000000000006" customHeight="1" x14ac:dyDescent="0.35">
      <c r="A17" s="98" t="str">
        <f>"Services to provide: 
   • Configuration the VoIP Solutions over Cisco Platform
Services NOT provided: 
   • Any service out of the contract of "&amp;_Customer</f>
        <v>Services to provide: 
   • Configuration the VoIP Solutions over Cisco Platform
Services NOT provided: 
   • Any service out of the contract of ACUNTIA</v>
      </c>
      <c r="B17" s="99"/>
      <c r="C17" s="100"/>
    </row>
    <row r="18" spans="1:3" thickBot="1" x14ac:dyDescent="0.4">
      <c r="A18" s="101"/>
      <c r="B18" s="102"/>
      <c r="C18" s="103"/>
    </row>
    <row r="19" spans="1:3" thickBot="1" x14ac:dyDescent="0.4"/>
    <row r="20" spans="1:3" ht="14.5" x14ac:dyDescent="0.35">
      <c r="A20" s="104" t="s">
        <v>147</v>
      </c>
      <c r="B20" s="105"/>
      <c r="C20" s="106"/>
    </row>
    <row r="21" spans="1:3" ht="14.5" x14ac:dyDescent="0.35">
      <c r="A21" s="98" t="s">
        <v>343</v>
      </c>
      <c r="B21" s="99"/>
      <c r="C21" s="100"/>
    </row>
    <row r="22" spans="1:3" ht="45" customHeight="1" x14ac:dyDescent="0.35">
      <c r="A22" s="98" t="s">
        <v>148</v>
      </c>
      <c r="B22" s="99"/>
      <c r="C22" s="100"/>
    </row>
    <row r="23" spans="1:3" ht="45" customHeight="1" x14ac:dyDescent="0.35">
      <c r="A23" s="98" t="s">
        <v>149</v>
      </c>
      <c r="B23" s="99"/>
      <c r="C23" s="100"/>
    </row>
    <row r="24" spans="1:3" ht="45" customHeight="1" thickBot="1" x14ac:dyDescent="0.4">
      <c r="A24" s="101" t="s">
        <v>150</v>
      </c>
      <c r="B24" s="102"/>
      <c r="C24" s="103"/>
    </row>
    <row r="25" spans="1:3" thickBot="1" x14ac:dyDescent="0.4"/>
    <row r="26" spans="1:3" ht="14.5" x14ac:dyDescent="0.35">
      <c r="A26" s="104" t="s">
        <v>151</v>
      </c>
      <c r="B26" s="105"/>
      <c r="C26" s="106"/>
    </row>
    <row r="27" spans="1:3" ht="14.5" x14ac:dyDescent="0.35">
      <c r="A27" s="107" t="s">
        <v>152</v>
      </c>
      <c r="B27" s="108"/>
      <c r="C27" s="109"/>
    </row>
    <row r="28" spans="1:3" ht="30" customHeight="1" x14ac:dyDescent="0.35">
      <c r="A28" s="107" t="s">
        <v>344</v>
      </c>
      <c r="B28" s="108"/>
      <c r="C28" s="109"/>
    </row>
    <row r="29" spans="1:3" ht="45" customHeight="1" x14ac:dyDescent="0.35">
      <c r="A29" s="107" t="s">
        <v>153</v>
      </c>
      <c r="B29" s="108"/>
      <c r="C29" s="109"/>
    </row>
    <row r="30" spans="1:3" thickBot="1" x14ac:dyDescent="0.4">
      <c r="A30" s="95"/>
      <c r="B30" s="96"/>
      <c r="C30" s="97"/>
    </row>
    <row r="31" spans="1:3" ht="14.5" x14ac:dyDescent="0.35"/>
    <row r="32" spans="1:3" ht="14.5" x14ac:dyDescent="0.35"/>
    <row r="33" ht="14.5" x14ac:dyDescent="0.35"/>
    <row r="34" ht="14.5" x14ac:dyDescent="0.35"/>
    <row r="35" ht="14.5" x14ac:dyDescent="0.35"/>
  </sheetData>
  <mergeCells count="24">
    <mergeCell ref="A16:C16"/>
    <mergeCell ref="A1:C1"/>
    <mergeCell ref="A3:C3"/>
    <mergeCell ref="A5:C5"/>
    <mergeCell ref="A6:C6"/>
    <mergeCell ref="A7:C7"/>
    <mergeCell ref="A8:C8"/>
    <mergeCell ref="A9:C9"/>
    <mergeCell ref="A11:C11"/>
    <mergeCell ref="A12:C12"/>
    <mergeCell ref="A14:C14"/>
    <mergeCell ref="A15:C15"/>
    <mergeCell ref="A30:C30"/>
    <mergeCell ref="A17:C17"/>
    <mergeCell ref="A18:C18"/>
    <mergeCell ref="A20:C20"/>
    <mergeCell ref="A21:C21"/>
    <mergeCell ref="A22:C22"/>
    <mergeCell ref="A23:C23"/>
    <mergeCell ref="A24:C24"/>
    <mergeCell ref="A26:C26"/>
    <mergeCell ref="A27:C27"/>
    <mergeCell ref="A28:C28"/>
    <mergeCell ref="A29:C29"/>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tabColor theme="0" tint="-0.14999847407452621"/>
  </sheetPr>
  <dimension ref="A1:G23"/>
  <sheetViews>
    <sheetView showGridLines="0" workbookViewId="0">
      <selection activeCell="B23" sqref="B23"/>
    </sheetView>
  </sheetViews>
  <sheetFormatPr baseColWidth="10" defaultColWidth="0" defaultRowHeight="15" customHeight="1" zeroHeight="1" x14ac:dyDescent="0.35"/>
  <cols>
    <col min="1" max="3" width="30.54296875" style="2" customWidth="1"/>
    <col min="4" max="4" width="45.54296875" style="2" customWidth="1"/>
    <col min="5" max="5" width="15.54296875" style="2" customWidth="1"/>
    <col min="6" max="7" width="0" style="2" hidden="1" customWidth="1"/>
    <col min="8" max="16384" width="11.453125" style="2" hidden="1"/>
  </cols>
  <sheetData>
    <row r="1" spans="1:4" ht="75" customHeight="1" thickBot="1" x14ac:dyDescent="0.4"/>
    <row r="2" spans="1:4" thickBot="1" x14ac:dyDescent="0.4">
      <c r="A2" s="120" t="s">
        <v>154</v>
      </c>
      <c r="B2" s="121"/>
      <c r="C2" s="121"/>
      <c r="D2" s="122"/>
    </row>
    <row r="3" spans="1:4" thickBot="1" x14ac:dyDescent="0.4"/>
    <row r="4" spans="1:4" ht="14.5" x14ac:dyDescent="0.35">
      <c r="A4" s="123" t="s">
        <v>345</v>
      </c>
      <c r="B4" s="124"/>
      <c r="C4" s="124"/>
      <c r="D4" s="125"/>
    </row>
    <row r="5" spans="1:4" ht="14.5" x14ac:dyDescent="0.35">
      <c r="A5" s="15" t="s">
        <v>155</v>
      </c>
      <c r="B5" s="45"/>
      <c r="C5" s="45"/>
      <c r="D5" s="16"/>
    </row>
    <row r="6" spans="1:4" ht="14.5" x14ac:dyDescent="0.35">
      <c r="A6" s="17" t="s">
        <v>156</v>
      </c>
      <c r="B6" s="18" t="s">
        <v>157</v>
      </c>
      <c r="C6" s="18" t="s">
        <v>37</v>
      </c>
      <c r="D6" s="19" t="s">
        <v>158</v>
      </c>
    </row>
    <row r="7" spans="1:4" ht="14.5" x14ac:dyDescent="0.35">
      <c r="A7" s="20" t="s">
        <v>847</v>
      </c>
      <c r="B7" s="21" t="s">
        <v>820</v>
      </c>
      <c r="C7" s="21" t="s">
        <v>821</v>
      </c>
      <c r="D7" s="80" t="s">
        <v>822</v>
      </c>
    </row>
    <row r="8" spans="1:4" ht="14.5" x14ac:dyDescent="0.35">
      <c r="A8" s="20" t="s">
        <v>846</v>
      </c>
      <c r="B8" s="21" t="s">
        <v>823</v>
      </c>
      <c r="C8" s="21"/>
      <c r="D8" s="80" t="s">
        <v>824</v>
      </c>
    </row>
    <row r="9" spans="1:4" ht="14.5" x14ac:dyDescent="0.35">
      <c r="A9" s="20" t="s">
        <v>827</v>
      </c>
      <c r="B9" s="21" t="s">
        <v>825</v>
      </c>
      <c r="C9" s="21" t="s">
        <v>842</v>
      </c>
      <c r="D9" s="80" t="s">
        <v>826</v>
      </c>
    </row>
    <row r="10" spans="1:4" ht="14.5" x14ac:dyDescent="0.35">
      <c r="A10" s="20" t="s">
        <v>845</v>
      </c>
      <c r="B10" s="21" t="s">
        <v>828</v>
      </c>
      <c r="C10" s="21"/>
      <c r="D10" s="80" t="s">
        <v>829</v>
      </c>
    </row>
    <row r="11" spans="1:4" thickBot="1" x14ac:dyDescent="0.4">
      <c r="A11" s="20" t="s">
        <v>844</v>
      </c>
      <c r="B11" s="22" t="s">
        <v>830</v>
      </c>
      <c r="C11" s="22" t="s">
        <v>831</v>
      </c>
      <c r="D11" s="81" t="s">
        <v>832</v>
      </c>
    </row>
    <row r="12" spans="1:4" ht="14.5" x14ac:dyDescent="0.35">
      <c r="A12" s="45"/>
      <c r="B12" s="45"/>
      <c r="C12" s="45"/>
      <c r="D12" s="45"/>
    </row>
    <row r="13" spans="1:4" thickBot="1" x14ac:dyDescent="0.4">
      <c r="A13" s="45"/>
      <c r="B13" s="45"/>
      <c r="C13" s="45"/>
      <c r="D13" s="45"/>
    </row>
    <row r="14" spans="1:4" ht="14.5" x14ac:dyDescent="0.35">
      <c r="A14" s="123" t="s">
        <v>332</v>
      </c>
      <c r="B14" s="124"/>
      <c r="C14" s="124"/>
      <c r="D14" s="125"/>
    </row>
    <row r="15" spans="1:4" ht="14.5" x14ac:dyDescent="0.35">
      <c r="A15" s="15" t="s">
        <v>160</v>
      </c>
      <c r="B15" s="45"/>
      <c r="C15" s="45"/>
      <c r="D15" s="16"/>
    </row>
    <row r="16" spans="1:4" ht="14.5" x14ac:dyDescent="0.35">
      <c r="A16" s="17" t="s">
        <v>156</v>
      </c>
      <c r="B16" s="18" t="s">
        <v>157</v>
      </c>
      <c r="C16" s="18" t="s">
        <v>37</v>
      </c>
      <c r="D16" s="19" t="s">
        <v>158</v>
      </c>
    </row>
    <row r="17" spans="1:4" ht="14.5" x14ac:dyDescent="0.35">
      <c r="A17" s="24" t="s">
        <v>159</v>
      </c>
      <c r="B17" s="25" t="s">
        <v>334</v>
      </c>
      <c r="C17" s="40" t="s">
        <v>833</v>
      </c>
      <c r="D17" s="48" t="s">
        <v>340</v>
      </c>
    </row>
    <row r="18" spans="1:4" ht="14.5" x14ac:dyDescent="0.35">
      <c r="A18" s="24" t="s">
        <v>161</v>
      </c>
      <c r="B18" s="25" t="s">
        <v>333</v>
      </c>
      <c r="C18" s="40" t="s">
        <v>834</v>
      </c>
      <c r="D18" s="48" t="s">
        <v>337</v>
      </c>
    </row>
    <row r="19" spans="1:4" ht="14.5" x14ac:dyDescent="0.35">
      <c r="A19" s="24" t="s">
        <v>162</v>
      </c>
      <c r="B19" s="25" t="s">
        <v>335</v>
      </c>
      <c r="C19" s="40" t="s">
        <v>835</v>
      </c>
      <c r="D19" s="48" t="s">
        <v>338</v>
      </c>
    </row>
    <row r="20" spans="1:4" ht="14.5" x14ac:dyDescent="0.35">
      <c r="A20" s="24" t="s">
        <v>162</v>
      </c>
      <c r="B20" s="25" t="s">
        <v>336</v>
      </c>
      <c r="C20" s="40" t="s">
        <v>836</v>
      </c>
      <c r="D20" s="48" t="s">
        <v>339</v>
      </c>
    </row>
    <row r="21" spans="1:4" ht="14.5" x14ac:dyDescent="0.35">
      <c r="A21" s="24" t="s">
        <v>162</v>
      </c>
      <c r="B21" s="82" t="s">
        <v>837</v>
      </c>
      <c r="C21" s="83" t="s">
        <v>838</v>
      </c>
      <c r="D21" s="84" t="s">
        <v>839</v>
      </c>
    </row>
    <row r="22" spans="1:4" s="88" customFormat="1" thickBot="1" x14ac:dyDescent="0.4">
      <c r="A22" s="85" t="s">
        <v>163</v>
      </c>
      <c r="B22" s="86" t="s">
        <v>164</v>
      </c>
      <c r="C22" s="86"/>
      <c r="D22" s="87"/>
    </row>
    <row r="23" spans="1:4" ht="15" customHeight="1" x14ac:dyDescent="0.35"/>
  </sheetData>
  <mergeCells count="3">
    <mergeCell ref="A2:D2"/>
    <mergeCell ref="A4:D4"/>
    <mergeCell ref="A14:D14"/>
  </mergeCells>
  <hyperlinks>
    <hyperlink ref="D18" r:id="rId1" xr:uid="{DFE313E3-FA70-48A4-B4A6-330311F00DF7}"/>
    <hyperlink ref="D19" r:id="rId2" xr:uid="{2281EB30-9CC0-43AC-BB9E-36B1F8DD6859}"/>
    <hyperlink ref="D20" r:id="rId3" xr:uid="{351D28E9-4B60-4E78-BD13-51EA72E3B0EE}"/>
    <hyperlink ref="D17" r:id="rId4" xr:uid="{47C3B410-B7D7-42C4-97C1-AD028BF764FA}"/>
    <hyperlink ref="D7" r:id="rId5" xr:uid="{05E21EDF-4D05-4C40-840C-42BB0D99FEAC}"/>
    <hyperlink ref="D11" r:id="rId6" xr:uid="{ABC043AE-DDF3-42A0-BCCD-3F04E358183F}"/>
    <hyperlink ref="D9" r:id="rId7" xr:uid="{E5DA8335-7EA8-4B22-AFC9-855749C21DC4}"/>
    <hyperlink ref="D10" r:id="rId8" xr:uid="{72E64B48-CEE0-4356-9AC1-B3BECA47F0F2}"/>
    <hyperlink ref="D8" r:id="rId9" xr:uid="{E5D6371F-2B53-4996-A0CE-28FBFB2C49CE}"/>
    <hyperlink ref="D21" r:id="rId10" xr:uid="{D393108D-3E6D-4B9C-9057-131D1873D88D}"/>
  </hyperlinks>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2">
    <tabColor theme="0" tint="-0.249977111117893"/>
  </sheetPr>
  <dimension ref="A1:E80"/>
  <sheetViews>
    <sheetView showGridLines="0" topLeftCell="A33" workbookViewId="0">
      <selection activeCell="E31" sqref="E31"/>
    </sheetView>
  </sheetViews>
  <sheetFormatPr baseColWidth="10" defaultColWidth="0" defaultRowHeight="14.5" x14ac:dyDescent="0.35"/>
  <cols>
    <col min="1" max="4" width="37.81640625" style="23" customWidth="1"/>
    <col min="5" max="5" width="10.54296875" style="23" customWidth="1"/>
    <col min="6" max="16384" width="11.453125" style="23" hidden="1"/>
  </cols>
  <sheetData>
    <row r="1" spans="1:4" ht="75" customHeight="1" thickBot="1" x14ac:dyDescent="0.4"/>
    <row r="2" spans="1:4" ht="15" thickBot="1" x14ac:dyDescent="0.4">
      <c r="A2" s="128" t="s">
        <v>165</v>
      </c>
      <c r="B2" s="129"/>
      <c r="C2" s="129"/>
      <c r="D2" s="130"/>
    </row>
    <row r="4" spans="1:4" x14ac:dyDescent="0.35">
      <c r="A4" s="131" t="str">
        <f>_Customer&amp;" VoIP Network"</f>
        <v>ACUNTIA VoIP Network</v>
      </c>
      <c r="B4" s="131"/>
      <c r="C4" s="131"/>
      <c r="D4" s="131"/>
    </row>
    <row r="5" spans="1:4" x14ac:dyDescent="0.35">
      <c r="A5" s="132"/>
      <c r="B5" s="132"/>
      <c r="C5" s="132"/>
      <c r="D5" s="132"/>
    </row>
    <row r="6" spans="1:4" x14ac:dyDescent="0.35">
      <c r="A6" s="126" t="s">
        <v>935</v>
      </c>
      <c r="B6" s="127"/>
      <c r="C6" s="127"/>
      <c r="D6" s="127"/>
    </row>
    <row r="7" spans="1:4" x14ac:dyDescent="0.35">
      <c r="A7" s="127"/>
      <c r="B7" s="127"/>
      <c r="C7" s="127"/>
      <c r="D7" s="127"/>
    </row>
    <row r="8" spans="1:4" x14ac:dyDescent="0.35">
      <c r="A8" s="127"/>
      <c r="B8" s="127"/>
      <c r="C8" s="127"/>
      <c r="D8" s="127"/>
    </row>
    <row r="9" spans="1:4" x14ac:dyDescent="0.35">
      <c r="A9" s="127"/>
      <c r="B9" s="127"/>
      <c r="C9" s="127"/>
      <c r="D9" s="127"/>
    </row>
    <row r="10" spans="1:4" x14ac:dyDescent="0.35">
      <c r="A10" s="127"/>
      <c r="B10" s="127"/>
      <c r="C10" s="127"/>
      <c r="D10" s="127"/>
    </row>
    <row r="11" spans="1:4" x14ac:dyDescent="0.35">
      <c r="A11" s="127"/>
      <c r="B11" s="127"/>
      <c r="C11" s="127"/>
      <c r="D11" s="127"/>
    </row>
    <row r="12" spans="1:4" x14ac:dyDescent="0.35">
      <c r="A12" s="127"/>
      <c r="B12" s="127"/>
      <c r="C12" s="127"/>
      <c r="D12" s="127"/>
    </row>
    <row r="13" spans="1:4" x14ac:dyDescent="0.35">
      <c r="A13" s="127"/>
      <c r="B13" s="127"/>
      <c r="C13" s="127"/>
      <c r="D13" s="127"/>
    </row>
    <row r="14" spans="1:4" x14ac:dyDescent="0.35">
      <c r="A14" s="127"/>
      <c r="B14" s="127"/>
      <c r="C14" s="127"/>
      <c r="D14" s="127"/>
    </row>
    <row r="15" spans="1:4" x14ac:dyDescent="0.35">
      <c r="A15" s="127"/>
      <c r="B15" s="127"/>
      <c r="C15" s="127"/>
      <c r="D15" s="127"/>
    </row>
    <row r="16" spans="1:4" x14ac:dyDescent="0.35">
      <c r="A16" s="127"/>
      <c r="B16" s="127"/>
      <c r="C16" s="127"/>
      <c r="D16" s="127"/>
    </row>
    <row r="17" spans="1:4" x14ac:dyDescent="0.35">
      <c r="A17" s="127"/>
      <c r="B17" s="127"/>
      <c r="C17" s="127"/>
      <c r="D17" s="127"/>
    </row>
    <row r="18" spans="1:4" x14ac:dyDescent="0.35">
      <c r="A18" s="127"/>
      <c r="B18" s="127"/>
      <c r="C18" s="127"/>
      <c r="D18" s="127"/>
    </row>
    <row r="19" spans="1:4" x14ac:dyDescent="0.35">
      <c r="A19" s="127"/>
      <c r="B19" s="127"/>
      <c r="C19" s="127"/>
      <c r="D19" s="127"/>
    </row>
    <row r="20" spans="1:4" x14ac:dyDescent="0.35">
      <c r="A20" s="127"/>
      <c r="B20" s="127"/>
      <c r="C20" s="127"/>
      <c r="D20" s="127"/>
    </row>
    <row r="21" spans="1:4" x14ac:dyDescent="0.35">
      <c r="A21" s="127"/>
      <c r="B21" s="127"/>
      <c r="C21" s="127"/>
      <c r="D21" s="127"/>
    </row>
    <row r="22" spans="1:4" x14ac:dyDescent="0.35">
      <c r="A22" s="127"/>
      <c r="B22" s="127"/>
      <c r="C22" s="127"/>
      <c r="D22" s="127"/>
    </row>
    <row r="23" spans="1:4" x14ac:dyDescent="0.35">
      <c r="A23" s="127"/>
      <c r="B23" s="127"/>
      <c r="C23" s="127"/>
      <c r="D23" s="127"/>
    </row>
    <row r="24" spans="1:4" x14ac:dyDescent="0.35">
      <c r="A24" s="127"/>
      <c r="B24" s="127"/>
      <c r="C24" s="127"/>
      <c r="D24" s="127"/>
    </row>
    <row r="25" spans="1:4" x14ac:dyDescent="0.35">
      <c r="A25" s="127"/>
      <c r="B25" s="127"/>
      <c r="C25" s="127"/>
      <c r="D25" s="127"/>
    </row>
    <row r="26" spans="1:4" x14ac:dyDescent="0.35">
      <c r="A26" s="127"/>
      <c r="B26" s="127"/>
      <c r="C26" s="127"/>
      <c r="D26" s="127"/>
    </row>
    <row r="27" spans="1:4" x14ac:dyDescent="0.35">
      <c r="A27" s="127"/>
      <c r="B27" s="127"/>
      <c r="C27" s="127"/>
      <c r="D27" s="127"/>
    </row>
    <row r="28" spans="1:4" x14ac:dyDescent="0.35">
      <c r="A28" s="127"/>
      <c r="B28" s="127"/>
      <c r="C28" s="127"/>
      <c r="D28" s="127"/>
    </row>
    <row r="29" spans="1:4" x14ac:dyDescent="0.35">
      <c r="A29" s="127"/>
      <c r="B29" s="127"/>
      <c r="C29" s="127"/>
      <c r="D29" s="127"/>
    </row>
    <row r="30" spans="1:4" x14ac:dyDescent="0.35">
      <c r="A30" s="127"/>
      <c r="B30" s="127"/>
      <c r="C30" s="127"/>
      <c r="D30" s="127"/>
    </row>
    <row r="31" spans="1:4" x14ac:dyDescent="0.35">
      <c r="A31" s="126"/>
      <c r="B31" s="127"/>
      <c r="C31" s="127"/>
      <c r="D31" s="127"/>
    </row>
    <row r="32" spans="1:4" x14ac:dyDescent="0.35">
      <c r="A32" s="127"/>
      <c r="B32" s="127"/>
      <c r="C32" s="127"/>
      <c r="D32" s="127"/>
    </row>
    <row r="33" spans="1:4" x14ac:dyDescent="0.35">
      <c r="A33" s="127"/>
      <c r="B33" s="127"/>
      <c r="C33" s="127"/>
      <c r="D33" s="127"/>
    </row>
    <row r="34" spans="1:4" x14ac:dyDescent="0.35">
      <c r="A34" s="127"/>
      <c r="B34" s="127"/>
      <c r="C34" s="127"/>
      <c r="D34" s="127"/>
    </row>
    <row r="35" spans="1:4" x14ac:dyDescent="0.35">
      <c r="A35" s="127"/>
      <c r="B35" s="127"/>
      <c r="C35" s="127"/>
      <c r="D35" s="127"/>
    </row>
    <row r="36" spans="1:4" x14ac:dyDescent="0.35">
      <c r="A36" s="127"/>
      <c r="B36" s="127"/>
      <c r="C36" s="127"/>
      <c r="D36" s="127"/>
    </row>
    <row r="37" spans="1:4" x14ac:dyDescent="0.35">
      <c r="A37" s="127"/>
      <c r="B37" s="127"/>
      <c r="C37" s="127"/>
      <c r="D37" s="127"/>
    </row>
    <row r="38" spans="1:4" x14ac:dyDescent="0.35">
      <c r="A38" s="127"/>
      <c r="B38" s="127"/>
      <c r="C38" s="127"/>
      <c r="D38" s="127"/>
    </row>
    <row r="39" spans="1:4" x14ac:dyDescent="0.35">
      <c r="A39" s="127"/>
      <c r="B39" s="127"/>
      <c r="C39" s="127"/>
      <c r="D39" s="127"/>
    </row>
    <row r="40" spans="1:4" x14ac:dyDescent="0.35">
      <c r="A40" s="127"/>
      <c r="B40" s="127"/>
      <c r="C40" s="127"/>
      <c r="D40" s="127"/>
    </row>
    <row r="41" spans="1:4" x14ac:dyDescent="0.35">
      <c r="A41" s="127"/>
      <c r="B41" s="127"/>
      <c r="C41" s="127"/>
      <c r="D41" s="127"/>
    </row>
    <row r="42" spans="1:4" x14ac:dyDescent="0.35">
      <c r="A42" s="127"/>
      <c r="B42" s="127"/>
      <c r="C42" s="127"/>
      <c r="D42" s="127"/>
    </row>
    <row r="43" spans="1:4" x14ac:dyDescent="0.35">
      <c r="A43" s="127"/>
      <c r="B43" s="127"/>
      <c r="C43" s="127"/>
      <c r="D43" s="127"/>
    </row>
    <row r="44" spans="1:4" x14ac:dyDescent="0.35">
      <c r="A44" s="127"/>
      <c r="B44" s="127"/>
      <c r="C44" s="127"/>
      <c r="D44" s="127"/>
    </row>
    <row r="45" spans="1:4" x14ac:dyDescent="0.35">
      <c r="A45" s="127"/>
      <c r="B45" s="127"/>
      <c r="C45" s="127"/>
      <c r="D45" s="127"/>
    </row>
    <row r="46" spans="1:4" x14ac:dyDescent="0.35">
      <c r="A46" s="127"/>
      <c r="B46" s="127"/>
      <c r="C46" s="127"/>
      <c r="D46" s="127"/>
    </row>
    <row r="47" spans="1:4" x14ac:dyDescent="0.35">
      <c r="A47" s="127"/>
      <c r="B47" s="127"/>
      <c r="C47" s="127"/>
      <c r="D47" s="127"/>
    </row>
    <row r="48" spans="1:4" x14ac:dyDescent="0.35">
      <c r="A48" s="127"/>
      <c r="B48" s="127"/>
      <c r="C48" s="127"/>
      <c r="D48" s="127"/>
    </row>
    <row r="49" spans="1:4" x14ac:dyDescent="0.35">
      <c r="A49" s="127"/>
      <c r="B49" s="127"/>
      <c r="C49" s="127"/>
      <c r="D49" s="127"/>
    </row>
    <row r="50" spans="1:4" x14ac:dyDescent="0.35">
      <c r="A50" s="127"/>
      <c r="B50" s="127"/>
      <c r="C50" s="127"/>
      <c r="D50" s="127"/>
    </row>
    <row r="51" spans="1:4" x14ac:dyDescent="0.35">
      <c r="A51" s="127"/>
      <c r="B51" s="127"/>
      <c r="C51" s="127"/>
      <c r="D51" s="127"/>
    </row>
    <row r="52" spans="1:4" x14ac:dyDescent="0.35">
      <c r="A52" s="127"/>
      <c r="B52" s="127"/>
      <c r="C52" s="127"/>
      <c r="D52" s="127"/>
    </row>
    <row r="53" spans="1:4" x14ac:dyDescent="0.35">
      <c r="A53" s="127"/>
      <c r="B53" s="127"/>
      <c r="C53" s="127"/>
      <c r="D53" s="127"/>
    </row>
    <row r="54" spans="1:4" x14ac:dyDescent="0.35">
      <c r="A54" s="127"/>
      <c r="B54" s="127"/>
      <c r="C54" s="127"/>
      <c r="D54" s="127"/>
    </row>
    <row r="55" spans="1:4" x14ac:dyDescent="0.35">
      <c r="A55" s="127"/>
      <c r="B55" s="127"/>
      <c r="C55" s="127"/>
      <c r="D55" s="127"/>
    </row>
    <row r="56" spans="1:4" x14ac:dyDescent="0.35">
      <c r="A56" s="126"/>
      <c r="B56" s="127"/>
      <c r="C56" s="127"/>
      <c r="D56" s="127"/>
    </row>
    <row r="57" spans="1:4" x14ac:dyDescent="0.35">
      <c r="A57" s="127"/>
      <c r="B57" s="127"/>
      <c r="C57" s="127"/>
      <c r="D57" s="127"/>
    </row>
    <row r="58" spans="1:4" x14ac:dyDescent="0.35">
      <c r="A58" s="127"/>
      <c r="B58" s="127"/>
      <c r="C58" s="127"/>
      <c r="D58" s="127"/>
    </row>
    <row r="59" spans="1:4" x14ac:dyDescent="0.35">
      <c r="A59" s="127"/>
      <c r="B59" s="127"/>
      <c r="C59" s="127"/>
      <c r="D59" s="127"/>
    </row>
    <row r="60" spans="1:4" x14ac:dyDescent="0.35">
      <c r="A60" s="127"/>
      <c r="B60" s="127"/>
      <c r="C60" s="127"/>
      <c r="D60" s="127"/>
    </row>
    <row r="61" spans="1:4" x14ac:dyDescent="0.35">
      <c r="A61" s="127"/>
      <c r="B61" s="127"/>
      <c r="C61" s="127"/>
      <c r="D61" s="127"/>
    </row>
    <row r="62" spans="1:4" x14ac:dyDescent="0.35">
      <c r="A62" s="127"/>
      <c r="B62" s="127"/>
      <c r="C62" s="127"/>
      <c r="D62" s="127"/>
    </row>
    <row r="63" spans="1:4" x14ac:dyDescent="0.35">
      <c r="A63" s="127"/>
      <c r="B63" s="127"/>
      <c r="C63" s="127"/>
      <c r="D63" s="127"/>
    </row>
    <row r="64" spans="1:4" x14ac:dyDescent="0.35">
      <c r="A64" s="127"/>
      <c r="B64" s="127"/>
      <c r="C64" s="127"/>
      <c r="D64" s="127"/>
    </row>
    <row r="65" spans="1:4" x14ac:dyDescent="0.35">
      <c r="A65" s="127"/>
      <c r="B65" s="127"/>
      <c r="C65" s="127"/>
      <c r="D65" s="127"/>
    </row>
    <row r="66" spans="1:4" x14ac:dyDescent="0.35">
      <c r="A66" s="127"/>
      <c r="B66" s="127"/>
      <c r="C66" s="127"/>
      <c r="D66" s="127"/>
    </row>
    <row r="67" spans="1:4" x14ac:dyDescent="0.35">
      <c r="A67" s="127"/>
      <c r="B67" s="127"/>
      <c r="C67" s="127"/>
      <c r="D67" s="127"/>
    </row>
    <row r="68" spans="1:4" x14ac:dyDescent="0.35">
      <c r="A68" s="127"/>
      <c r="B68" s="127"/>
      <c r="C68" s="127"/>
      <c r="D68" s="127"/>
    </row>
    <row r="69" spans="1:4" x14ac:dyDescent="0.35">
      <c r="A69" s="127"/>
      <c r="B69" s="127"/>
      <c r="C69" s="127"/>
      <c r="D69" s="127"/>
    </row>
    <row r="70" spans="1:4" x14ac:dyDescent="0.35">
      <c r="A70" s="127"/>
      <c r="B70" s="127"/>
      <c r="C70" s="127"/>
      <c r="D70" s="127"/>
    </row>
    <row r="71" spans="1:4" x14ac:dyDescent="0.35">
      <c r="A71" s="127"/>
      <c r="B71" s="127"/>
      <c r="C71" s="127"/>
      <c r="D71" s="127"/>
    </row>
    <row r="72" spans="1:4" x14ac:dyDescent="0.35">
      <c r="A72" s="127"/>
      <c r="B72" s="127"/>
      <c r="C72" s="127"/>
      <c r="D72" s="127"/>
    </row>
    <row r="73" spans="1:4" x14ac:dyDescent="0.35">
      <c r="A73" s="127"/>
      <c r="B73" s="127"/>
      <c r="C73" s="127"/>
      <c r="D73" s="127"/>
    </row>
    <row r="74" spans="1:4" x14ac:dyDescent="0.35">
      <c r="A74" s="127"/>
      <c r="B74" s="127"/>
      <c r="C74" s="127"/>
      <c r="D74" s="127"/>
    </row>
    <row r="75" spans="1:4" x14ac:dyDescent="0.35">
      <c r="A75" s="127"/>
      <c r="B75" s="127"/>
      <c r="C75" s="127"/>
      <c r="D75" s="127"/>
    </row>
    <row r="76" spans="1:4" x14ac:dyDescent="0.35">
      <c r="A76" s="127"/>
      <c r="B76" s="127"/>
      <c r="C76" s="127"/>
      <c r="D76" s="127"/>
    </row>
    <row r="77" spans="1:4" x14ac:dyDescent="0.35">
      <c r="A77" s="127"/>
      <c r="B77" s="127"/>
      <c r="C77" s="127"/>
      <c r="D77" s="127"/>
    </row>
    <row r="78" spans="1:4" x14ac:dyDescent="0.35">
      <c r="A78" s="127"/>
      <c r="B78" s="127"/>
      <c r="C78" s="127"/>
      <c r="D78" s="127"/>
    </row>
    <row r="79" spans="1:4" x14ac:dyDescent="0.35">
      <c r="A79" s="127"/>
      <c r="B79" s="127"/>
      <c r="C79" s="127"/>
      <c r="D79" s="127"/>
    </row>
    <row r="80" spans="1:4" x14ac:dyDescent="0.35">
      <c r="A80" s="127"/>
      <c r="B80" s="127"/>
      <c r="C80" s="127"/>
      <c r="D80" s="127"/>
    </row>
  </sheetData>
  <mergeCells count="6">
    <mergeCell ref="A56:D80"/>
    <mergeCell ref="A2:D2"/>
    <mergeCell ref="A4:D4"/>
    <mergeCell ref="A5:D5"/>
    <mergeCell ref="A6:D30"/>
    <mergeCell ref="A31:D5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tabColor theme="9" tint="0.39997558519241921"/>
  </sheetPr>
  <dimension ref="A1:U30"/>
  <sheetViews>
    <sheetView showGridLines="0" zoomScale="85" zoomScaleNormal="85" workbookViewId="0">
      <pane ySplit="3" topLeftCell="A12" activePane="bottomLeft" state="frozen"/>
      <selection pane="bottomLeft" activeCell="D18" sqref="D18"/>
    </sheetView>
  </sheetViews>
  <sheetFormatPr baseColWidth="10" defaultColWidth="0" defaultRowHeight="14.5" x14ac:dyDescent="0.35"/>
  <cols>
    <col min="1" max="1" width="46.1796875" style="1" bestFit="1" customWidth="1"/>
    <col min="2" max="2" width="11.81640625" style="1" customWidth="1"/>
    <col min="3" max="3" width="20.54296875" style="1" customWidth="1"/>
    <col min="4" max="4" width="40.54296875" style="1" customWidth="1"/>
    <col min="5" max="8" width="20.54296875" style="1" customWidth="1"/>
    <col min="9" max="9" width="15.54296875" style="1" customWidth="1"/>
    <col min="10" max="10" width="19.54296875" style="1" customWidth="1"/>
    <col min="11" max="11" width="25.54296875" style="1" customWidth="1"/>
    <col min="12" max="16" width="20.54296875" style="1" customWidth="1"/>
    <col min="17" max="17" width="50.54296875" style="1" customWidth="1"/>
    <col min="18" max="18" width="10.81640625" style="1" customWidth="1"/>
    <col min="19" max="21" width="0" style="1" hidden="1" customWidth="1"/>
    <col min="22" max="16384" width="10.81640625" style="1" hidden="1"/>
  </cols>
  <sheetData>
    <row r="1" spans="1:17" ht="75" customHeight="1" x14ac:dyDescent="0.35"/>
    <row r="3" spans="1:17" x14ac:dyDescent="0.35">
      <c r="A3" s="3" t="s">
        <v>166</v>
      </c>
      <c r="B3" s="3" t="s">
        <v>356</v>
      </c>
      <c r="C3" s="3" t="s">
        <v>1</v>
      </c>
      <c r="D3" s="3" t="s">
        <v>174</v>
      </c>
      <c r="E3" s="3" t="s">
        <v>2</v>
      </c>
      <c r="F3" s="3" t="s">
        <v>173</v>
      </c>
      <c r="G3" s="3" t="s">
        <v>167</v>
      </c>
      <c r="H3" s="3" t="s">
        <v>3</v>
      </c>
      <c r="I3" s="3" t="s">
        <v>4</v>
      </c>
      <c r="J3" s="3" t="s">
        <v>5</v>
      </c>
      <c r="K3" s="3" t="s">
        <v>175</v>
      </c>
      <c r="L3" s="3" t="s">
        <v>176</v>
      </c>
      <c r="M3" s="3" t="s">
        <v>177</v>
      </c>
      <c r="N3" s="3" t="s">
        <v>178</v>
      </c>
      <c r="O3" s="3" t="s">
        <v>179</v>
      </c>
      <c r="P3" s="3" t="s">
        <v>140</v>
      </c>
      <c r="Q3" s="3" t="s">
        <v>7</v>
      </c>
    </row>
    <row r="4" spans="1:17" x14ac:dyDescent="0.35">
      <c r="A4" s="45" t="s">
        <v>325</v>
      </c>
      <c r="B4" s="45" t="s">
        <v>357</v>
      </c>
      <c r="C4" s="45" t="s">
        <v>369</v>
      </c>
      <c r="D4" s="45" t="s">
        <v>361</v>
      </c>
      <c r="E4" s="45" t="s">
        <v>365</v>
      </c>
      <c r="F4" s="45" t="s">
        <v>840</v>
      </c>
      <c r="G4" s="45" t="s">
        <v>818</v>
      </c>
      <c r="H4" s="49" t="s">
        <v>367</v>
      </c>
      <c r="I4" s="45" t="s">
        <v>357</v>
      </c>
      <c r="J4" s="45" t="s">
        <v>345</v>
      </c>
      <c r="K4" s="45" t="s">
        <v>329</v>
      </c>
      <c r="L4" s="45" t="s">
        <v>819</v>
      </c>
      <c r="M4" s="45"/>
      <c r="N4" s="45" t="s">
        <v>425</v>
      </c>
      <c r="O4" s="45"/>
      <c r="P4" t="s">
        <v>914</v>
      </c>
      <c r="Q4" s="45" t="s">
        <v>854</v>
      </c>
    </row>
    <row r="5" spans="1:17" x14ac:dyDescent="0.35">
      <c r="A5" s="45" t="s">
        <v>326</v>
      </c>
      <c r="B5" s="45" t="s">
        <v>358</v>
      </c>
      <c r="C5" s="45" t="s">
        <v>370</v>
      </c>
      <c r="D5" s="45" t="s">
        <v>362</v>
      </c>
      <c r="E5" s="45" t="s">
        <v>365</v>
      </c>
      <c r="F5" s="45" t="s">
        <v>840</v>
      </c>
      <c r="G5" s="45" t="s">
        <v>366</v>
      </c>
      <c r="H5" s="45" t="s">
        <v>366</v>
      </c>
      <c r="I5" s="45" t="s">
        <v>841</v>
      </c>
      <c r="J5" s="45" t="s">
        <v>366</v>
      </c>
      <c r="K5" t="s">
        <v>329</v>
      </c>
      <c r="L5" s="45" t="s">
        <v>819</v>
      </c>
      <c r="M5" s="45"/>
      <c r="N5" s="45" t="s">
        <v>426</v>
      </c>
      <c r="O5" s="45"/>
      <c r="P5" t="s">
        <v>915</v>
      </c>
      <c r="Q5" s="45" t="s">
        <v>854</v>
      </c>
    </row>
    <row r="6" spans="1:17" x14ac:dyDescent="0.35">
      <c r="A6" s="45" t="s">
        <v>327</v>
      </c>
      <c r="B6" s="45" t="s">
        <v>357</v>
      </c>
      <c r="C6" s="45" t="s">
        <v>371</v>
      </c>
      <c r="D6" s="45" t="s">
        <v>363</v>
      </c>
      <c r="E6" s="45" t="s">
        <v>365</v>
      </c>
      <c r="F6" s="45" t="s">
        <v>840</v>
      </c>
      <c r="G6" s="45" t="s">
        <v>366</v>
      </c>
      <c r="H6" s="45" t="s">
        <v>366</v>
      </c>
      <c r="I6" s="45" t="s">
        <v>357</v>
      </c>
      <c r="J6" s="45" t="s">
        <v>366</v>
      </c>
      <c r="K6" s="45" t="s">
        <v>355</v>
      </c>
      <c r="L6" s="45" t="s">
        <v>819</v>
      </c>
      <c r="M6" s="45"/>
      <c r="N6" s="45"/>
      <c r="O6" s="45"/>
      <c r="P6" t="s">
        <v>914</v>
      </c>
      <c r="Q6" s="45" t="s">
        <v>855</v>
      </c>
    </row>
    <row r="7" spans="1:17" x14ac:dyDescent="0.35">
      <c r="A7" s="45" t="s">
        <v>328</v>
      </c>
      <c r="B7" s="45" t="s">
        <v>358</v>
      </c>
      <c r="C7" s="45" t="s">
        <v>372</v>
      </c>
      <c r="D7" s="45" t="s">
        <v>364</v>
      </c>
      <c r="E7" s="45" t="s">
        <v>365</v>
      </c>
      <c r="F7" s="45" t="s">
        <v>840</v>
      </c>
      <c r="G7" s="45" t="s">
        <v>366</v>
      </c>
      <c r="H7" s="45" t="s">
        <v>366</v>
      </c>
      <c r="I7" s="45" t="s">
        <v>841</v>
      </c>
      <c r="J7" s="45" t="s">
        <v>366</v>
      </c>
      <c r="K7" s="45" t="s">
        <v>355</v>
      </c>
      <c r="L7" s="45" t="s">
        <v>819</v>
      </c>
      <c r="M7" s="45"/>
      <c r="N7" s="45"/>
      <c r="O7" s="45"/>
      <c r="P7" t="s">
        <v>915</v>
      </c>
      <c r="Q7" s="45" t="s">
        <v>855</v>
      </c>
    </row>
    <row r="8" spans="1:17" x14ac:dyDescent="0.35">
      <c r="A8" s="2" t="s">
        <v>318</v>
      </c>
      <c r="B8" s="45" t="s">
        <v>357</v>
      </c>
      <c r="C8" s="2" t="s">
        <v>368</v>
      </c>
      <c r="D8" s="50" t="s">
        <v>386</v>
      </c>
      <c r="E8" s="45" t="s">
        <v>365</v>
      </c>
      <c r="F8" s="45" t="s">
        <v>840</v>
      </c>
      <c r="G8" s="45" t="s">
        <v>366</v>
      </c>
      <c r="H8" s="45" t="s">
        <v>366</v>
      </c>
      <c r="I8" s="45" t="s">
        <v>357</v>
      </c>
      <c r="J8" s="45" t="s">
        <v>366</v>
      </c>
      <c r="K8" s="45" t="s">
        <v>355</v>
      </c>
      <c r="L8" s="45" t="s">
        <v>819</v>
      </c>
      <c r="M8" s="2"/>
      <c r="N8" s="2"/>
      <c r="O8" s="2"/>
      <c r="P8" t="s">
        <v>914</v>
      </c>
      <c r="Q8" s="45" t="s">
        <v>848</v>
      </c>
    </row>
    <row r="9" spans="1:17" x14ac:dyDescent="0.35">
      <c r="A9" s="45" t="s">
        <v>319</v>
      </c>
      <c r="B9" s="45" t="s">
        <v>358</v>
      </c>
      <c r="C9" s="45" t="s">
        <v>373</v>
      </c>
      <c r="D9" s="51" t="s">
        <v>387</v>
      </c>
      <c r="E9" s="45" t="s">
        <v>365</v>
      </c>
      <c r="F9" s="45" t="s">
        <v>840</v>
      </c>
      <c r="G9" s="45" t="s">
        <v>366</v>
      </c>
      <c r="H9" s="45" t="s">
        <v>366</v>
      </c>
      <c r="I9" s="45" t="s">
        <v>841</v>
      </c>
      <c r="J9" s="45" t="s">
        <v>366</v>
      </c>
      <c r="K9" s="45" t="s">
        <v>355</v>
      </c>
      <c r="L9" s="45" t="s">
        <v>819</v>
      </c>
      <c r="M9" s="41"/>
      <c r="N9" s="41"/>
      <c r="O9" s="41"/>
      <c r="P9" t="s">
        <v>915</v>
      </c>
      <c r="Q9" s="45" t="s">
        <v>848</v>
      </c>
    </row>
    <row r="10" spans="1:17" x14ac:dyDescent="0.35">
      <c r="A10" s="41" t="s">
        <v>269</v>
      </c>
      <c r="B10" s="45" t="s">
        <v>357</v>
      </c>
      <c r="C10" s="45" t="s">
        <v>412</v>
      </c>
      <c r="D10" s="50" t="s">
        <v>388</v>
      </c>
      <c r="E10" s="45" t="s">
        <v>365</v>
      </c>
      <c r="F10" s="45" t="s">
        <v>840</v>
      </c>
      <c r="G10" s="45" t="s">
        <v>366</v>
      </c>
      <c r="H10" s="45" t="s">
        <v>366</v>
      </c>
      <c r="I10" s="45" t="s">
        <v>357</v>
      </c>
      <c r="J10" s="45" t="s">
        <v>366</v>
      </c>
      <c r="K10" s="45" t="s">
        <v>355</v>
      </c>
      <c r="L10" s="45" t="s">
        <v>819</v>
      </c>
      <c r="M10" s="41"/>
      <c r="N10" s="41"/>
      <c r="O10" s="41"/>
      <c r="P10" t="s">
        <v>914</v>
      </c>
      <c r="Q10" s="45" t="s">
        <v>848</v>
      </c>
    </row>
    <row r="11" spans="1:17" x14ac:dyDescent="0.35">
      <c r="A11" s="41" t="s">
        <v>269</v>
      </c>
      <c r="B11" s="45" t="s">
        <v>358</v>
      </c>
      <c r="C11" s="45" t="s">
        <v>411</v>
      </c>
      <c r="D11" s="51" t="s">
        <v>389</v>
      </c>
      <c r="E11" s="45" t="s">
        <v>365</v>
      </c>
      <c r="F11" s="45" t="s">
        <v>840</v>
      </c>
      <c r="G11" s="45" t="s">
        <v>366</v>
      </c>
      <c r="H11" s="45" t="s">
        <v>366</v>
      </c>
      <c r="I11" s="45" t="s">
        <v>841</v>
      </c>
      <c r="J11" s="45" t="s">
        <v>366</v>
      </c>
      <c r="K11" s="45" t="s">
        <v>355</v>
      </c>
      <c r="L11" s="45" t="s">
        <v>819</v>
      </c>
      <c r="M11" s="45"/>
      <c r="N11" s="45"/>
      <c r="O11" s="45"/>
      <c r="P11" t="s">
        <v>915</v>
      </c>
      <c r="Q11" s="45" t="s">
        <v>848</v>
      </c>
    </row>
    <row r="12" spans="1:17" x14ac:dyDescent="0.35">
      <c r="A12" s="45" t="s">
        <v>320</v>
      </c>
      <c r="B12" s="45" t="s">
        <v>357</v>
      </c>
      <c r="C12" s="45" t="s">
        <v>374</v>
      </c>
      <c r="D12" s="50" t="s">
        <v>390</v>
      </c>
      <c r="E12" s="45" t="s">
        <v>365</v>
      </c>
      <c r="F12" s="45" t="s">
        <v>840</v>
      </c>
      <c r="G12" s="45" t="s">
        <v>366</v>
      </c>
      <c r="H12" s="45" t="s">
        <v>366</v>
      </c>
      <c r="I12" s="45" t="s">
        <v>357</v>
      </c>
      <c r="J12" s="45" t="s">
        <v>366</v>
      </c>
      <c r="K12" s="45" t="s">
        <v>355</v>
      </c>
      <c r="L12" s="45" t="s">
        <v>819</v>
      </c>
      <c r="M12" s="41"/>
      <c r="N12" s="41"/>
      <c r="O12" s="41"/>
      <c r="P12" t="s">
        <v>914</v>
      </c>
      <c r="Q12" s="45" t="s">
        <v>849</v>
      </c>
    </row>
    <row r="13" spans="1:17" x14ac:dyDescent="0.35">
      <c r="A13" s="45" t="s">
        <v>321</v>
      </c>
      <c r="B13" s="45" t="s">
        <v>358</v>
      </c>
      <c r="C13" s="45" t="s">
        <v>375</v>
      </c>
      <c r="D13" s="51" t="s">
        <v>391</v>
      </c>
      <c r="E13" s="45" t="s">
        <v>365</v>
      </c>
      <c r="F13" s="45" t="s">
        <v>840</v>
      </c>
      <c r="G13" s="45" t="s">
        <v>366</v>
      </c>
      <c r="H13" s="45" t="s">
        <v>366</v>
      </c>
      <c r="I13" s="45" t="s">
        <v>841</v>
      </c>
      <c r="J13" s="45" t="s">
        <v>366</v>
      </c>
      <c r="K13" s="45" t="s">
        <v>355</v>
      </c>
      <c r="L13" s="45" t="s">
        <v>819</v>
      </c>
      <c r="M13" s="45"/>
      <c r="N13" s="45"/>
      <c r="O13" s="45"/>
      <c r="P13" t="s">
        <v>915</v>
      </c>
      <c r="Q13" s="45" t="s">
        <v>849</v>
      </c>
    </row>
    <row r="14" spans="1:17" x14ac:dyDescent="0.35">
      <c r="A14" s="45" t="s">
        <v>324</v>
      </c>
      <c r="B14" s="45" t="s">
        <v>357</v>
      </c>
      <c r="C14" s="45" t="s">
        <v>377</v>
      </c>
      <c r="D14" s="51" t="s">
        <v>392</v>
      </c>
      <c r="E14" s="45" t="s">
        <v>365</v>
      </c>
      <c r="F14" s="45" t="s">
        <v>840</v>
      </c>
      <c r="G14" s="45" t="s">
        <v>366</v>
      </c>
      <c r="H14" s="45" t="s">
        <v>366</v>
      </c>
      <c r="I14" s="45" t="s">
        <v>357</v>
      </c>
      <c r="J14" s="45"/>
      <c r="K14" s="45" t="s">
        <v>355</v>
      </c>
      <c r="L14" s="45" t="s">
        <v>819</v>
      </c>
      <c r="M14" s="41"/>
      <c r="N14" s="41"/>
      <c r="O14" s="41"/>
      <c r="P14" s="41"/>
      <c r="Q14" s="41"/>
    </row>
    <row r="15" spans="1:17" ht="145" x14ac:dyDescent="0.35">
      <c r="A15" s="45" t="s">
        <v>322</v>
      </c>
      <c r="B15" s="45" t="s">
        <v>357</v>
      </c>
      <c r="C15" s="45" t="s">
        <v>399</v>
      </c>
      <c r="D15" s="50" t="s">
        <v>393</v>
      </c>
      <c r="E15" s="45" t="s">
        <v>365</v>
      </c>
      <c r="F15" s="45" t="s">
        <v>840</v>
      </c>
      <c r="G15" s="45" t="s">
        <v>366</v>
      </c>
      <c r="H15" s="45" t="s">
        <v>366</v>
      </c>
      <c r="I15" s="45" t="s">
        <v>357</v>
      </c>
      <c r="J15" s="45" t="s">
        <v>366</v>
      </c>
      <c r="K15" s="46" t="s">
        <v>353</v>
      </c>
      <c r="L15" s="45" t="s">
        <v>819</v>
      </c>
      <c r="M15" s="41"/>
      <c r="N15" s="41">
        <v>1</v>
      </c>
      <c r="O15" s="41"/>
      <c r="P15" t="s">
        <v>916</v>
      </c>
      <c r="Q15" s="45" t="s">
        <v>852</v>
      </c>
    </row>
    <row r="16" spans="1:17" x14ac:dyDescent="0.35">
      <c r="A16" s="45" t="s">
        <v>323</v>
      </c>
      <c r="B16" s="45" t="s">
        <v>358</v>
      </c>
      <c r="C16" s="45" t="s">
        <v>400</v>
      </c>
      <c r="D16" s="51" t="s">
        <v>394</v>
      </c>
      <c r="E16" s="45" t="s">
        <v>365</v>
      </c>
      <c r="F16" s="45" t="s">
        <v>840</v>
      </c>
      <c r="G16" s="45" t="s">
        <v>366</v>
      </c>
      <c r="H16" s="45" t="s">
        <v>366</v>
      </c>
      <c r="I16" s="45" t="s">
        <v>841</v>
      </c>
      <c r="J16" s="45" t="s">
        <v>366</v>
      </c>
      <c r="K16" s="45"/>
      <c r="L16" s="45" t="s">
        <v>819</v>
      </c>
      <c r="M16" s="41"/>
      <c r="N16" s="41">
        <v>1</v>
      </c>
      <c r="O16" s="41"/>
      <c r="P16" t="s">
        <v>917</v>
      </c>
      <c r="Q16" s="45" t="s">
        <v>852</v>
      </c>
    </row>
    <row r="17" spans="1:17" ht="174" x14ac:dyDescent="0.35">
      <c r="A17" s="45" t="s">
        <v>851</v>
      </c>
      <c r="B17" s="45" t="s">
        <v>357</v>
      </c>
      <c r="C17" s="45" t="s">
        <v>401</v>
      </c>
      <c r="D17" s="45" t="s">
        <v>395</v>
      </c>
      <c r="E17" s="45" t="s">
        <v>365</v>
      </c>
      <c r="F17" s="45" t="s">
        <v>840</v>
      </c>
      <c r="G17" s="45" t="s">
        <v>366</v>
      </c>
      <c r="H17" s="45" t="s">
        <v>366</v>
      </c>
      <c r="I17" s="45" t="s">
        <v>357</v>
      </c>
      <c r="J17" s="45" t="s">
        <v>366</v>
      </c>
      <c r="K17" s="46" t="s">
        <v>354</v>
      </c>
      <c r="L17" s="45" t="s">
        <v>819</v>
      </c>
      <c r="M17" s="41"/>
      <c r="N17" s="41">
        <v>1</v>
      </c>
      <c r="O17" s="41"/>
      <c r="P17" t="s">
        <v>918</v>
      </c>
      <c r="Q17" s="45" t="s">
        <v>853</v>
      </c>
    </row>
    <row r="18" spans="1:17" x14ac:dyDescent="0.35">
      <c r="A18" s="45" t="s">
        <v>850</v>
      </c>
      <c r="B18" s="45" t="s">
        <v>358</v>
      </c>
      <c r="C18" s="45" t="s">
        <v>402</v>
      </c>
      <c r="D18" s="45" t="s">
        <v>815</v>
      </c>
      <c r="E18" s="45" t="s">
        <v>365</v>
      </c>
      <c r="F18" s="45" t="s">
        <v>840</v>
      </c>
      <c r="G18" s="45" t="s">
        <v>366</v>
      </c>
      <c r="H18" s="45" t="s">
        <v>366</v>
      </c>
      <c r="I18" s="45" t="s">
        <v>841</v>
      </c>
      <c r="J18" s="45" t="s">
        <v>366</v>
      </c>
      <c r="K18" s="45"/>
      <c r="L18" s="45" t="s">
        <v>819</v>
      </c>
      <c r="M18" s="41"/>
      <c r="N18" s="41">
        <v>1</v>
      </c>
      <c r="O18" s="41"/>
      <c r="P18" t="s">
        <v>919</v>
      </c>
      <c r="Q18" s="45" t="s">
        <v>853</v>
      </c>
    </row>
    <row r="19" spans="1:17" x14ac:dyDescent="0.35">
      <c r="A19" s="45" t="s">
        <v>359</v>
      </c>
      <c r="B19" s="45" t="s">
        <v>357</v>
      </c>
      <c r="C19" s="45" t="s">
        <v>378</v>
      </c>
      <c r="D19" s="45" t="s">
        <v>396</v>
      </c>
      <c r="E19" s="45" t="s">
        <v>365</v>
      </c>
      <c r="F19" s="45" t="s">
        <v>840</v>
      </c>
      <c r="G19" s="45" t="s">
        <v>366</v>
      </c>
      <c r="H19" s="45" t="s">
        <v>366</v>
      </c>
      <c r="I19" s="45" t="s">
        <v>357</v>
      </c>
      <c r="J19" s="45" t="s">
        <v>366</v>
      </c>
      <c r="K19" s="45" t="s">
        <v>355</v>
      </c>
      <c r="L19" s="45" t="s">
        <v>819</v>
      </c>
      <c r="M19" s="41"/>
      <c r="N19" s="41"/>
      <c r="O19" s="41"/>
      <c r="P19" t="s">
        <v>914</v>
      </c>
      <c r="Q19" s="45" t="s">
        <v>849</v>
      </c>
    </row>
    <row r="20" spans="1:17" x14ac:dyDescent="0.35">
      <c r="A20" s="45" t="s">
        <v>381</v>
      </c>
      <c r="B20" s="45" t="s">
        <v>358</v>
      </c>
      <c r="C20" s="45" t="s">
        <v>379</v>
      </c>
      <c r="D20" s="45" t="s">
        <v>397</v>
      </c>
      <c r="E20" s="45" t="s">
        <v>365</v>
      </c>
      <c r="F20" s="45" t="s">
        <v>840</v>
      </c>
      <c r="G20" s="45" t="s">
        <v>366</v>
      </c>
      <c r="H20" s="45" t="s">
        <v>366</v>
      </c>
      <c r="I20" s="45" t="s">
        <v>841</v>
      </c>
      <c r="J20" s="45" t="s">
        <v>366</v>
      </c>
      <c r="K20" s="45" t="s">
        <v>355</v>
      </c>
      <c r="L20" s="45" t="s">
        <v>819</v>
      </c>
      <c r="M20" s="41"/>
      <c r="N20" s="41"/>
      <c r="O20" s="41"/>
      <c r="P20" t="s">
        <v>915</v>
      </c>
      <c r="Q20" s="45" t="s">
        <v>849</v>
      </c>
    </row>
    <row r="21" spans="1:17" x14ac:dyDescent="0.35">
      <c r="A21" s="52" t="s">
        <v>427</v>
      </c>
      <c r="B21" s="45" t="s">
        <v>357</v>
      </c>
      <c r="C21" s="52" t="s">
        <v>493</v>
      </c>
      <c r="D21" s="52" t="s">
        <v>441</v>
      </c>
      <c r="E21" s="45" t="s">
        <v>365</v>
      </c>
      <c r="F21" s="45" t="s">
        <v>840</v>
      </c>
      <c r="G21" s="45" t="s">
        <v>366</v>
      </c>
      <c r="H21" s="45" t="s">
        <v>366</v>
      </c>
      <c r="I21" s="45" t="s">
        <v>357</v>
      </c>
      <c r="J21" s="45" t="s">
        <v>366</v>
      </c>
      <c r="K21" s="52"/>
      <c r="L21" s="45" t="s">
        <v>819</v>
      </c>
      <c r="M21" s="52"/>
      <c r="N21" s="52"/>
      <c r="O21" s="52"/>
      <c r="P21"/>
      <c r="Q21" s="52"/>
    </row>
    <row r="22" spans="1:17" x14ac:dyDescent="0.35">
      <c r="A22" s="52" t="s">
        <v>487</v>
      </c>
      <c r="B22" s="45" t="s">
        <v>357</v>
      </c>
      <c r="C22" s="52"/>
      <c r="D22" s="45" t="s">
        <v>491</v>
      </c>
      <c r="E22" s="45" t="s">
        <v>365</v>
      </c>
      <c r="F22" s="45" t="s">
        <v>840</v>
      </c>
      <c r="G22" s="45" t="s">
        <v>366</v>
      </c>
      <c r="H22" s="45" t="s">
        <v>366</v>
      </c>
      <c r="I22" s="45" t="s">
        <v>357</v>
      </c>
      <c r="J22" s="45" t="s">
        <v>366</v>
      </c>
      <c r="K22" s="52"/>
      <c r="L22" s="45" t="s">
        <v>819</v>
      </c>
      <c r="M22" s="52"/>
      <c r="N22" s="52"/>
      <c r="O22" s="52"/>
      <c r="P22"/>
      <c r="Q22" s="52"/>
    </row>
    <row r="23" spans="1:17" x14ac:dyDescent="0.35">
      <c r="A23" s="52" t="s">
        <v>816</v>
      </c>
      <c r="B23" s="45" t="s">
        <v>357</v>
      </c>
      <c r="C23" s="52" t="s">
        <v>263</v>
      </c>
      <c r="D23" s="45" t="s">
        <v>817</v>
      </c>
      <c r="E23" s="52"/>
      <c r="F23" s="45" t="s">
        <v>840</v>
      </c>
      <c r="G23" s="45" t="s">
        <v>366</v>
      </c>
      <c r="H23" s="45" t="s">
        <v>366</v>
      </c>
      <c r="I23" s="45" t="s">
        <v>357</v>
      </c>
      <c r="J23" s="45" t="s">
        <v>366</v>
      </c>
      <c r="K23" s="52"/>
      <c r="L23" s="45" t="s">
        <v>819</v>
      </c>
      <c r="M23" s="52"/>
      <c r="N23" s="52"/>
      <c r="O23" s="52"/>
      <c r="P23" t="s">
        <v>918</v>
      </c>
      <c r="Q23" s="45" t="s">
        <v>853</v>
      </c>
    </row>
    <row r="24" spans="1:17" x14ac:dyDescent="0.35">
      <c r="A24" s="45" t="s">
        <v>380</v>
      </c>
      <c r="B24" s="45" t="s">
        <v>357</v>
      </c>
      <c r="C24" s="45" t="s">
        <v>382</v>
      </c>
      <c r="D24" s="45" t="s">
        <v>384</v>
      </c>
      <c r="E24" s="2" t="s">
        <v>398</v>
      </c>
      <c r="F24" s="45" t="s">
        <v>843</v>
      </c>
      <c r="G24" s="45" t="s">
        <v>366</v>
      </c>
      <c r="H24" s="45" t="s">
        <v>366</v>
      </c>
      <c r="I24" s="45" t="s">
        <v>357</v>
      </c>
      <c r="J24" s="45" t="s">
        <v>366</v>
      </c>
      <c r="K24" s="45" t="s">
        <v>355</v>
      </c>
      <c r="L24" s="45" t="s">
        <v>819</v>
      </c>
      <c r="M24" s="41"/>
      <c r="N24" s="41"/>
      <c r="O24" s="41"/>
      <c r="P24" t="s">
        <v>914</v>
      </c>
      <c r="Q24" s="45" t="s">
        <v>849</v>
      </c>
    </row>
    <row r="25" spans="1:17" x14ac:dyDescent="0.35">
      <c r="A25" s="45" t="s">
        <v>360</v>
      </c>
      <c r="B25" s="45" t="s">
        <v>358</v>
      </c>
      <c r="C25" s="45" t="s">
        <v>383</v>
      </c>
      <c r="D25" s="45" t="s">
        <v>385</v>
      </c>
      <c r="E25" s="2" t="s">
        <v>398</v>
      </c>
      <c r="F25" s="45" t="s">
        <v>843</v>
      </c>
      <c r="G25" s="45" t="s">
        <v>366</v>
      </c>
      <c r="H25" s="45" t="s">
        <v>366</v>
      </c>
      <c r="I25" s="45" t="s">
        <v>841</v>
      </c>
      <c r="J25" s="45" t="s">
        <v>366</v>
      </c>
      <c r="K25" s="45" t="s">
        <v>355</v>
      </c>
      <c r="L25" s="45" t="s">
        <v>819</v>
      </c>
      <c r="M25" s="41"/>
      <c r="N25" s="41"/>
      <c r="O25" s="41"/>
      <c r="P25" t="s">
        <v>915</v>
      </c>
      <c r="Q25" s="45" t="s">
        <v>849</v>
      </c>
    </row>
    <row r="26" spans="1:17" x14ac:dyDescent="0.35">
      <c r="A26" s="41"/>
      <c r="B26" s="41"/>
      <c r="C26" s="41"/>
      <c r="D26" s="52"/>
      <c r="E26" s="2"/>
      <c r="F26" s="46"/>
      <c r="G26" s="2"/>
      <c r="H26" s="2"/>
      <c r="I26" s="2"/>
      <c r="J26" s="2"/>
      <c r="K26" s="41"/>
      <c r="L26" s="41"/>
      <c r="M26" s="41"/>
      <c r="N26" s="41"/>
      <c r="O26" s="41"/>
      <c r="P26" s="92"/>
      <c r="Q26" s="41"/>
    </row>
    <row r="27" spans="1:17" x14ac:dyDescent="0.35">
      <c r="A27" s="41"/>
      <c r="B27" s="41"/>
      <c r="C27" s="2"/>
      <c r="D27" s="52"/>
      <c r="E27" s="2"/>
      <c r="F27" s="46"/>
      <c r="G27" s="2"/>
      <c r="H27" s="2"/>
      <c r="I27" s="2"/>
      <c r="J27" s="2"/>
      <c r="K27" s="41"/>
      <c r="L27" s="41"/>
      <c r="M27" s="41"/>
      <c r="N27" s="41"/>
      <c r="O27" s="41"/>
      <c r="P27"/>
      <c r="Q27" s="41"/>
    </row>
    <row r="28" spans="1:17" x14ac:dyDescent="0.35">
      <c r="A28" s="45"/>
      <c r="B28" s="45"/>
      <c r="C28" s="45"/>
      <c r="D28" s="45"/>
      <c r="E28" s="45"/>
      <c r="F28" s="46"/>
      <c r="G28" s="45"/>
      <c r="H28" s="45"/>
      <c r="I28" s="45"/>
      <c r="J28" s="45"/>
      <c r="K28" s="41"/>
      <c r="L28" s="41"/>
      <c r="M28" s="41"/>
      <c r="N28" s="41"/>
      <c r="O28" s="41"/>
      <c r="P28" s="41"/>
      <c r="Q28" s="41"/>
    </row>
    <row r="29" spans="1:17" x14ac:dyDescent="0.35">
      <c r="A29" s="41"/>
      <c r="B29" s="41"/>
      <c r="C29" s="41"/>
      <c r="D29" s="2"/>
      <c r="E29" s="2"/>
      <c r="F29" s="46"/>
      <c r="G29" s="2"/>
      <c r="H29" s="2"/>
      <c r="I29" s="2"/>
      <c r="J29" s="2"/>
      <c r="K29" s="41"/>
      <c r="L29" s="41"/>
      <c r="M29" s="41"/>
      <c r="N29" s="41"/>
      <c r="O29" s="41"/>
      <c r="P29" s="41"/>
      <c r="Q29" s="41"/>
    </row>
    <row r="30" spans="1:17" x14ac:dyDescent="0.35">
      <c r="A30" s="44"/>
      <c r="B30" s="44"/>
      <c r="C30" s="44"/>
      <c r="D30" s="45"/>
      <c r="E30" s="45"/>
      <c r="F30" s="46"/>
      <c r="G30" s="45"/>
      <c r="H30" s="45"/>
      <c r="I30" s="44"/>
      <c r="J30" s="44"/>
      <c r="K30" s="44"/>
      <c r="L30" s="44"/>
      <c r="M30" s="44"/>
      <c r="N30" s="44"/>
      <c r="O30" s="44"/>
      <c r="P30" s="44"/>
      <c r="Q30" s="44"/>
    </row>
  </sheetData>
  <phoneticPr fontId="14" type="noConversion"/>
  <pageMargins left="0.7" right="0.7" top="0.75" bottom="0.75" header="0.3" footer="0.3"/>
  <pageSetup paperSize="9" orientation="portrait" r:id="rId1"/>
  <drawing r:id="rId2"/>
  <legacy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
    <tabColor theme="8" tint="0.39997558519241921"/>
  </sheetPr>
  <dimension ref="A1:I26"/>
  <sheetViews>
    <sheetView showGridLines="0" tabSelected="1" workbookViewId="0">
      <pane ySplit="3" topLeftCell="A4" activePane="bottomLeft" state="frozen"/>
      <selection pane="bottomLeft" activeCell="F9" sqref="F9"/>
    </sheetView>
  </sheetViews>
  <sheetFormatPr baseColWidth="10" defaultColWidth="0" defaultRowHeight="14.5" x14ac:dyDescent="0.35"/>
  <cols>
    <col min="1" max="1" width="30.54296875" style="1" customWidth="1"/>
    <col min="2" max="2" width="20.54296875" style="1" customWidth="1"/>
    <col min="3" max="3" width="25.54296875" style="1" customWidth="1"/>
    <col min="4" max="5" width="20.54296875" style="1" customWidth="1"/>
    <col min="6" max="6" width="25.54296875" style="1" customWidth="1"/>
    <col min="7" max="8" width="20.54296875" style="1" customWidth="1"/>
    <col min="9" max="9" width="10.81640625" style="1" customWidth="1"/>
    <col min="10" max="16384" width="10.81640625" style="1" hidden="1"/>
  </cols>
  <sheetData>
    <row r="1" spans="1:8" ht="75" customHeight="1" x14ac:dyDescent="0.35"/>
    <row r="3" spans="1:8" x14ac:dyDescent="0.35">
      <c r="A3" s="3" t="s">
        <v>1</v>
      </c>
      <c r="B3" s="3" t="s">
        <v>8</v>
      </c>
      <c r="C3" s="3" t="s">
        <v>9</v>
      </c>
      <c r="D3" s="3" t="s">
        <v>10</v>
      </c>
      <c r="E3" s="3" t="s">
        <v>11</v>
      </c>
      <c r="F3" s="3" t="s">
        <v>12</v>
      </c>
      <c r="G3" s="3" t="s">
        <v>13</v>
      </c>
      <c r="H3" s="3" t="s">
        <v>14</v>
      </c>
    </row>
    <row r="4" spans="1:8" x14ac:dyDescent="0.35">
      <c r="A4" s="45" t="s">
        <v>369</v>
      </c>
      <c r="B4" s="2"/>
      <c r="C4" s="45" t="s">
        <v>480</v>
      </c>
      <c r="D4" s="2" t="s">
        <v>479</v>
      </c>
      <c r="E4" s="2" t="s">
        <v>480</v>
      </c>
      <c r="F4" s="2"/>
      <c r="G4" s="2"/>
      <c r="H4" s="2"/>
    </row>
    <row r="5" spans="1:8" x14ac:dyDescent="0.35">
      <c r="A5" s="45" t="s">
        <v>370</v>
      </c>
      <c r="B5" s="41"/>
      <c r="C5" s="45" t="s">
        <v>480</v>
      </c>
      <c r="D5" s="45" t="s">
        <v>479</v>
      </c>
      <c r="E5" s="45" t="s">
        <v>480</v>
      </c>
      <c r="F5" s="41"/>
      <c r="G5" s="41"/>
      <c r="H5" s="41"/>
    </row>
    <row r="6" spans="1:8" x14ac:dyDescent="0.35">
      <c r="A6" s="45" t="s">
        <v>371</v>
      </c>
      <c r="B6" s="41"/>
      <c r="C6" s="45" t="s">
        <v>480</v>
      </c>
      <c r="D6" s="45" t="s">
        <v>481</v>
      </c>
      <c r="E6" s="45" t="s">
        <v>480</v>
      </c>
      <c r="F6" s="41"/>
      <c r="G6" s="41"/>
      <c r="H6" s="41"/>
    </row>
    <row r="7" spans="1:8" x14ac:dyDescent="0.35">
      <c r="A7" s="45" t="s">
        <v>372</v>
      </c>
      <c r="B7" s="41"/>
      <c r="C7" s="45" t="s">
        <v>480</v>
      </c>
      <c r="D7" s="45" t="s">
        <v>481</v>
      </c>
      <c r="E7" s="45" t="s">
        <v>480</v>
      </c>
      <c r="F7" s="41"/>
      <c r="G7" s="41"/>
      <c r="H7" s="41"/>
    </row>
    <row r="8" spans="1:8" x14ac:dyDescent="0.35">
      <c r="A8" s="45" t="s">
        <v>368</v>
      </c>
      <c r="B8" s="45" t="s">
        <v>485</v>
      </c>
      <c r="C8" s="45" t="s">
        <v>480</v>
      </c>
      <c r="D8" s="45" t="s">
        <v>482</v>
      </c>
      <c r="E8" s="45" t="s">
        <v>480</v>
      </c>
      <c r="F8" s="41"/>
      <c r="G8" s="41"/>
      <c r="H8" s="41"/>
    </row>
    <row r="9" spans="1:8" x14ac:dyDescent="0.35">
      <c r="A9" s="45" t="s">
        <v>373</v>
      </c>
      <c r="B9" s="45" t="s">
        <v>485</v>
      </c>
      <c r="C9" s="45" t="s">
        <v>480</v>
      </c>
      <c r="D9" s="45" t="s">
        <v>482</v>
      </c>
      <c r="E9" s="45" t="s">
        <v>480</v>
      </c>
      <c r="F9" s="41"/>
      <c r="G9" s="41"/>
      <c r="H9" s="41"/>
    </row>
    <row r="10" spans="1:8" x14ac:dyDescent="0.35">
      <c r="A10" s="45" t="s">
        <v>412</v>
      </c>
      <c r="B10" s="46" t="s">
        <v>485</v>
      </c>
      <c r="C10" s="45" t="s">
        <v>480</v>
      </c>
      <c r="D10" s="45" t="s">
        <v>482</v>
      </c>
      <c r="E10" s="45" t="s">
        <v>480</v>
      </c>
      <c r="F10" s="41"/>
      <c r="G10" s="41"/>
      <c r="H10" s="41"/>
    </row>
    <row r="11" spans="1:8" x14ac:dyDescent="0.35">
      <c r="A11" s="45" t="s">
        <v>411</v>
      </c>
      <c r="B11" s="45" t="s">
        <v>485</v>
      </c>
      <c r="C11" s="45" t="s">
        <v>480</v>
      </c>
      <c r="D11" s="45" t="s">
        <v>482</v>
      </c>
      <c r="E11" s="45" t="s">
        <v>480</v>
      </c>
      <c r="F11" s="41"/>
      <c r="G11" s="41"/>
      <c r="H11" s="41"/>
    </row>
    <row r="12" spans="1:8" x14ac:dyDescent="0.35">
      <c r="A12" s="45" t="s">
        <v>374</v>
      </c>
      <c r="B12" s="45" t="s">
        <v>485</v>
      </c>
      <c r="C12" s="45" t="s">
        <v>480</v>
      </c>
      <c r="D12" s="45" t="s">
        <v>483</v>
      </c>
      <c r="E12" s="45" t="s">
        <v>480</v>
      </c>
      <c r="F12" s="41"/>
      <c r="G12" s="41"/>
      <c r="H12" s="41"/>
    </row>
    <row r="13" spans="1:8" x14ac:dyDescent="0.35">
      <c r="A13" s="45" t="s">
        <v>375</v>
      </c>
      <c r="B13" s="64" t="s">
        <v>494</v>
      </c>
      <c r="C13" s="45" t="s">
        <v>480</v>
      </c>
      <c r="D13" s="45" t="s">
        <v>488</v>
      </c>
      <c r="E13" s="45" t="s">
        <v>480</v>
      </c>
      <c r="F13" s="41"/>
      <c r="G13" s="41"/>
      <c r="H13" s="41"/>
    </row>
    <row r="14" spans="1:8" x14ac:dyDescent="0.35">
      <c r="A14" s="45" t="s">
        <v>376</v>
      </c>
      <c r="B14" s="45" t="s">
        <v>484</v>
      </c>
      <c r="C14" s="45" t="s">
        <v>480</v>
      </c>
      <c r="D14" s="45" t="s">
        <v>488</v>
      </c>
      <c r="E14" s="45" t="s">
        <v>480</v>
      </c>
      <c r="F14" s="41"/>
      <c r="G14" s="41"/>
      <c r="H14" s="41"/>
    </row>
    <row r="15" spans="1:8" x14ac:dyDescent="0.35">
      <c r="A15" s="45" t="s">
        <v>377</v>
      </c>
      <c r="B15" s="41"/>
      <c r="C15" s="45" t="s">
        <v>480</v>
      </c>
      <c r="D15" s="45" t="s">
        <v>479</v>
      </c>
      <c r="E15" s="45" t="s">
        <v>480</v>
      </c>
      <c r="F15" s="41"/>
      <c r="G15" s="41"/>
      <c r="H15" s="41"/>
    </row>
    <row r="16" spans="1:8" x14ac:dyDescent="0.35">
      <c r="A16" s="61" t="s">
        <v>487</v>
      </c>
      <c r="B16" s="45" t="s">
        <v>486</v>
      </c>
      <c r="C16" s="45" t="s">
        <v>480</v>
      </c>
      <c r="D16" s="41"/>
      <c r="E16" s="41"/>
      <c r="F16" s="41"/>
      <c r="G16" s="41"/>
      <c r="H16" s="41"/>
    </row>
    <row r="17" spans="1:8" x14ac:dyDescent="0.35">
      <c r="A17" s="61" t="s">
        <v>489</v>
      </c>
      <c r="B17" s="2" t="s">
        <v>479</v>
      </c>
      <c r="C17" s="45" t="s">
        <v>490</v>
      </c>
      <c r="D17" s="41"/>
      <c r="E17" s="41"/>
      <c r="F17" s="41"/>
      <c r="G17" s="41"/>
      <c r="H17" s="41"/>
    </row>
    <row r="18" spans="1:8" x14ac:dyDescent="0.35">
      <c r="A18" s="61" t="s">
        <v>979</v>
      </c>
      <c r="B18" s="13" t="s">
        <v>481</v>
      </c>
      <c r="C18" s="45" t="s">
        <v>480</v>
      </c>
      <c r="D18" s="45" t="s">
        <v>479</v>
      </c>
      <c r="E18" s="45" t="s">
        <v>480</v>
      </c>
      <c r="F18" s="41"/>
      <c r="G18" s="41"/>
      <c r="H18" s="41"/>
    </row>
    <row r="19" spans="1:8" x14ac:dyDescent="0.35">
      <c r="A19" s="61" t="s">
        <v>322</v>
      </c>
      <c r="B19" s="45" t="s">
        <v>479</v>
      </c>
      <c r="C19" s="45" t="s">
        <v>480</v>
      </c>
      <c r="D19" s="45" t="s">
        <v>479</v>
      </c>
      <c r="E19" s="45" t="s">
        <v>480</v>
      </c>
      <c r="F19" s="41"/>
      <c r="G19" s="41"/>
      <c r="H19" s="41"/>
    </row>
    <row r="20" spans="1:8" x14ac:dyDescent="0.35">
      <c r="A20" s="61" t="s">
        <v>323</v>
      </c>
      <c r="B20" s="45" t="s">
        <v>479</v>
      </c>
      <c r="C20" s="45" t="s">
        <v>480</v>
      </c>
      <c r="D20" s="45"/>
      <c r="E20" s="45"/>
      <c r="F20" s="45"/>
      <c r="G20" s="45"/>
      <c r="H20" s="45"/>
    </row>
    <row r="21" spans="1:8" x14ac:dyDescent="0.35">
      <c r="A21" s="61" t="s">
        <v>378</v>
      </c>
      <c r="B21" s="45"/>
      <c r="C21" s="45"/>
      <c r="D21" s="45" t="s">
        <v>479</v>
      </c>
      <c r="E21" s="45" t="s">
        <v>480</v>
      </c>
      <c r="F21" s="45"/>
      <c r="G21" s="45"/>
      <c r="H21" s="45"/>
    </row>
    <row r="22" spans="1:8" x14ac:dyDescent="0.35">
      <c r="A22" s="61" t="s">
        <v>379</v>
      </c>
      <c r="B22" s="45"/>
      <c r="C22" s="45"/>
      <c r="D22" s="45" t="s">
        <v>479</v>
      </c>
      <c r="E22" s="45" t="s">
        <v>480</v>
      </c>
      <c r="F22" s="45"/>
      <c r="G22" s="45"/>
      <c r="H22" s="45"/>
    </row>
    <row r="23" spans="1:8" x14ac:dyDescent="0.35">
      <c r="A23" s="61" t="s">
        <v>382</v>
      </c>
      <c r="B23" s="45"/>
      <c r="C23" s="45"/>
      <c r="D23" s="45" t="s">
        <v>479</v>
      </c>
      <c r="E23" s="45" t="s">
        <v>480</v>
      </c>
      <c r="F23" s="45"/>
      <c r="G23" s="45"/>
      <c r="H23" s="45"/>
    </row>
    <row r="24" spans="1:8" x14ac:dyDescent="0.35">
      <c r="A24" s="61" t="s">
        <v>383</v>
      </c>
      <c r="B24" s="45"/>
      <c r="C24" s="45"/>
      <c r="D24" s="45" t="s">
        <v>479</v>
      </c>
      <c r="E24" s="45" t="s">
        <v>480</v>
      </c>
      <c r="F24" s="45"/>
      <c r="G24" s="45"/>
      <c r="H24" s="45"/>
    </row>
    <row r="25" spans="1:8" x14ac:dyDescent="0.35">
      <c r="A25" s="61" t="s">
        <v>990</v>
      </c>
      <c r="B25" s="45"/>
      <c r="C25" s="45"/>
      <c r="D25" s="45" t="s">
        <v>479</v>
      </c>
      <c r="E25" s="45" t="s">
        <v>480</v>
      </c>
      <c r="F25" s="45"/>
      <c r="G25" s="45"/>
      <c r="H25" s="45"/>
    </row>
    <row r="26" spans="1:8" x14ac:dyDescent="0.35">
      <c r="A26" s="61" t="s">
        <v>991</v>
      </c>
      <c r="B26" s="45"/>
      <c r="C26" s="45"/>
      <c r="D26" s="45" t="s">
        <v>479</v>
      </c>
      <c r="E26" s="45" t="s">
        <v>480</v>
      </c>
      <c r="F26" s="45"/>
      <c r="G26" s="45"/>
      <c r="H26" s="45"/>
    </row>
  </sheetData>
  <phoneticPr fontId="14" type="noConversion"/>
  <pageMargins left="0.7" right="0.7" top="0.75" bottom="0.75"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tabColor theme="7" tint="0.39997558519241921"/>
  </sheetPr>
  <dimension ref="A1:G7"/>
  <sheetViews>
    <sheetView showGridLines="0" workbookViewId="0">
      <pane ySplit="3" topLeftCell="A4" activePane="bottomLeft" state="frozen"/>
      <selection pane="bottomLeft" activeCell="C11" sqref="C11"/>
    </sheetView>
  </sheetViews>
  <sheetFormatPr baseColWidth="10" defaultColWidth="0" defaultRowHeight="14.5" x14ac:dyDescent="0.35"/>
  <cols>
    <col min="1" max="1" width="40.54296875" style="1" customWidth="1"/>
    <col min="2" max="5" width="20.54296875" style="1" customWidth="1"/>
    <col min="6" max="6" width="50.54296875" style="1" customWidth="1"/>
    <col min="7" max="7" width="10.81640625" style="1" customWidth="1"/>
    <col min="8" max="16384" width="10.81640625" style="1" hidden="1"/>
  </cols>
  <sheetData>
    <row r="1" spans="1:6" ht="75" customHeight="1" x14ac:dyDescent="0.35"/>
    <row r="3" spans="1:6" x14ac:dyDescent="0.35">
      <c r="A3" s="3" t="s">
        <v>168</v>
      </c>
      <c r="B3" s="3" t="s">
        <v>169</v>
      </c>
      <c r="C3" s="3" t="s">
        <v>15</v>
      </c>
      <c r="D3" s="3" t="s">
        <v>170</v>
      </c>
      <c r="E3" s="3" t="s">
        <v>16</v>
      </c>
      <c r="F3" s="3" t="s">
        <v>171</v>
      </c>
    </row>
    <row r="4" spans="1:6" x14ac:dyDescent="0.35">
      <c r="A4" s="2" t="s">
        <v>267</v>
      </c>
      <c r="B4" s="14" t="s">
        <v>272</v>
      </c>
      <c r="C4" s="14" t="s">
        <v>273</v>
      </c>
      <c r="D4" s="14"/>
      <c r="E4" s="14"/>
      <c r="F4" s="14"/>
    </row>
    <row r="5" spans="1:6" x14ac:dyDescent="0.35">
      <c r="A5" s="42" t="s">
        <v>271</v>
      </c>
      <c r="B5" s="41" t="s">
        <v>274</v>
      </c>
      <c r="C5" s="41" t="s">
        <v>275</v>
      </c>
      <c r="D5" s="41"/>
      <c r="E5" s="41"/>
      <c r="F5" s="41"/>
    </row>
    <row r="6" spans="1:6" x14ac:dyDescent="0.35">
      <c r="A6" s="94" t="s">
        <v>933</v>
      </c>
      <c r="B6" s="14" t="s">
        <v>272</v>
      </c>
      <c r="C6" s="92" t="s">
        <v>932</v>
      </c>
      <c r="D6" s="92"/>
      <c r="E6" s="92" t="s">
        <v>480</v>
      </c>
      <c r="F6" s="92"/>
    </row>
    <row r="7" spans="1:6" x14ac:dyDescent="0.35">
      <c r="A7" s="94" t="s">
        <v>934</v>
      </c>
      <c r="B7" s="92"/>
      <c r="C7" s="92" t="s">
        <v>482</v>
      </c>
      <c r="D7" s="92"/>
      <c r="E7" s="92" t="s">
        <v>480</v>
      </c>
      <c r="F7" s="92"/>
    </row>
  </sheetData>
  <dataConsolidate/>
  <dataValidations count="1">
    <dataValidation type="list" allowBlank="1" showInputMessage="1" showErrorMessage="1" sqref="A4:A7" xr:uid="{00000000-0002-0000-0600-000000000000}">
      <formula1>Servicio</formula1>
    </dataValidation>
  </dataValidation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7">
    <tabColor theme="6" tint="0.39997558519241921"/>
  </sheetPr>
  <dimension ref="A1:J21"/>
  <sheetViews>
    <sheetView showGridLines="0" workbookViewId="0">
      <pane ySplit="3" topLeftCell="A4" activePane="bottomLeft" state="frozen"/>
      <selection pane="bottomLeft" activeCell="E10" sqref="E10"/>
    </sheetView>
  </sheetViews>
  <sheetFormatPr baseColWidth="10" defaultColWidth="0" defaultRowHeight="14.5" x14ac:dyDescent="0.35"/>
  <cols>
    <col min="1" max="1" width="28.81640625" style="1" customWidth="1"/>
    <col min="2" max="2" width="23" style="1" customWidth="1"/>
    <col min="3" max="3" width="25.81640625" style="1" customWidth="1"/>
    <col min="4" max="4" width="29.81640625" style="1" customWidth="1"/>
    <col min="5" max="5" width="25.54296875" style="1" customWidth="1"/>
    <col min="6" max="7" width="30.54296875" style="1" customWidth="1"/>
    <col min="8" max="9" width="20.54296875" style="1" customWidth="1"/>
    <col min="10" max="10" width="10.81640625" style="1" customWidth="1"/>
    <col min="11" max="16384" width="10.81640625" style="1" hidden="1"/>
  </cols>
  <sheetData>
    <row r="1" spans="1:4" ht="75" customHeight="1" x14ac:dyDescent="0.35"/>
    <row r="3" spans="1:4" x14ac:dyDescent="0.35">
      <c r="A3" s="1" t="s">
        <v>135</v>
      </c>
      <c r="B3" s="1" t="s">
        <v>949</v>
      </c>
      <c r="C3" s="1" t="s">
        <v>950</v>
      </c>
      <c r="D3" s="1" t="s">
        <v>951</v>
      </c>
    </row>
    <row r="4" spans="1:4" x14ac:dyDescent="0.35">
      <c r="A4" s="1" t="s">
        <v>952</v>
      </c>
      <c r="B4" s="1" t="s">
        <v>357</v>
      </c>
      <c r="C4" s="1" t="s">
        <v>135</v>
      </c>
      <c r="D4" s="1" t="s">
        <v>953</v>
      </c>
    </row>
    <row r="5" spans="1:4" x14ac:dyDescent="0.35">
      <c r="A5" s="1" t="s">
        <v>952</v>
      </c>
      <c r="B5" s="1" t="s">
        <v>357</v>
      </c>
      <c r="C5" s="1" t="s">
        <v>954</v>
      </c>
      <c r="D5" s="1" t="s">
        <v>955</v>
      </c>
    </row>
    <row r="6" spans="1:4" x14ac:dyDescent="0.35">
      <c r="A6" s="1" t="s">
        <v>952</v>
      </c>
      <c r="B6" s="1" t="s">
        <v>357</v>
      </c>
      <c r="C6" s="1" t="s">
        <v>956</v>
      </c>
      <c r="D6" s="1" t="s">
        <v>957</v>
      </c>
    </row>
    <row r="7" spans="1:4" x14ac:dyDescent="0.35">
      <c r="A7" s="1" t="s">
        <v>952</v>
      </c>
      <c r="B7" s="1" t="s">
        <v>357</v>
      </c>
      <c r="C7" s="1" t="s">
        <v>958</v>
      </c>
      <c r="D7" s="1" t="s">
        <v>959</v>
      </c>
    </row>
    <row r="8" spans="1:4" x14ac:dyDescent="0.35">
      <c r="A8" s="1" t="s">
        <v>322</v>
      </c>
      <c r="B8" s="1" t="s">
        <v>357</v>
      </c>
      <c r="C8" s="1" t="s">
        <v>135</v>
      </c>
      <c r="D8" s="1" t="s">
        <v>960</v>
      </c>
    </row>
    <row r="9" spans="1:4" x14ac:dyDescent="0.35">
      <c r="A9" s="1" t="s">
        <v>322</v>
      </c>
      <c r="B9" s="1" t="s">
        <v>357</v>
      </c>
      <c r="C9" s="1" t="s">
        <v>961</v>
      </c>
      <c r="D9" s="1" t="s">
        <v>962</v>
      </c>
    </row>
    <row r="10" spans="1:4" x14ac:dyDescent="0.35">
      <c r="A10" s="1" t="s">
        <v>963</v>
      </c>
      <c r="B10" s="1" t="s">
        <v>357</v>
      </c>
      <c r="C10" s="1" t="s">
        <v>135</v>
      </c>
      <c r="D10" s="1" t="s">
        <v>964</v>
      </c>
    </row>
    <row r="11" spans="1:4" x14ac:dyDescent="0.35">
      <c r="A11" s="1" t="s">
        <v>963</v>
      </c>
      <c r="B11" s="1" t="s">
        <v>357</v>
      </c>
      <c r="C11" s="1" t="s">
        <v>961</v>
      </c>
      <c r="D11" s="1" t="s">
        <v>965</v>
      </c>
    </row>
    <row r="12" spans="1:4" x14ac:dyDescent="0.35">
      <c r="A12" s="1" t="s">
        <v>963</v>
      </c>
      <c r="B12" s="1" t="s">
        <v>357</v>
      </c>
      <c r="C12" s="1" t="s">
        <v>966</v>
      </c>
      <c r="D12" s="1" t="s">
        <v>967</v>
      </c>
    </row>
    <row r="13" spans="1:4" x14ac:dyDescent="0.35">
      <c r="A13" s="1" t="s">
        <v>968</v>
      </c>
      <c r="B13" s="1" t="s">
        <v>841</v>
      </c>
      <c r="C13" s="1" t="s">
        <v>135</v>
      </c>
      <c r="D13" s="1" t="s">
        <v>969</v>
      </c>
    </row>
    <row r="14" spans="1:4" x14ac:dyDescent="0.35">
      <c r="A14" s="1" t="s">
        <v>968</v>
      </c>
      <c r="B14" s="1" t="s">
        <v>841</v>
      </c>
      <c r="C14" s="1" t="s">
        <v>954</v>
      </c>
      <c r="D14" s="1" t="s">
        <v>970</v>
      </c>
    </row>
    <row r="15" spans="1:4" x14ac:dyDescent="0.35">
      <c r="A15" s="1" t="s">
        <v>968</v>
      </c>
      <c r="B15" s="1" t="s">
        <v>841</v>
      </c>
      <c r="C15" s="1" t="s">
        <v>956</v>
      </c>
      <c r="D15" s="1" t="s">
        <v>971</v>
      </c>
    </row>
    <row r="16" spans="1:4" x14ac:dyDescent="0.35">
      <c r="A16" s="1" t="s">
        <v>968</v>
      </c>
      <c r="B16" s="1" t="s">
        <v>841</v>
      </c>
      <c r="C16" s="1" t="s">
        <v>958</v>
      </c>
      <c r="D16" s="1" t="s">
        <v>972</v>
      </c>
    </row>
    <row r="17" spans="1:4" x14ac:dyDescent="0.35">
      <c r="A17" s="1" t="s">
        <v>323</v>
      </c>
      <c r="B17" s="1" t="s">
        <v>841</v>
      </c>
      <c r="C17" s="1" t="s">
        <v>135</v>
      </c>
      <c r="D17" s="1" t="s">
        <v>973</v>
      </c>
    </row>
    <row r="18" spans="1:4" x14ac:dyDescent="0.35">
      <c r="A18" s="1" t="s">
        <v>323</v>
      </c>
      <c r="B18" s="1" t="s">
        <v>841</v>
      </c>
      <c r="C18" s="1" t="s">
        <v>961</v>
      </c>
      <c r="D18" s="1" t="s">
        <v>974</v>
      </c>
    </row>
    <row r="19" spans="1:4" x14ac:dyDescent="0.35">
      <c r="A19" s="1" t="s">
        <v>975</v>
      </c>
      <c r="B19" s="1" t="s">
        <v>841</v>
      </c>
      <c r="C19" s="1" t="s">
        <v>135</v>
      </c>
      <c r="D19" s="1" t="s">
        <v>976</v>
      </c>
    </row>
    <row r="20" spans="1:4" x14ac:dyDescent="0.35">
      <c r="A20" s="1" t="s">
        <v>975</v>
      </c>
      <c r="B20" s="1" t="s">
        <v>841</v>
      </c>
      <c r="C20" s="1" t="s">
        <v>961</v>
      </c>
      <c r="D20" s="1" t="s">
        <v>977</v>
      </c>
    </row>
    <row r="21" spans="1:4" x14ac:dyDescent="0.35">
      <c r="A21" s="1" t="s">
        <v>975</v>
      </c>
      <c r="B21" s="1" t="s">
        <v>841</v>
      </c>
      <c r="C21" s="1" t="s">
        <v>966</v>
      </c>
      <c r="D21" s="1" t="s">
        <v>978</v>
      </c>
    </row>
  </sheetData>
  <pageMargins left="0.7" right="0.7" top="0.75" bottom="0.75" header="0.3" footer="0.3"/>
  <pageSetup paperSize="9"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8">
    <tabColor theme="6" tint="0.39997558519241921"/>
  </sheetPr>
  <dimension ref="A1:G7"/>
  <sheetViews>
    <sheetView showGridLines="0" topLeftCell="B1" workbookViewId="0">
      <pane ySplit="3" topLeftCell="A4" activePane="bottomLeft" state="frozen"/>
      <selection pane="bottomLeft" activeCell="F10" sqref="F10"/>
    </sheetView>
  </sheetViews>
  <sheetFormatPr baseColWidth="10" defaultColWidth="0" defaultRowHeight="14.5" x14ac:dyDescent="0.35"/>
  <cols>
    <col min="1" max="1" width="50.54296875" style="1" customWidth="1"/>
    <col min="2" max="2" width="15.54296875" style="1" customWidth="1"/>
    <col min="3" max="4" width="25.54296875" style="1" customWidth="1"/>
    <col min="5" max="6" width="30.54296875" style="1" customWidth="1"/>
    <col min="7" max="7" width="10.81640625" style="1" customWidth="1"/>
    <col min="8" max="16384" width="10.81640625" style="1" hidden="1"/>
  </cols>
  <sheetData>
    <row r="1" spans="1:6" ht="75" customHeight="1" x14ac:dyDescent="0.35"/>
    <row r="3" spans="1:6" x14ac:dyDescent="0.35">
      <c r="A3" s="1" t="s">
        <v>135</v>
      </c>
      <c r="B3" s="1" t="s">
        <v>138</v>
      </c>
      <c r="C3" s="1" t="s">
        <v>134</v>
      </c>
      <c r="D3" s="1" t="s">
        <v>17</v>
      </c>
      <c r="E3" s="1" t="s">
        <v>139</v>
      </c>
      <c r="F3" s="1" t="s">
        <v>39</v>
      </c>
    </row>
    <row r="4" spans="1:6" x14ac:dyDescent="0.35">
      <c r="A4" s="12" t="s">
        <v>267</v>
      </c>
      <c r="B4" s="12" t="s">
        <v>276</v>
      </c>
      <c r="C4" s="12" t="s">
        <v>277</v>
      </c>
      <c r="D4" s="12" t="s">
        <v>277</v>
      </c>
      <c r="E4" s="12" t="s">
        <v>278</v>
      </c>
    </row>
    <row r="5" spans="1:6" x14ac:dyDescent="0.35">
      <c r="A5" s="43" t="s">
        <v>268</v>
      </c>
      <c r="B5" s="43" t="s">
        <v>276</v>
      </c>
      <c r="C5" s="43" t="s">
        <v>277</v>
      </c>
      <c r="D5" s="43" t="s">
        <v>277</v>
      </c>
      <c r="E5" s="43" t="s">
        <v>279</v>
      </c>
      <c r="F5" s="43"/>
    </row>
    <row r="6" spans="1:6" x14ac:dyDescent="0.35">
      <c r="A6" s="43" t="s">
        <v>270</v>
      </c>
      <c r="B6" s="43" t="s">
        <v>276</v>
      </c>
      <c r="C6" s="43" t="s">
        <v>277</v>
      </c>
      <c r="D6" s="43" t="s">
        <v>277</v>
      </c>
      <c r="E6" s="43" t="s">
        <v>280</v>
      </c>
      <c r="F6" s="43"/>
    </row>
    <row r="7" spans="1:6" x14ac:dyDescent="0.35">
      <c r="A7" s="43"/>
      <c r="B7" s="43"/>
      <c r="C7" s="43"/>
      <c r="D7" s="43"/>
      <c r="E7" s="43"/>
      <c r="F7" s="43"/>
    </row>
  </sheetData>
  <dataValidations count="1">
    <dataValidation type="list" allowBlank="1" showInputMessage="1" showErrorMessage="1" sqref="A4:A7" xr:uid="{00000000-0002-0000-0800-000000000000}">
      <formula1>Servicio</formula1>
    </dataValidation>
  </dataValidations>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19</vt:i4>
      </vt:variant>
      <vt:variant>
        <vt:lpstr>Rangos con nombre</vt:lpstr>
      </vt:variant>
      <vt:variant>
        <vt:i4>14</vt:i4>
      </vt:variant>
    </vt:vector>
  </HeadingPairs>
  <TitlesOfParts>
    <vt:vector size="33" baseType="lpstr">
      <vt:lpstr>COL_DATA</vt:lpstr>
      <vt:lpstr>1 - Summary</vt:lpstr>
      <vt:lpstr>2 - Contacts</vt:lpstr>
      <vt:lpstr>3 - Architecture</vt:lpstr>
      <vt:lpstr>4 - Data</vt:lpstr>
      <vt:lpstr>5 - Access</vt:lpstr>
      <vt:lpstr>6 - Integration Users</vt:lpstr>
      <vt:lpstr>7 - Location</vt:lpstr>
      <vt:lpstr>8 - Backups</vt:lpstr>
      <vt:lpstr>10 - DNS</vt:lpstr>
      <vt:lpstr>11 - Inventory</vt:lpstr>
      <vt:lpstr>9 - Licenses</vt:lpstr>
      <vt:lpstr>12 - Flujos de servicio</vt:lpstr>
      <vt:lpstr>13. DDIS,triggers y aplicciones</vt:lpstr>
      <vt:lpstr>14. Grupos de Salto</vt:lpstr>
      <vt:lpstr>14 - Phone Delivery</vt:lpstr>
      <vt:lpstr>15 - Call Rights Groups</vt:lpstr>
      <vt:lpstr>16 - Pickup Groups</vt:lpstr>
      <vt:lpstr>17 - Hunt Groups</vt:lpstr>
      <vt:lpstr>_boolean</vt:lpstr>
      <vt:lpstr>_CallDistribution</vt:lpstr>
      <vt:lpstr>_CPG</vt:lpstr>
      <vt:lpstr>_CSS</vt:lpstr>
      <vt:lpstr>_Locale</vt:lpstr>
      <vt:lpstr>_Models</vt:lpstr>
      <vt:lpstr>Departament</vt:lpstr>
      <vt:lpstr>DNS_Type</vt:lpstr>
      <vt:lpstr>LDAP</vt:lpstr>
      <vt:lpstr>MiddleName</vt:lpstr>
      <vt:lpstr>Phone_Number</vt:lpstr>
      <vt:lpstr>Servicio</vt:lpstr>
      <vt:lpstr>SNMP_Version</vt:lpstr>
      <vt:lpstr>UserID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Sanz Peñas</dc:creator>
  <cp:lastModifiedBy>Javier Estebanez Rodriguez</cp:lastModifiedBy>
  <dcterms:created xsi:type="dcterms:W3CDTF">2015-11-25T12:29:09Z</dcterms:created>
  <dcterms:modified xsi:type="dcterms:W3CDTF">2022-02-10T17:44:18Z</dcterms:modified>
</cp:coreProperties>
</file>