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banking\data\"/>
    </mc:Choice>
  </mc:AlternateContent>
  <bookViews>
    <workbookView xWindow="0" yWindow="0" windowWidth="20490" windowHeight="7905" tabRatio="768" activeTab="2"/>
  </bookViews>
  <sheets>
    <sheet name="nodes" sheetId="1" r:id="rId1"/>
    <sheet name="clientes" sheetId="3" r:id="rId2"/>
    <sheet name="productos" sheetId="5" r:id="rId3"/>
    <sheet name="presupuesto" sheetId="4" r:id="rId4"/>
    <sheet name="flujo_contractual" sheetId="6" r:id="rId5"/>
    <sheet name="tasa_contractual" sheetId="7" r:id="rId6"/>
    <sheet name="modelo" sheetId="8" r:id="rId7"/>
  </sheets>
  <definedNames>
    <definedName name="productos">productos!$A$1:$G$5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5" l="1"/>
  <c r="K2" i="5"/>
  <c r="H5" i="5"/>
  <c r="B16" i="4"/>
  <c r="C16" i="4"/>
  <c r="D16" i="4"/>
  <c r="E16" i="4"/>
  <c r="B17" i="4"/>
  <c r="C17" i="4"/>
  <c r="D17" i="4"/>
  <c r="E17" i="4"/>
  <c r="B18" i="4"/>
  <c r="C18" i="4"/>
  <c r="D18" i="4"/>
  <c r="E18" i="4"/>
  <c r="B19" i="4"/>
  <c r="C19" i="4"/>
  <c r="D19" i="4"/>
  <c r="E19" i="4"/>
  <c r="B20" i="4"/>
  <c r="C20" i="4"/>
  <c r="D20" i="4"/>
  <c r="E20" i="4"/>
  <c r="B21" i="4"/>
  <c r="C21" i="4"/>
  <c r="D21" i="4"/>
  <c r="E21" i="4"/>
  <c r="B22" i="4"/>
  <c r="C22" i="4"/>
  <c r="D22" i="4"/>
  <c r="E22" i="4"/>
  <c r="B23" i="4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B29" i="4"/>
  <c r="C29" i="4"/>
  <c r="D29" i="4"/>
  <c r="E29" i="4"/>
  <c r="B30" i="4"/>
  <c r="C30" i="4"/>
  <c r="D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B34" i="4"/>
  <c r="C34" i="4"/>
  <c r="D34" i="4"/>
  <c r="E34" i="4"/>
  <c r="B35" i="4"/>
  <c r="C35" i="4"/>
  <c r="D35" i="4"/>
  <c r="E35" i="4"/>
  <c r="B36" i="4"/>
  <c r="C36" i="4"/>
  <c r="D36" i="4"/>
  <c r="E36" i="4"/>
  <c r="B37" i="4"/>
  <c r="C37" i="4"/>
  <c r="D37" i="4"/>
  <c r="E37" i="4"/>
  <c r="B38" i="4"/>
  <c r="C38" i="4"/>
  <c r="D38" i="4"/>
  <c r="E38" i="4"/>
  <c r="B39" i="4"/>
  <c r="C39" i="4"/>
  <c r="D39" i="4"/>
  <c r="E39" i="4"/>
  <c r="B40" i="4"/>
  <c r="C40" i="4"/>
  <c r="D40" i="4"/>
  <c r="E40" i="4"/>
  <c r="B41" i="4"/>
  <c r="C41" i="4"/>
  <c r="D41" i="4"/>
  <c r="E41" i="4"/>
  <c r="B42" i="4"/>
  <c r="C42" i="4"/>
  <c r="D42" i="4"/>
  <c r="E42" i="4"/>
  <c r="B43" i="4"/>
  <c r="C43" i="4"/>
  <c r="D43" i="4"/>
  <c r="E43" i="4"/>
  <c r="B44" i="4"/>
  <c r="C44" i="4"/>
  <c r="D44" i="4"/>
  <c r="E44" i="4"/>
  <c r="B45" i="4"/>
  <c r="C45" i="4"/>
  <c r="D45" i="4"/>
  <c r="E45" i="4"/>
  <c r="B46" i="4"/>
  <c r="C46" i="4"/>
  <c r="D46" i="4"/>
  <c r="E46" i="4"/>
  <c r="B47" i="4"/>
  <c r="C47" i="4"/>
  <c r="D47" i="4"/>
  <c r="E47" i="4"/>
  <c r="B48" i="4"/>
  <c r="C48" i="4"/>
  <c r="D48" i="4"/>
  <c r="E48" i="4"/>
  <c r="B49" i="4"/>
  <c r="C49" i="4"/>
  <c r="D49" i="4"/>
  <c r="E49" i="4"/>
  <c r="B50" i="4"/>
  <c r="C50" i="4"/>
  <c r="D50" i="4"/>
  <c r="E50" i="4"/>
  <c r="B51" i="4"/>
  <c r="C51" i="4"/>
  <c r="D51" i="4"/>
  <c r="E51" i="4"/>
  <c r="B52" i="4"/>
  <c r="C52" i="4"/>
  <c r="D52" i="4"/>
  <c r="E52" i="4"/>
  <c r="B53" i="4"/>
  <c r="C53" i="4"/>
  <c r="D53" i="4"/>
  <c r="E53" i="4"/>
  <c r="B54" i="4"/>
  <c r="C54" i="4"/>
  <c r="D54" i="4"/>
  <c r="E54" i="4"/>
  <c r="B55" i="4"/>
  <c r="C55" i="4"/>
  <c r="D55" i="4"/>
  <c r="E55" i="4"/>
  <c r="B56" i="4"/>
  <c r="C56" i="4"/>
  <c r="D56" i="4"/>
  <c r="E56" i="4"/>
  <c r="B57" i="4"/>
  <c r="C57" i="4"/>
  <c r="D57" i="4"/>
  <c r="E57" i="4"/>
  <c r="B58" i="4"/>
  <c r="C58" i="4"/>
  <c r="D58" i="4"/>
  <c r="E58" i="4"/>
  <c r="B59" i="4"/>
  <c r="C59" i="4"/>
  <c r="D59" i="4"/>
  <c r="E59" i="4"/>
  <c r="B60" i="4"/>
  <c r="C60" i="4"/>
  <c r="D60" i="4"/>
  <c r="E60" i="4"/>
  <c r="B61" i="4"/>
  <c r="C61" i="4"/>
  <c r="D61" i="4"/>
  <c r="E6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B99" i="4"/>
  <c r="C99" i="4"/>
  <c r="D99" i="4"/>
  <c r="E99" i="4"/>
  <c r="B100" i="4"/>
  <c r="C100" i="4"/>
  <c r="D100" i="4"/>
  <c r="E100" i="4"/>
  <c r="B101" i="4"/>
  <c r="C101" i="4"/>
  <c r="D101" i="4"/>
  <c r="E101" i="4"/>
  <c r="B102" i="4"/>
  <c r="C102" i="4"/>
  <c r="D102" i="4"/>
  <c r="E102" i="4"/>
  <c r="B103" i="4"/>
  <c r="C103" i="4"/>
  <c r="D103" i="4"/>
  <c r="E103" i="4"/>
  <c r="B104" i="4"/>
  <c r="C104" i="4"/>
  <c r="D104" i="4"/>
  <c r="E104" i="4"/>
  <c r="B105" i="4"/>
  <c r="C105" i="4"/>
  <c r="D105" i="4"/>
  <c r="E105" i="4"/>
  <c r="B106" i="4"/>
  <c r="C106" i="4"/>
  <c r="D106" i="4"/>
  <c r="E106" i="4"/>
  <c r="B107" i="4"/>
  <c r="C107" i="4"/>
  <c r="D107" i="4"/>
  <c r="E107" i="4"/>
  <c r="B108" i="4"/>
  <c r="C108" i="4"/>
  <c r="D108" i="4"/>
  <c r="E108" i="4"/>
  <c r="B109" i="4"/>
  <c r="C109" i="4"/>
  <c r="D109" i="4"/>
  <c r="E109" i="4"/>
  <c r="B110" i="4"/>
  <c r="C110" i="4"/>
  <c r="D110" i="4"/>
  <c r="E110" i="4"/>
  <c r="B111" i="4"/>
  <c r="C111" i="4"/>
  <c r="D111" i="4"/>
  <c r="E111" i="4"/>
  <c r="B112" i="4"/>
  <c r="C112" i="4"/>
  <c r="D112" i="4"/>
  <c r="E112" i="4"/>
  <c r="B113" i="4"/>
  <c r="C113" i="4"/>
  <c r="D113" i="4"/>
  <c r="E113" i="4"/>
  <c r="B114" i="4"/>
  <c r="C114" i="4"/>
  <c r="D114" i="4"/>
  <c r="E114" i="4"/>
  <c r="B115" i="4"/>
  <c r="C115" i="4"/>
  <c r="D115" i="4"/>
  <c r="E115" i="4"/>
  <c r="B116" i="4"/>
  <c r="C116" i="4"/>
  <c r="D116" i="4"/>
  <c r="E116" i="4"/>
  <c r="B117" i="4"/>
  <c r="C117" i="4"/>
  <c r="D117" i="4"/>
  <c r="E117" i="4"/>
  <c r="B118" i="4"/>
  <c r="C118" i="4"/>
  <c r="D118" i="4"/>
  <c r="E118" i="4"/>
  <c r="B119" i="4"/>
  <c r="C119" i="4"/>
  <c r="D119" i="4"/>
  <c r="E119" i="4"/>
  <c r="B120" i="4"/>
  <c r="C120" i="4"/>
  <c r="D120" i="4"/>
  <c r="E120" i="4"/>
  <c r="B121" i="4"/>
  <c r="C121" i="4"/>
  <c r="D121" i="4"/>
  <c r="E121" i="4"/>
  <c r="E15" i="4"/>
  <c r="D15" i="4"/>
  <c r="C15" i="4"/>
  <c r="B15" i="4"/>
  <c r="A16" i="4"/>
  <c r="A17" i="4"/>
  <c r="A18" i="4"/>
  <c r="A19" i="4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5" i="4"/>
  <c r="B1" i="4" a="1"/>
  <c r="D1" i="4" s="1"/>
  <c r="B1" i="4"/>
  <c r="C1" i="4"/>
  <c r="E1" i="4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3" i="7"/>
  <c r="D1" i="7"/>
  <c r="C1" i="7"/>
  <c r="B1" i="7" a="1"/>
  <c r="B1" i="7" s="1"/>
  <c r="B1" i="6" a="1"/>
  <c r="B1" i="6"/>
  <c r="C1" i="6"/>
  <c r="D1" i="6"/>
  <c r="E1" i="6"/>
  <c r="A4" i="6"/>
  <c r="A5" i="6"/>
  <c r="A6" i="6" s="1"/>
  <c r="A7" i="6" s="1"/>
  <c r="A8" i="6" s="1"/>
  <c r="A9" i="6"/>
  <c r="A10" i="6" s="1"/>
  <c r="A11" i="6" s="1"/>
  <c r="A12" i="6" s="1"/>
  <c r="A13" i="6"/>
  <c r="A14" i="6" s="1"/>
  <c r="A15" i="6" s="1"/>
  <c r="A16" i="6" s="1"/>
  <c r="A17" i="6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3" i="6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  <c r="E5" i="5"/>
  <c r="E4" i="5"/>
  <c r="E3" i="5"/>
  <c r="E2" i="5"/>
  <c r="B1" i="3" a="1"/>
  <c r="D1" i="3" s="1"/>
  <c r="B1" i="3"/>
  <c r="C1" i="3"/>
  <c r="A11" i="3"/>
  <c r="A12" i="3" s="1"/>
  <c r="A13" i="3" s="1"/>
  <c r="A14" i="3" s="1"/>
  <c r="A15" i="3" s="1"/>
  <c r="A16" i="3" s="1"/>
  <c r="B3" i="1"/>
  <c r="E1" i="3" l="1"/>
  <c r="E1" i="7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</calcChain>
</file>

<file path=xl/sharedStrings.xml><?xml version="1.0" encoding="utf-8"?>
<sst xmlns="http://schemas.openxmlformats.org/spreadsheetml/2006/main" count="23" uniqueCount="17">
  <si>
    <t>Crediflash</t>
  </si>
  <si>
    <t>Credioficial</t>
  </si>
  <si>
    <t>Tarjeta</t>
  </si>
  <si>
    <t>Vehiculos</t>
  </si>
  <si>
    <t>node</t>
  </si>
  <si>
    <t>prob</t>
  </si>
  <si>
    <t>Plazo_meses</t>
  </si>
  <si>
    <t>Prepago_linear</t>
  </si>
  <si>
    <t>Desembolso_promedio</t>
  </si>
  <si>
    <t>tasa_activa</t>
  </si>
  <si>
    <t>ftp</t>
  </si>
  <si>
    <t>recovery</t>
  </si>
  <si>
    <t>Comision Vendedor</t>
  </si>
  <si>
    <t>Tipo_comision_vendedor</t>
  </si>
  <si>
    <t>Tipo_comision_canal</t>
  </si>
  <si>
    <t>factor_millon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</si>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</sst>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%"/>
    <numFmt numFmtId="171" formatCode="_(* #,##0.0000_);_(* \(#,##0.0000\);_(* &quot;-&quot;??_);_(@_)"/>
    <numFmt numFmtId="17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0" xfId="1" applyFont="1"/>
    <xf numFmtId="171" fontId="0" fillId="0" borderId="0" xfId="1" applyNumberFormat="1" applyFont="1"/>
    <xf numFmtId="174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16"/>
  <sheetViews>
    <sheetView showGridLines="0" zoomScale="85" zoomScaleNormal="85" workbookViewId="0">
      <selection activeCell="A3" sqref="A3:A16"/>
    </sheetView>
  </sheetViews>
  <sheetFormatPr baseColWidth="10" defaultRowHeight="15" x14ac:dyDescent="0.25"/>
  <sheetData>
    <row r="1" spans="1:2" s="5" customFormat="1" x14ac:dyDescent="0.25">
      <c r="A1" s="7" t="s">
        <v>4</v>
      </c>
      <c r="B1" s="7" t="s">
        <v>5</v>
      </c>
    </row>
    <row r="2" spans="1:2" x14ac:dyDescent="0.25">
      <c r="A2">
        <v>0</v>
      </c>
      <c r="B2" s="3">
        <v>2.0000000000000001E-4</v>
      </c>
    </row>
    <row r="3" spans="1:2" x14ac:dyDescent="0.25">
      <c r="A3">
        <f>A2+1</f>
        <v>1</v>
      </c>
      <c r="B3" s="3">
        <f>B2*1.7</f>
        <v>3.4000000000000002E-4</v>
      </c>
    </row>
    <row r="4" spans="1:2" x14ac:dyDescent="0.25">
      <c r="A4">
        <f t="shared" ref="A4:A16" si="0">A3+1</f>
        <v>2</v>
      </c>
      <c r="B4" s="3">
        <f>B3*1.7</f>
        <v>5.7800000000000006E-4</v>
      </c>
    </row>
    <row r="5" spans="1:2" x14ac:dyDescent="0.25">
      <c r="A5">
        <f t="shared" si="0"/>
        <v>3</v>
      </c>
      <c r="B5" s="3">
        <f>B4*1.7</f>
        <v>9.8260000000000014E-4</v>
      </c>
    </row>
    <row r="6" spans="1:2" x14ac:dyDescent="0.25">
      <c r="A6">
        <f t="shared" si="0"/>
        <v>4</v>
      </c>
      <c r="B6" s="3">
        <f>B5*1.7</f>
        <v>1.6704200000000002E-3</v>
      </c>
    </row>
    <row r="7" spans="1:2" x14ac:dyDescent="0.25">
      <c r="A7">
        <f t="shared" si="0"/>
        <v>5</v>
      </c>
      <c r="B7" s="3">
        <f>B6*1.7</f>
        <v>2.8397140000000001E-3</v>
      </c>
    </row>
    <row r="8" spans="1:2" x14ac:dyDescent="0.25">
      <c r="A8">
        <f t="shared" si="0"/>
        <v>6</v>
      </c>
      <c r="B8" s="3">
        <f>B7*1.7</f>
        <v>4.8275137999999997E-3</v>
      </c>
    </row>
    <row r="9" spans="1:2" x14ac:dyDescent="0.25">
      <c r="A9">
        <f t="shared" si="0"/>
        <v>7</v>
      </c>
      <c r="B9" s="3">
        <f>B8*1.7</f>
        <v>8.2067734599999987E-3</v>
      </c>
    </row>
    <row r="10" spans="1:2" x14ac:dyDescent="0.25">
      <c r="A10">
        <f t="shared" si="0"/>
        <v>8</v>
      </c>
      <c r="B10" s="3">
        <f>B9*1.7</f>
        <v>1.3951514881999997E-2</v>
      </c>
    </row>
    <row r="11" spans="1:2" x14ac:dyDescent="0.25">
      <c r="A11">
        <f t="shared" si="0"/>
        <v>9</v>
      </c>
      <c r="B11" s="3">
        <f>B10*1.7</f>
        <v>2.3717575299399996E-2</v>
      </c>
    </row>
    <row r="12" spans="1:2" x14ac:dyDescent="0.25">
      <c r="A12">
        <f t="shared" si="0"/>
        <v>10</v>
      </c>
      <c r="B12" s="3">
        <f t="shared" ref="B12:B16" si="1">B11*1.7</f>
        <v>4.0319878008979994E-2</v>
      </c>
    </row>
    <row r="13" spans="1:2" x14ac:dyDescent="0.25">
      <c r="A13">
        <f t="shared" si="0"/>
        <v>11</v>
      </c>
      <c r="B13" s="3">
        <f t="shared" si="1"/>
        <v>6.8543792615265983E-2</v>
      </c>
    </row>
    <row r="14" spans="1:2" x14ac:dyDescent="0.25">
      <c r="A14">
        <f t="shared" si="0"/>
        <v>12</v>
      </c>
      <c r="B14" s="3">
        <f t="shared" si="1"/>
        <v>0.11652444744595217</v>
      </c>
    </row>
    <row r="15" spans="1:2" x14ac:dyDescent="0.25">
      <c r="A15">
        <f t="shared" si="0"/>
        <v>13</v>
      </c>
      <c r="B15" s="3">
        <f t="shared" si="1"/>
        <v>0.19809156065811867</v>
      </c>
    </row>
    <row r="16" spans="1:2" x14ac:dyDescent="0.25">
      <c r="A16">
        <f t="shared" si="0"/>
        <v>14</v>
      </c>
      <c r="B16" s="3">
        <f t="shared" si="1"/>
        <v>0.33675565311880173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22"/>
  <sheetViews>
    <sheetView showGridLines="0" zoomScale="85" zoomScaleNormal="85" workbookViewId="0">
      <selection activeCell="F8" sqref="F8"/>
    </sheetView>
  </sheetViews>
  <sheetFormatPr baseColWidth="10" defaultRowHeight="15" x14ac:dyDescent="0.25"/>
  <sheetData>
    <row r="1" spans="1:9" x14ac:dyDescent="0.25">
      <c r="A1" s="7" t="s">
        <v>4</v>
      </c>
      <c r="B1" s="7" t="e">
        <f t="array" ref="B1:E1">TRANSPOSE(#REF!)</f>
        <v>#REF!</v>
      </c>
      <c r="C1" s="7" t="e">
        <v>#REF!</v>
      </c>
      <c r="D1" s="7" t="e">
        <v>#REF!</v>
      </c>
      <c r="E1" s="7" t="e">
        <v>#REF!</v>
      </c>
    </row>
    <row r="2" spans="1:9" x14ac:dyDescent="0.25">
      <c r="A2">
        <v>1</v>
      </c>
      <c r="B2" s="1">
        <v>0.05</v>
      </c>
      <c r="C2" s="1">
        <v>0.05</v>
      </c>
      <c r="D2" s="1">
        <v>0.05</v>
      </c>
      <c r="E2" s="1">
        <v>0.05</v>
      </c>
      <c r="F2" s="1"/>
      <c r="G2" s="1"/>
      <c r="H2" s="1"/>
      <c r="I2" s="1"/>
    </row>
    <row r="3" spans="1:9" x14ac:dyDescent="0.25">
      <c r="A3">
        <v>2</v>
      </c>
      <c r="B3" s="1">
        <v>0.05</v>
      </c>
      <c r="C3" s="1">
        <v>0.05</v>
      </c>
      <c r="D3" s="1">
        <v>0.05</v>
      </c>
      <c r="E3" s="1">
        <v>0.05</v>
      </c>
      <c r="F3" s="1"/>
      <c r="G3" s="1"/>
      <c r="H3" s="1"/>
      <c r="I3" s="1"/>
    </row>
    <row r="4" spans="1:9" x14ac:dyDescent="0.25">
      <c r="A4">
        <v>3</v>
      </c>
      <c r="B4" s="1">
        <v>0.15</v>
      </c>
      <c r="C4" s="1">
        <v>0.15</v>
      </c>
      <c r="D4" s="1">
        <v>0.15</v>
      </c>
      <c r="E4" s="1">
        <v>0.15</v>
      </c>
      <c r="F4" s="1"/>
      <c r="G4" s="1"/>
      <c r="H4" s="1"/>
      <c r="I4" s="1"/>
    </row>
    <row r="5" spans="1:9" x14ac:dyDescent="0.25">
      <c r="A5">
        <v>4</v>
      </c>
      <c r="B5" s="1">
        <v>0.15</v>
      </c>
      <c r="C5" s="1">
        <v>0.15</v>
      </c>
      <c r="D5" s="1">
        <v>0.15</v>
      </c>
      <c r="E5" s="1">
        <v>0.15</v>
      </c>
      <c r="F5" s="1"/>
      <c r="G5" s="1"/>
      <c r="H5" s="1"/>
      <c r="I5" s="1"/>
    </row>
    <row r="6" spans="1:9" x14ac:dyDescent="0.25">
      <c r="A6">
        <v>5</v>
      </c>
      <c r="B6" s="1">
        <v>0.15</v>
      </c>
      <c r="C6" s="1">
        <v>0.15</v>
      </c>
      <c r="D6" s="1">
        <v>0.15</v>
      </c>
      <c r="E6" s="1">
        <v>0.15</v>
      </c>
      <c r="F6" s="1"/>
      <c r="G6" s="1"/>
      <c r="H6" s="1"/>
      <c r="I6" s="1"/>
    </row>
    <row r="7" spans="1:9" x14ac:dyDescent="0.25">
      <c r="A7">
        <v>6</v>
      </c>
      <c r="B7" s="1">
        <v>0.1</v>
      </c>
      <c r="C7" s="1">
        <v>0.1</v>
      </c>
      <c r="D7" s="1">
        <v>0.1</v>
      </c>
      <c r="E7" s="1">
        <v>0.1</v>
      </c>
      <c r="F7" s="1"/>
      <c r="G7" s="1"/>
      <c r="H7" s="1"/>
      <c r="I7" s="1"/>
    </row>
    <row r="8" spans="1:9" x14ac:dyDescent="0.25">
      <c r="A8">
        <v>7</v>
      </c>
      <c r="B8" s="1">
        <v>7.4999999999999997E-2</v>
      </c>
      <c r="C8" s="1">
        <v>7.4999999999999997E-2</v>
      </c>
      <c r="D8" s="1">
        <v>7.4999999999999997E-2</v>
      </c>
      <c r="E8" s="1">
        <v>7.4999999999999997E-2</v>
      </c>
      <c r="F8" s="1"/>
      <c r="G8" s="1"/>
      <c r="H8" s="1"/>
      <c r="I8" s="1"/>
    </row>
    <row r="9" spans="1:9" x14ac:dyDescent="0.25">
      <c r="A9">
        <v>8</v>
      </c>
      <c r="B9" s="1">
        <v>7.4999999999999997E-2</v>
      </c>
      <c r="C9" s="1">
        <v>7.4999999999999997E-2</v>
      </c>
      <c r="D9" s="1">
        <v>7.4999999999999997E-2</v>
      </c>
      <c r="E9" s="1">
        <v>7.4999999999999997E-2</v>
      </c>
      <c r="F9" s="1"/>
      <c r="G9" s="1"/>
      <c r="H9" s="1"/>
      <c r="I9" s="1"/>
    </row>
    <row r="10" spans="1:9" x14ac:dyDescent="0.25">
      <c r="A10">
        <v>9</v>
      </c>
      <c r="B10" s="1">
        <v>0.05</v>
      </c>
      <c r="C10" s="1">
        <v>0.05</v>
      </c>
      <c r="D10" s="1">
        <v>0.05</v>
      </c>
      <c r="E10" s="1">
        <v>0.05</v>
      </c>
      <c r="F10" s="1"/>
      <c r="G10" s="1"/>
      <c r="H10" s="1"/>
      <c r="I10" s="1"/>
    </row>
    <row r="11" spans="1:9" x14ac:dyDescent="0.25">
      <c r="A11">
        <f>A10+1</f>
        <v>10</v>
      </c>
      <c r="B11" s="1">
        <v>0.05</v>
      </c>
      <c r="C11" s="1">
        <v>0.05</v>
      </c>
      <c r="D11" s="1">
        <v>0.05</v>
      </c>
      <c r="E11" s="1">
        <v>0.05</v>
      </c>
      <c r="F11" s="1"/>
      <c r="G11" s="1"/>
      <c r="H11" s="1"/>
      <c r="I11" s="1"/>
    </row>
    <row r="12" spans="1:9" x14ac:dyDescent="0.25">
      <c r="A12">
        <f>A11+1</f>
        <v>11</v>
      </c>
      <c r="B12" s="1">
        <v>0.05</v>
      </c>
      <c r="C12" s="1">
        <v>0.05</v>
      </c>
      <c r="D12" s="1">
        <v>0.05</v>
      </c>
      <c r="E12" s="1">
        <v>0.05</v>
      </c>
      <c r="F12" s="1"/>
      <c r="G12" s="1"/>
      <c r="H12" s="1"/>
      <c r="I12" s="1"/>
    </row>
    <row r="13" spans="1:9" x14ac:dyDescent="0.25">
      <c r="A13">
        <f>A12+1</f>
        <v>12</v>
      </c>
      <c r="B13" s="1">
        <v>0.03</v>
      </c>
      <c r="C13" s="1">
        <v>0.03</v>
      </c>
      <c r="D13" s="1">
        <v>0.03</v>
      </c>
      <c r="E13" s="1">
        <v>0.03</v>
      </c>
      <c r="F13" s="1"/>
      <c r="G13" s="1"/>
      <c r="H13" s="1"/>
      <c r="I13" s="1"/>
    </row>
    <row r="14" spans="1:9" x14ac:dyDescent="0.25">
      <c r="A14">
        <f>A13+1</f>
        <v>13</v>
      </c>
      <c r="B14" s="1">
        <v>0.02</v>
      </c>
      <c r="C14" s="1">
        <v>0.02</v>
      </c>
      <c r="D14" s="1">
        <v>0.02</v>
      </c>
      <c r="E14" s="1">
        <v>0.02</v>
      </c>
      <c r="F14" s="1"/>
      <c r="G14" s="1"/>
      <c r="H14" s="1"/>
      <c r="I14" s="1"/>
    </row>
    <row r="15" spans="1:9" x14ac:dyDescent="0.25">
      <c r="A15">
        <f>A14+1</f>
        <v>14</v>
      </c>
      <c r="B15" s="1">
        <v>0</v>
      </c>
      <c r="C15" s="1">
        <v>0</v>
      </c>
      <c r="D15" s="1">
        <v>0</v>
      </c>
      <c r="E15" s="1">
        <v>0</v>
      </c>
      <c r="F15" s="1"/>
      <c r="G15" s="1"/>
      <c r="H15" s="1"/>
      <c r="I15" s="1"/>
    </row>
    <row r="16" spans="1:9" x14ac:dyDescent="0.25">
      <c r="A16">
        <f>A15+1</f>
        <v>15</v>
      </c>
      <c r="B16" s="1">
        <v>0</v>
      </c>
      <c r="C16" s="1">
        <v>0</v>
      </c>
      <c r="D16" s="1">
        <v>0</v>
      </c>
      <c r="E16" s="1">
        <v>0</v>
      </c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6"/>
  <sheetViews>
    <sheetView tabSelected="1" zoomScale="85" zoomScaleNormal="85" workbookViewId="0">
      <selection activeCell="H5" sqref="H5"/>
    </sheetView>
  </sheetViews>
  <sheetFormatPr baseColWidth="10" defaultRowHeight="15" x14ac:dyDescent="0.25"/>
  <cols>
    <col min="2" max="4" width="14.5703125" customWidth="1"/>
    <col min="8" max="8" width="18.28515625" customWidth="1"/>
    <col min="9" max="9" width="19.7109375" customWidth="1"/>
    <col min="10" max="10" width="12.28515625" customWidth="1"/>
    <col min="11" max="11" width="14" customWidth="1"/>
  </cols>
  <sheetData>
    <row r="1" spans="1:11" s="6" customFormat="1" ht="30" x14ac:dyDescent="0.25"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spans="1:11" x14ac:dyDescent="0.25">
      <c r="A2" t="s">
        <v>1</v>
      </c>
      <c r="B2">
        <v>90</v>
      </c>
      <c r="C2" s="1">
        <v>3.5000000000000003E-2</v>
      </c>
      <c r="D2">
        <v>30</v>
      </c>
      <c r="E2" s="2">
        <f>ROUND(1.0127^12-1,4)</f>
        <v>0.16350000000000001</v>
      </c>
      <c r="F2" s="2">
        <v>0.11</v>
      </c>
      <c r="G2" s="4">
        <v>0.15</v>
      </c>
      <c r="H2" s="10">
        <v>2.8999999999999998E-3</v>
      </c>
      <c r="I2" t="s">
        <v>15</v>
      </c>
      <c r="J2" s="9">
        <v>0</v>
      </c>
      <c r="K2" t="e">
        <f>NA()</f>
        <v>#N/A</v>
      </c>
    </row>
    <row r="3" spans="1:11" x14ac:dyDescent="0.25">
      <c r="A3" t="s">
        <v>0</v>
      </c>
      <c r="B3">
        <v>72</v>
      </c>
      <c r="C3" s="4">
        <v>0.03</v>
      </c>
      <c r="D3">
        <v>20</v>
      </c>
      <c r="E3" s="2">
        <f>ROUND(1.0136^12-1,4)</f>
        <v>0.17599999999999999</v>
      </c>
      <c r="F3" s="2">
        <v>0.105</v>
      </c>
      <c r="G3" s="4">
        <v>0.15</v>
      </c>
      <c r="H3" s="10">
        <v>2.8999999999999998E-3</v>
      </c>
      <c r="I3" t="s">
        <v>15</v>
      </c>
      <c r="J3" s="9">
        <v>0</v>
      </c>
      <c r="K3" t="e">
        <f>NA()</f>
        <v>#N/A</v>
      </c>
    </row>
    <row r="4" spans="1:11" x14ac:dyDescent="0.25">
      <c r="A4" t="s">
        <v>2</v>
      </c>
      <c r="B4">
        <v>6</v>
      </c>
      <c r="C4" s="4">
        <v>0.02</v>
      </c>
      <c r="D4">
        <v>1</v>
      </c>
      <c r="E4" s="2">
        <f>ROUND(1.018^12-1,4)</f>
        <v>0.2387</v>
      </c>
      <c r="F4" s="2">
        <v>9.5000000000000001E-2</v>
      </c>
      <c r="G4" s="4">
        <v>0.15</v>
      </c>
      <c r="H4" s="10">
        <v>4.4999999999999998E-2</v>
      </c>
      <c r="I4" t="s">
        <v>16</v>
      </c>
      <c r="J4" s="9">
        <v>4.4999999999999998E-2</v>
      </c>
      <c r="K4" t="s">
        <v>16</v>
      </c>
    </row>
    <row r="5" spans="1:11" x14ac:dyDescent="0.25">
      <c r="A5" t="s">
        <v>3</v>
      </c>
      <c r="B5">
        <v>36</v>
      </c>
      <c r="C5" s="4">
        <v>0.02</v>
      </c>
      <c r="D5">
        <v>50</v>
      </c>
      <c r="E5" s="2">
        <f>ROUND(1.013^12-1,4)</f>
        <v>0.16769999999999999</v>
      </c>
      <c r="F5" s="2">
        <v>0.105</v>
      </c>
      <c r="G5" s="4">
        <v>0.55000000000000004</v>
      </c>
      <c r="H5" s="10">
        <f>6000/1000000</f>
        <v>6.0000000000000001E-3</v>
      </c>
      <c r="I5" t="s">
        <v>15</v>
      </c>
      <c r="J5" s="9">
        <v>0.03</v>
      </c>
      <c r="K5" t="s">
        <v>15</v>
      </c>
    </row>
    <row r="6" spans="1:11" x14ac:dyDescent="0.25">
      <c r="F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21"/>
  <sheetViews>
    <sheetView showGridLines="0" zoomScale="85" zoomScaleNormal="85" workbookViewId="0">
      <selection activeCell="E5" sqref="E5"/>
    </sheetView>
  </sheetViews>
  <sheetFormatPr baseColWidth="10" defaultRowHeight="15" x14ac:dyDescent="0.25"/>
  <cols>
    <col min="2" max="5" width="13.28515625" style="8" customWidth="1"/>
  </cols>
  <sheetData>
    <row r="1" spans="1:5" x14ac:dyDescent="0.25">
      <c r="B1" s="8" t="str">
        <f t="array" ref="B1:E1">TRANSPOSE(productos!$A$2:$A$5)</f>
        <v>Credioficial</v>
      </c>
      <c r="C1" s="8" t="str">
        <v>Crediflash</v>
      </c>
      <c r="D1" s="8" t="str">
        <v>Tarjeta</v>
      </c>
      <c r="E1" s="8" t="str">
        <v>Vehiculos</v>
      </c>
    </row>
    <row r="2" spans="1:5" x14ac:dyDescent="0.25">
      <c r="A2">
        <v>0</v>
      </c>
      <c r="B2" s="8">
        <v>70000</v>
      </c>
      <c r="C2" s="8">
        <v>12000</v>
      </c>
      <c r="D2" s="8">
        <v>15000</v>
      </c>
      <c r="E2" s="8">
        <v>45000</v>
      </c>
    </row>
    <row r="3" spans="1:5" x14ac:dyDescent="0.25">
      <c r="A3">
        <v>1</v>
      </c>
      <c r="B3" s="8">
        <v>70000</v>
      </c>
      <c r="C3" s="8">
        <v>12000</v>
      </c>
      <c r="D3" s="8">
        <v>15000</v>
      </c>
      <c r="E3" s="8">
        <v>45000</v>
      </c>
    </row>
    <row r="4" spans="1:5" x14ac:dyDescent="0.25">
      <c r="A4">
        <v>2</v>
      </c>
      <c r="B4" s="8">
        <v>70000</v>
      </c>
      <c r="C4" s="8">
        <v>12000</v>
      </c>
      <c r="D4" s="8">
        <v>15000</v>
      </c>
      <c r="E4" s="8">
        <v>45000</v>
      </c>
    </row>
    <row r="5" spans="1:5" x14ac:dyDescent="0.25">
      <c r="A5">
        <v>3</v>
      </c>
      <c r="B5" s="8">
        <v>70000</v>
      </c>
      <c r="C5" s="8">
        <v>12000</v>
      </c>
      <c r="D5" s="8">
        <v>15000</v>
      </c>
      <c r="E5" s="8">
        <v>45000</v>
      </c>
    </row>
    <row r="6" spans="1:5" x14ac:dyDescent="0.25">
      <c r="A6">
        <v>4</v>
      </c>
      <c r="B6" s="8">
        <v>70000</v>
      </c>
      <c r="C6" s="8">
        <v>12000</v>
      </c>
      <c r="D6" s="8">
        <v>15000</v>
      </c>
      <c r="E6" s="8">
        <v>45000</v>
      </c>
    </row>
    <row r="7" spans="1:5" x14ac:dyDescent="0.25">
      <c r="A7">
        <v>5</v>
      </c>
      <c r="B7" s="8">
        <v>70000</v>
      </c>
      <c r="C7" s="8">
        <v>12000</v>
      </c>
      <c r="D7" s="8">
        <v>15000</v>
      </c>
      <c r="E7" s="8">
        <v>45000</v>
      </c>
    </row>
    <row r="8" spans="1:5" x14ac:dyDescent="0.25">
      <c r="A8">
        <v>6</v>
      </c>
      <c r="B8" s="8">
        <v>70000</v>
      </c>
      <c r="C8" s="8">
        <v>12000</v>
      </c>
      <c r="D8" s="8">
        <v>15000</v>
      </c>
      <c r="E8" s="8">
        <v>45000</v>
      </c>
    </row>
    <row r="9" spans="1:5" x14ac:dyDescent="0.25">
      <c r="A9">
        <v>7</v>
      </c>
      <c r="B9" s="8">
        <v>70000</v>
      </c>
      <c r="C9" s="8">
        <v>12000</v>
      </c>
      <c r="D9" s="8">
        <v>15000</v>
      </c>
      <c r="E9" s="8">
        <v>45000</v>
      </c>
    </row>
    <row r="10" spans="1:5" x14ac:dyDescent="0.25">
      <c r="A10">
        <v>8</v>
      </c>
      <c r="B10" s="8">
        <v>70000</v>
      </c>
      <c r="C10" s="8">
        <v>12000</v>
      </c>
      <c r="D10" s="8">
        <v>15000</v>
      </c>
      <c r="E10" s="8">
        <v>45000</v>
      </c>
    </row>
    <row r="11" spans="1:5" x14ac:dyDescent="0.25">
      <c r="A11">
        <v>9</v>
      </c>
      <c r="B11" s="8">
        <v>70000</v>
      </c>
      <c r="C11" s="8">
        <v>12000</v>
      </c>
      <c r="D11" s="8">
        <v>15000</v>
      </c>
      <c r="E11" s="8">
        <v>45000</v>
      </c>
    </row>
    <row r="12" spans="1:5" x14ac:dyDescent="0.25">
      <c r="A12">
        <v>10</v>
      </c>
      <c r="B12" s="8">
        <v>70000</v>
      </c>
      <c r="C12" s="8">
        <v>12000</v>
      </c>
      <c r="D12" s="8">
        <v>15000</v>
      </c>
      <c r="E12" s="8">
        <v>45000</v>
      </c>
    </row>
    <row r="13" spans="1:5" x14ac:dyDescent="0.25">
      <c r="A13">
        <v>11</v>
      </c>
      <c r="B13" s="8">
        <v>70000</v>
      </c>
      <c r="C13" s="8">
        <v>12000</v>
      </c>
      <c r="D13" s="8">
        <v>15000</v>
      </c>
      <c r="E13" s="8">
        <v>45000</v>
      </c>
    </row>
    <row r="14" spans="1:5" x14ac:dyDescent="0.25">
      <c r="A14">
        <v>12</v>
      </c>
      <c r="B14" s="8">
        <v>70000</v>
      </c>
      <c r="C14" s="8">
        <v>12000</v>
      </c>
      <c r="D14" s="8">
        <v>15000</v>
      </c>
      <c r="E14" s="8">
        <v>45000</v>
      </c>
    </row>
    <row r="15" spans="1:5" x14ac:dyDescent="0.25">
      <c r="A15">
        <f>A14+1</f>
        <v>13</v>
      </c>
      <c r="B15" s="8">
        <f>B2*1.08</f>
        <v>75600</v>
      </c>
      <c r="C15" s="8">
        <f t="shared" ref="C15:E15" si="0">C2*1.08</f>
        <v>12960</v>
      </c>
      <c r="D15" s="8">
        <f t="shared" si="0"/>
        <v>16200.000000000002</v>
      </c>
      <c r="E15" s="8">
        <f t="shared" si="0"/>
        <v>48600</v>
      </c>
    </row>
    <row r="16" spans="1:5" x14ac:dyDescent="0.25">
      <c r="A16">
        <f t="shared" ref="A16:A79" si="1">A15+1</f>
        <v>14</v>
      </c>
      <c r="B16" s="8">
        <f t="shared" ref="B16:E16" si="2">B3*1.08</f>
        <v>75600</v>
      </c>
      <c r="C16" s="8">
        <f t="shared" si="2"/>
        <v>12960</v>
      </c>
      <c r="D16" s="8">
        <f t="shared" si="2"/>
        <v>16200.000000000002</v>
      </c>
      <c r="E16" s="8">
        <f t="shared" si="2"/>
        <v>48600</v>
      </c>
    </row>
    <row r="17" spans="1:5" x14ac:dyDescent="0.25">
      <c r="A17">
        <f t="shared" si="1"/>
        <v>15</v>
      </c>
      <c r="B17" s="8">
        <f t="shared" ref="B17:E17" si="3">B4*1.08</f>
        <v>75600</v>
      </c>
      <c r="C17" s="8">
        <f t="shared" si="3"/>
        <v>12960</v>
      </c>
      <c r="D17" s="8">
        <f t="shared" si="3"/>
        <v>16200.000000000002</v>
      </c>
      <c r="E17" s="8">
        <f t="shared" si="3"/>
        <v>48600</v>
      </c>
    </row>
    <row r="18" spans="1:5" x14ac:dyDescent="0.25">
      <c r="A18">
        <f t="shared" si="1"/>
        <v>16</v>
      </c>
      <c r="B18" s="8">
        <f t="shared" ref="B18:E18" si="4">B5*1.08</f>
        <v>75600</v>
      </c>
      <c r="C18" s="8">
        <f t="shared" si="4"/>
        <v>12960</v>
      </c>
      <c r="D18" s="8">
        <f t="shared" si="4"/>
        <v>16200.000000000002</v>
      </c>
      <c r="E18" s="8">
        <f t="shared" si="4"/>
        <v>48600</v>
      </c>
    </row>
    <row r="19" spans="1:5" x14ac:dyDescent="0.25">
      <c r="A19">
        <f t="shared" si="1"/>
        <v>17</v>
      </c>
      <c r="B19" s="8">
        <f t="shared" ref="B19:E19" si="5">B6*1.08</f>
        <v>75600</v>
      </c>
      <c r="C19" s="8">
        <f t="shared" si="5"/>
        <v>12960</v>
      </c>
      <c r="D19" s="8">
        <f t="shared" si="5"/>
        <v>16200.000000000002</v>
      </c>
      <c r="E19" s="8">
        <f t="shared" si="5"/>
        <v>48600</v>
      </c>
    </row>
    <row r="20" spans="1:5" x14ac:dyDescent="0.25">
      <c r="A20">
        <f t="shared" si="1"/>
        <v>18</v>
      </c>
      <c r="B20" s="8">
        <f t="shared" ref="B20:E20" si="6">B7*1.08</f>
        <v>75600</v>
      </c>
      <c r="C20" s="8">
        <f t="shared" si="6"/>
        <v>12960</v>
      </c>
      <c r="D20" s="8">
        <f t="shared" si="6"/>
        <v>16200.000000000002</v>
      </c>
      <c r="E20" s="8">
        <f t="shared" si="6"/>
        <v>48600</v>
      </c>
    </row>
    <row r="21" spans="1:5" x14ac:dyDescent="0.25">
      <c r="A21">
        <f t="shared" si="1"/>
        <v>19</v>
      </c>
      <c r="B21" s="8">
        <f t="shared" ref="B21:E21" si="7">B8*1.08</f>
        <v>75600</v>
      </c>
      <c r="C21" s="8">
        <f t="shared" si="7"/>
        <v>12960</v>
      </c>
      <c r="D21" s="8">
        <f t="shared" si="7"/>
        <v>16200.000000000002</v>
      </c>
      <c r="E21" s="8">
        <f t="shared" si="7"/>
        <v>48600</v>
      </c>
    </row>
    <row r="22" spans="1:5" x14ac:dyDescent="0.25">
      <c r="A22">
        <f t="shared" si="1"/>
        <v>20</v>
      </c>
      <c r="B22" s="8">
        <f t="shared" ref="B22:E22" si="8">B9*1.08</f>
        <v>75600</v>
      </c>
      <c r="C22" s="8">
        <f t="shared" si="8"/>
        <v>12960</v>
      </c>
      <c r="D22" s="8">
        <f t="shared" si="8"/>
        <v>16200.000000000002</v>
      </c>
      <c r="E22" s="8">
        <f t="shared" si="8"/>
        <v>48600</v>
      </c>
    </row>
    <row r="23" spans="1:5" x14ac:dyDescent="0.25">
      <c r="A23">
        <f t="shared" si="1"/>
        <v>21</v>
      </c>
      <c r="B23" s="8">
        <f t="shared" ref="B23:E23" si="9">B10*1.08</f>
        <v>75600</v>
      </c>
      <c r="C23" s="8">
        <f t="shared" si="9"/>
        <v>12960</v>
      </c>
      <c r="D23" s="8">
        <f t="shared" si="9"/>
        <v>16200.000000000002</v>
      </c>
      <c r="E23" s="8">
        <f t="shared" si="9"/>
        <v>48600</v>
      </c>
    </row>
    <row r="24" spans="1:5" x14ac:dyDescent="0.25">
      <c r="A24">
        <f t="shared" si="1"/>
        <v>22</v>
      </c>
      <c r="B24" s="8">
        <f t="shared" ref="B24:E24" si="10">B11*1.08</f>
        <v>75600</v>
      </c>
      <c r="C24" s="8">
        <f t="shared" si="10"/>
        <v>12960</v>
      </c>
      <c r="D24" s="8">
        <f t="shared" si="10"/>
        <v>16200.000000000002</v>
      </c>
      <c r="E24" s="8">
        <f t="shared" si="10"/>
        <v>48600</v>
      </c>
    </row>
    <row r="25" spans="1:5" x14ac:dyDescent="0.25">
      <c r="A25">
        <f t="shared" si="1"/>
        <v>23</v>
      </c>
      <c r="B25" s="8">
        <f t="shared" ref="B25:E25" si="11">B12*1.08</f>
        <v>75600</v>
      </c>
      <c r="C25" s="8">
        <f t="shared" si="11"/>
        <v>12960</v>
      </c>
      <c r="D25" s="8">
        <f t="shared" si="11"/>
        <v>16200.000000000002</v>
      </c>
      <c r="E25" s="8">
        <f t="shared" si="11"/>
        <v>48600</v>
      </c>
    </row>
    <row r="26" spans="1:5" x14ac:dyDescent="0.25">
      <c r="A26">
        <f t="shared" si="1"/>
        <v>24</v>
      </c>
      <c r="B26" s="8">
        <f t="shared" ref="B26:E26" si="12">B13*1.08</f>
        <v>75600</v>
      </c>
      <c r="C26" s="8">
        <f t="shared" si="12"/>
        <v>12960</v>
      </c>
      <c r="D26" s="8">
        <f t="shared" si="12"/>
        <v>16200.000000000002</v>
      </c>
      <c r="E26" s="8">
        <f t="shared" si="12"/>
        <v>48600</v>
      </c>
    </row>
    <row r="27" spans="1:5" x14ac:dyDescent="0.25">
      <c r="A27">
        <f t="shared" si="1"/>
        <v>25</v>
      </c>
      <c r="B27" s="8">
        <f t="shared" ref="B27:E27" si="13">B14*1.08</f>
        <v>75600</v>
      </c>
      <c r="C27" s="8">
        <f t="shared" si="13"/>
        <v>12960</v>
      </c>
      <c r="D27" s="8">
        <f t="shared" si="13"/>
        <v>16200.000000000002</v>
      </c>
      <c r="E27" s="8">
        <f t="shared" si="13"/>
        <v>48600</v>
      </c>
    </row>
    <row r="28" spans="1:5" x14ac:dyDescent="0.25">
      <c r="A28">
        <f t="shared" si="1"/>
        <v>26</v>
      </c>
      <c r="B28" s="8">
        <f t="shared" ref="B28:E28" si="14">B15*1.08</f>
        <v>81648</v>
      </c>
      <c r="C28" s="8">
        <f t="shared" si="14"/>
        <v>13996.800000000001</v>
      </c>
      <c r="D28" s="8">
        <f t="shared" si="14"/>
        <v>17496.000000000004</v>
      </c>
      <c r="E28" s="8">
        <f t="shared" si="14"/>
        <v>52488</v>
      </c>
    </row>
    <row r="29" spans="1:5" x14ac:dyDescent="0.25">
      <c r="A29">
        <f t="shared" si="1"/>
        <v>27</v>
      </c>
      <c r="B29" s="8">
        <f t="shared" ref="B29:E29" si="15">B16*1.08</f>
        <v>81648</v>
      </c>
      <c r="C29" s="8">
        <f t="shared" si="15"/>
        <v>13996.800000000001</v>
      </c>
      <c r="D29" s="8">
        <f t="shared" si="15"/>
        <v>17496.000000000004</v>
      </c>
      <c r="E29" s="8">
        <f t="shared" si="15"/>
        <v>52488</v>
      </c>
    </row>
    <row r="30" spans="1:5" x14ac:dyDescent="0.25">
      <c r="A30">
        <f t="shared" si="1"/>
        <v>28</v>
      </c>
      <c r="B30" s="8">
        <f t="shared" ref="B30:E30" si="16">B17*1.08</f>
        <v>81648</v>
      </c>
      <c r="C30" s="8">
        <f t="shared" si="16"/>
        <v>13996.800000000001</v>
      </c>
      <c r="D30" s="8">
        <f t="shared" si="16"/>
        <v>17496.000000000004</v>
      </c>
      <c r="E30" s="8">
        <f t="shared" si="16"/>
        <v>52488</v>
      </c>
    </row>
    <row r="31" spans="1:5" x14ac:dyDescent="0.25">
      <c r="A31">
        <f t="shared" si="1"/>
        <v>29</v>
      </c>
      <c r="B31" s="8">
        <f t="shared" ref="B31:E31" si="17">B18*1.08</f>
        <v>81648</v>
      </c>
      <c r="C31" s="8">
        <f t="shared" si="17"/>
        <v>13996.800000000001</v>
      </c>
      <c r="D31" s="8">
        <f t="shared" si="17"/>
        <v>17496.000000000004</v>
      </c>
      <c r="E31" s="8">
        <f t="shared" si="17"/>
        <v>52488</v>
      </c>
    </row>
    <row r="32" spans="1:5" x14ac:dyDescent="0.25">
      <c r="A32">
        <f t="shared" si="1"/>
        <v>30</v>
      </c>
      <c r="B32" s="8">
        <f t="shared" ref="B32:E32" si="18">B19*1.08</f>
        <v>81648</v>
      </c>
      <c r="C32" s="8">
        <f t="shared" si="18"/>
        <v>13996.800000000001</v>
      </c>
      <c r="D32" s="8">
        <f t="shared" si="18"/>
        <v>17496.000000000004</v>
      </c>
      <c r="E32" s="8">
        <f t="shared" si="18"/>
        <v>52488</v>
      </c>
    </row>
    <row r="33" spans="1:5" x14ac:dyDescent="0.25">
      <c r="A33">
        <f t="shared" si="1"/>
        <v>31</v>
      </c>
      <c r="B33" s="8">
        <f t="shared" ref="B33:E33" si="19">B20*1.08</f>
        <v>81648</v>
      </c>
      <c r="C33" s="8">
        <f t="shared" si="19"/>
        <v>13996.800000000001</v>
      </c>
      <c r="D33" s="8">
        <f t="shared" si="19"/>
        <v>17496.000000000004</v>
      </c>
      <c r="E33" s="8">
        <f t="shared" si="19"/>
        <v>52488</v>
      </c>
    </row>
    <row r="34" spans="1:5" x14ac:dyDescent="0.25">
      <c r="A34">
        <f t="shared" si="1"/>
        <v>32</v>
      </c>
      <c r="B34" s="8">
        <f t="shared" ref="B34:E34" si="20">B21*1.08</f>
        <v>81648</v>
      </c>
      <c r="C34" s="8">
        <f t="shared" si="20"/>
        <v>13996.800000000001</v>
      </c>
      <c r="D34" s="8">
        <f t="shared" si="20"/>
        <v>17496.000000000004</v>
      </c>
      <c r="E34" s="8">
        <f t="shared" si="20"/>
        <v>52488</v>
      </c>
    </row>
    <row r="35" spans="1:5" x14ac:dyDescent="0.25">
      <c r="A35">
        <f t="shared" si="1"/>
        <v>33</v>
      </c>
      <c r="B35" s="8">
        <f t="shared" ref="B35:E35" si="21">B22*1.08</f>
        <v>81648</v>
      </c>
      <c r="C35" s="8">
        <f t="shared" si="21"/>
        <v>13996.800000000001</v>
      </c>
      <c r="D35" s="8">
        <f t="shared" si="21"/>
        <v>17496.000000000004</v>
      </c>
      <c r="E35" s="8">
        <f t="shared" si="21"/>
        <v>52488</v>
      </c>
    </row>
    <row r="36" spans="1:5" x14ac:dyDescent="0.25">
      <c r="A36">
        <f t="shared" si="1"/>
        <v>34</v>
      </c>
      <c r="B36" s="8">
        <f t="shared" ref="B36:E36" si="22">B23*1.08</f>
        <v>81648</v>
      </c>
      <c r="C36" s="8">
        <f t="shared" si="22"/>
        <v>13996.800000000001</v>
      </c>
      <c r="D36" s="8">
        <f t="shared" si="22"/>
        <v>17496.000000000004</v>
      </c>
      <c r="E36" s="8">
        <f t="shared" si="22"/>
        <v>52488</v>
      </c>
    </row>
    <row r="37" spans="1:5" x14ac:dyDescent="0.25">
      <c r="A37">
        <f t="shared" si="1"/>
        <v>35</v>
      </c>
      <c r="B37" s="8">
        <f t="shared" ref="B37:E37" si="23">B24*1.08</f>
        <v>81648</v>
      </c>
      <c r="C37" s="8">
        <f t="shared" si="23"/>
        <v>13996.800000000001</v>
      </c>
      <c r="D37" s="8">
        <f t="shared" si="23"/>
        <v>17496.000000000004</v>
      </c>
      <c r="E37" s="8">
        <f t="shared" si="23"/>
        <v>52488</v>
      </c>
    </row>
    <row r="38" spans="1:5" x14ac:dyDescent="0.25">
      <c r="A38">
        <f t="shared" si="1"/>
        <v>36</v>
      </c>
      <c r="B38" s="8">
        <f t="shared" ref="B38:E38" si="24">B25*1.08</f>
        <v>81648</v>
      </c>
      <c r="C38" s="8">
        <f t="shared" si="24"/>
        <v>13996.800000000001</v>
      </c>
      <c r="D38" s="8">
        <f t="shared" si="24"/>
        <v>17496.000000000004</v>
      </c>
      <c r="E38" s="8">
        <f t="shared" si="24"/>
        <v>52488</v>
      </c>
    </row>
    <row r="39" spans="1:5" x14ac:dyDescent="0.25">
      <c r="A39">
        <f t="shared" si="1"/>
        <v>37</v>
      </c>
      <c r="B39" s="8">
        <f t="shared" ref="B39:E39" si="25">B26*1.08</f>
        <v>81648</v>
      </c>
      <c r="C39" s="8">
        <f t="shared" si="25"/>
        <v>13996.800000000001</v>
      </c>
      <c r="D39" s="8">
        <f t="shared" si="25"/>
        <v>17496.000000000004</v>
      </c>
      <c r="E39" s="8">
        <f t="shared" si="25"/>
        <v>52488</v>
      </c>
    </row>
    <row r="40" spans="1:5" x14ac:dyDescent="0.25">
      <c r="A40">
        <f t="shared" si="1"/>
        <v>38</v>
      </c>
      <c r="B40" s="8">
        <f t="shared" ref="B40:E40" si="26">B27*1.08</f>
        <v>81648</v>
      </c>
      <c r="C40" s="8">
        <f t="shared" si="26"/>
        <v>13996.800000000001</v>
      </c>
      <c r="D40" s="8">
        <f t="shared" si="26"/>
        <v>17496.000000000004</v>
      </c>
      <c r="E40" s="8">
        <f t="shared" si="26"/>
        <v>52488</v>
      </c>
    </row>
    <row r="41" spans="1:5" x14ac:dyDescent="0.25">
      <c r="A41">
        <f t="shared" si="1"/>
        <v>39</v>
      </c>
      <c r="B41" s="8">
        <f t="shared" ref="B41:E41" si="27">B28*1.08</f>
        <v>88179.840000000011</v>
      </c>
      <c r="C41" s="8">
        <f t="shared" si="27"/>
        <v>15116.544000000002</v>
      </c>
      <c r="D41" s="8">
        <f t="shared" si="27"/>
        <v>18895.680000000004</v>
      </c>
      <c r="E41" s="8">
        <f t="shared" si="27"/>
        <v>56687.040000000001</v>
      </c>
    </row>
    <row r="42" spans="1:5" x14ac:dyDescent="0.25">
      <c r="A42">
        <f t="shared" si="1"/>
        <v>40</v>
      </c>
      <c r="B42" s="8">
        <f t="shared" ref="B42:E42" si="28">B29*1.08</f>
        <v>88179.840000000011</v>
      </c>
      <c r="C42" s="8">
        <f t="shared" si="28"/>
        <v>15116.544000000002</v>
      </c>
      <c r="D42" s="8">
        <f t="shared" si="28"/>
        <v>18895.680000000004</v>
      </c>
      <c r="E42" s="8">
        <f t="shared" si="28"/>
        <v>56687.040000000001</v>
      </c>
    </row>
    <row r="43" spans="1:5" x14ac:dyDescent="0.25">
      <c r="A43">
        <f t="shared" si="1"/>
        <v>41</v>
      </c>
      <c r="B43" s="8">
        <f t="shared" ref="B43:E43" si="29">B30*1.08</f>
        <v>88179.840000000011</v>
      </c>
      <c r="C43" s="8">
        <f t="shared" si="29"/>
        <v>15116.544000000002</v>
      </c>
      <c r="D43" s="8">
        <f t="shared" si="29"/>
        <v>18895.680000000004</v>
      </c>
      <c r="E43" s="8">
        <f t="shared" si="29"/>
        <v>56687.040000000001</v>
      </c>
    </row>
    <row r="44" spans="1:5" x14ac:dyDescent="0.25">
      <c r="A44">
        <f t="shared" si="1"/>
        <v>42</v>
      </c>
      <c r="B44" s="8">
        <f t="shared" ref="B44:E44" si="30">B31*1.08</f>
        <v>88179.840000000011</v>
      </c>
      <c r="C44" s="8">
        <f t="shared" si="30"/>
        <v>15116.544000000002</v>
      </c>
      <c r="D44" s="8">
        <f t="shared" si="30"/>
        <v>18895.680000000004</v>
      </c>
      <c r="E44" s="8">
        <f t="shared" si="30"/>
        <v>56687.040000000001</v>
      </c>
    </row>
    <row r="45" spans="1:5" x14ac:dyDescent="0.25">
      <c r="A45">
        <f t="shared" si="1"/>
        <v>43</v>
      </c>
      <c r="B45" s="8">
        <f t="shared" ref="B45:E45" si="31">B32*1.08</f>
        <v>88179.840000000011</v>
      </c>
      <c r="C45" s="8">
        <f t="shared" si="31"/>
        <v>15116.544000000002</v>
      </c>
      <c r="D45" s="8">
        <f t="shared" si="31"/>
        <v>18895.680000000004</v>
      </c>
      <c r="E45" s="8">
        <f t="shared" si="31"/>
        <v>56687.040000000001</v>
      </c>
    </row>
    <row r="46" spans="1:5" x14ac:dyDescent="0.25">
      <c r="A46">
        <f t="shared" si="1"/>
        <v>44</v>
      </c>
      <c r="B46" s="8">
        <f t="shared" ref="B46:E46" si="32">B33*1.08</f>
        <v>88179.840000000011</v>
      </c>
      <c r="C46" s="8">
        <f t="shared" si="32"/>
        <v>15116.544000000002</v>
      </c>
      <c r="D46" s="8">
        <f t="shared" si="32"/>
        <v>18895.680000000004</v>
      </c>
      <c r="E46" s="8">
        <f t="shared" si="32"/>
        <v>56687.040000000001</v>
      </c>
    </row>
    <row r="47" spans="1:5" x14ac:dyDescent="0.25">
      <c r="A47">
        <f t="shared" si="1"/>
        <v>45</v>
      </c>
      <c r="B47" s="8">
        <f t="shared" ref="B47:E47" si="33">B34*1.08</f>
        <v>88179.840000000011</v>
      </c>
      <c r="C47" s="8">
        <f t="shared" si="33"/>
        <v>15116.544000000002</v>
      </c>
      <c r="D47" s="8">
        <f t="shared" si="33"/>
        <v>18895.680000000004</v>
      </c>
      <c r="E47" s="8">
        <f t="shared" si="33"/>
        <v>56687.040000000001</v>
      </c>
    </row>
    <row r="48" spans="1:5" x14ac:dyDescent="0.25">
      <c r="A48">
        <f t="shared" si="1"/>
        <v>46</v>
      </c>
      <c r="B48" s="8">
        <f t="shared" ref="B48:E48" si="34">B35*1.08</f>
        <v>88179.840000000011</v>
      </c>
      <c r="C48" s="8">
        <f t="shared" si="34"/>
        <v>15116.544000000002</v>
      </c>
      <c r="D48" s="8">
        <f t="shared" si="34"/>
        <v>18895.680000000004</v>
      </c>
      <c r="E48" s="8">
        <f t="shared" si="34"/>
        <v>56687.040000000001</v>
      </c>
    </row>
    <row r="49" spans="1:5" x14ac:dyDescent="0.25">
      <c r="A49">
        <f t="shared" si="1"/>
        <v>47</v>
      </c>
      <c r="B49" s="8">
        <f t="shared" ref="B49:E49" si="35">B36*1.08</f>
        <v>88179.840000000011</v>
      </c>
      <c r="C49" s="8">
        <f t="shared" si="35"/>
        <v>15116.544000000002</v>
      </c>
      <c r="D49" s="8">
        <f t="shared" si="35"/>
        <v>18895.680000000004</v>
      </c>
      <c r="E49" s="8">
        <f t="shared" si="35"/>
        <v>56687.040000000001</v>
      </c>
    </row>
    <row r="50" spans="1:5" x14ac:dyDescent="0.25">
      <c r="A50">
        <f t="shared" si="1"/>
        <v>48</v>
      </c>
      <c r="B50" s="8">
        <f t="shared" ref="B50:E50" si="36">B37*1.08</f>
        <v>88179.840000000011</v>
      </c>
      <c r="C50" s="8">
        <f t="shared" si="36"/>
        <v>15116.544000000002</v>
      </c>
      <c r="D50" s="8">
        <f t="shared" si="36"/>
        <v>18895.680000000004</v>
      </c>
      <c r="E50" s="8">
        <f t="shared" si="36"/>
        <v>56687.040000000001</v>
      </c>
    </row>
    <row r="51" spans="1:5" x14ac:dyDescent="0.25">
      <c r="A51">
        <f t="shared" si="1"/>
        <v>49</v>
      </c>
      <c r="B51" s="8">
        <f t="shared" ref="B51:E51" si="37">B38*1.08</f>
        <v>88179.840000000011</v>
      </c>
      <c r="C51" s="8">
        <f t="shared" si="37"/>
        <v>15116.544000000002</v>
      </c>
      <c r="D51" s="8">
        <f t="shared" si="37"/>
        <v>18895.680000000004</v>
      </c>
      <c r="E51" s="8">
        <f t="shared" si="37"/>
        <v>56687.040000000001</v>
      </c>
    </row>
    <row r="52" spans="1:5" x14ac:dyDescent="0.25">
      <c r="A52">
        <f t="shared" si="1"/>
        <v>50</v>
      </c>
      <c r="B52" s="8">
        <f t="shared" ref="B52:E52" si="38">B39*1.08</f>
        <v>88179.840000000011</v>
      </c>
      <c r="C52" s="8">
        <f t="shared" si="38"/>
        <v>15116.544000000002</v>
      </c>
      <c r="D52" s="8">
        <f t="shared" si="38"/>
        <v>18895.680000000004</v>
      </c>
      <c r="E52" s="8">
        <f t="shared" si="38"/>
        <v>56687.040000000001</v>
      </c>
    </row>
    <row r="53" spans="1:5" x14ac:dyDescent="0.25">
      <c r="A53">
        <f t="shared" si="1"/>
        <v>51</v>
      </c>
      <c r="B53" s="8">
        <f t="shared" ref="B53:E53" si="39">B40*1.08</f>
        <v>88179.840000000011</v>
      </c>
      <c r="C53" s="8">
        <f t="shared" si="39"/>
        <v>15116.544000000002</v>
      </c>
      <c r="D53" s="8">
        <f t="shared" si="39"/>
        <v>18895.680000000004</v>
      </c>
      <c r="E53" s="8">
        <f t="shared" si="39"/>
        <v>56687.040000000001</v>
      </c>
    </row>
    <row r="54" spans="1:5" x14ac:dyDescent="0.25">
      <c r="A54">
        <f t="shared" si="1"/>
        <v>52</v>
      </c>
      <c r="B54" s="8">
        <f t="shared" ref="B54:E54" si="40">B41*1.08</f>
        <v>95234.227200000023</v>
      </c>
      <c r="C54" s="8">
        <f t="shared" si="40"/>
        <v>16325.867520000003</v>
      </c>
      <c r="D54" s="8">
        <f t="shared" si="40"/>
        <v>20407.334400000007</v>
      </c>
      <c r="E54" s="8">
        <f t="shared" si="40"/>
        <v>61222.003200000006</v>
      </c>
    </row>
    <row r="55" spans="1:5" x14ac:dyDescent="0.25">
      <c r="A55">
        <f t="shared" si="1"/>
        <v>53</v>
      </c>
      <c r="B55" s="8">
        <f t="shared" ref="B55:E55" si="41">B42*1.08</f>
        <v>95234.227200000023</v>
      </c>
      <c r="C55" s="8">
        <f t="shared" si="41"/>
        <v>16325.867520000003</v>
      </c>
      <c r="D55" s="8">
        <f t="shared" si="41"/>
        <v>20407.334400000007</v>
      </c>
      <c r="E55" s="8">
        <f t="shared" si="41"/>
        <v>61222.003200000006</v>
      </c>
    </row>
    <row r="56" spans="1:5" x14ac:dyDescent="0.25">
      <c r="A56">
        <f t="shared" si="1"/>
        <v>54</v>
      </c>
      <c r="B56" s="8">
        <f t="shared" ref="B56:E56" si="42">B43*1.08</f>
        <v>95234.227200000023</v>
      </c>
      <c r="C56" s="8">
        <f t="shared" si="42"/>
        <v>16325.867520000003</v>
      </c>
      <c r="D56" s="8">
        <f t="shared" si="42"/>
        <v>20407.334400000007</v>
      </c>
      <c r="E56" s="8">
        <f t="shared" si="42"/>
        <v>61222.003200000006</v>
      </c>
    </row>
    <row r="57" spans="1:5" x14ac:dyDescent="0.25">
      <c r="A57">
        <f t="shared" si="1"/>
        <v>55</v>
      </c>
      <c r="B57" s="8">
        <f t="shared" ref="B57:E57" si="43">B44*1.08</f>
        <v>95234.227200000023</v>
      </c>
      <c r="C57" s="8">
        <f t="shared" si="43"/>
        <v>16325.867520000003</v>
      </c>
      <c r="D57" s="8">
        <f t="shared" si="43"/>
        <v>20407.334400000007</v>
      </c>
      <c r="E57" s="8">
        <f t="shared" si="43"/>
        <v>61222.003200000006</v>
      </c>
    </row>
    <row r="58" spans="1:5" x14ac:dyDescent="0.25">
      <c r="A58">
        <f t="shared" si="1"/>
        <v>56</v>
      </c>
      <c r="B58" s="8">
        <f t="shared" ref="B58:E58" si="44">B45*1.08</f>
        <v>95234.227200000023</v>
      </c>
      <c r="C58" s="8">
        <f t="shared" si="44"/>
        <v>16325.867520000003</v>
      </c>
      <c r="D58" s="8">
        <f t="shared" si="44"/>
        <v>20407.334400000007</v>
      </c>
      <c r="E58" s="8">
        <f t="shared" si="44"/>
        <v>61222.003200000006</v>
      </c>
    </row>
    <row r="59" spans="1:5" x14ac:dyDescent="0.25">
      <c r="A59">
        <f t="shared" si="1"/>
        <v>57</v>
      </c>
      <c r="B59" s="8">
        <f t="shared" ref="B59:E59" si="45">B46*1.08</f>
        <v>95234.227200000023</v>
      </c>
      <c r="C59" s="8">
        <f t="shared" si="45"/>
        <v>16325.867520000003</v>
      </c>
      <c r="D59" s="8">
        <f t="shared" si="45"/>
        <v>20407.334400000007</v>
      </c>
      <c r="E59" s="8">
        <f t="shared" si="45"/>
        <v>61222.003200000006</v>
      </c>
    </row>
    <row r="60" spans="1:5" x14ac:dyDescent="0.25">
      <c r="A60">
        <f t="shared" si="1"/>
        <v>58</v>
      </c>
      <c r="B60" s="8">
        <f t="shared" ref="B60:E60" si="46">B47*1.08</f>
        <v>95234.227200000023</v>
      </c>
      <c r="C60" s="8">
        <f t="shared" si="46"/>
        <v>16325.867520000003</v>
      </c>
      <c r="D60" s="8">
        <f t="shared" si="46"/>
        <v>20407.334400000007</v>
      </c>
      <c r="E60" s="8">
        <f t="shared" si="46"/>
        <v>61222.003200000006</v>
      </c>
    </row>
    <row r="61" spans="1:5" x14ac:dyDescent="0.25">
      <c r="A61">
        <f t="shared" si="1"/>
        <v>59</v>
      </c>
      <c r="B61" s="8">
        <f t="shared" ref="B61:E61" si="47">B48*1.08</f>
        <v>95234.227200000023</v>
      </c>
      <c r="C61" s="8">
        <f t="shared" si="47"/>
        <v>16325.867520000003</v>
      </c>
      <c r="D61" s="8">
        <f t="shared" si="47"/>
        <v>20407.334400000007</v>
      </c>
      <c r="E61" s="8">
        <f t="shared" si="47"/>
        <v>61222.003200000006</v>
      </c>
    </row>
    <row r="62" spans="1:5" x14ac:dyDescent="0.25">
      <c r="A62">
        <f t="shared" si="1"/>
        <v>60</v>
      </c>
      <c r="B62" s="8">
        <f t="shared" ref="B62:E62" si="48">B49*1.08</f>
        <v>95234.227200000023</v>
      </c>
      <c r="C62" s="8">
        <f t="shared" si="48"/>
        <v>16325.867520000003</v>
      </c>
      <c r="D62" s="8">
        <f t="shared" si="48"/>
        <v>20407.334400000007</v>
      </c>
      <c r="E62" s="8">
        <f t="shared" si="48"/>
        <v>61222.003200000006</v>
      </c>
    </row>
    <row r="63" spans="1:5" x14ac:dyDescent="0.25">
      <c r="A63">
        <f t="shared" si="1"/>
        <v>61</v>
      </c>
      <c r="B63" s="8">
        <f t="shared" ref="B63:E63" si="49">B50*1.08</f>
        <v>95234.227200000023</v>
      </c>
      <c r="C63" s="8">
        <f t="shared" si="49"/>
        <v>16325.867520000003</v>
      </c>
      <c r="D63" s="8">
        <f t="shared" si="49"/>
        <v>20407.334400000007</v>
      </c>
      <c r="E63" s="8">
        <f t="shared" si="49"/>
        <v>61222.003200000006</v>
      </c>
    </row>
    <row r="64" spans="1:5" x14ac:dyDescent="0.25">
      <c r="A64">
        <f t="shared" si="1"/>
        <v>62</v>
      </c>
      <c r="B64" s="8">
        <f t="shared" ref="B64:E64" si="50">B51*1.08</f>
        <v>95234.227200000023</v>
      </c>
      <c r="C64" s="8">
        <f t="shared" si="50"/>
        <v>16325.867520000003</v>
      </c>
      <c r="D64" s="8">
        <f t="shared" si="50"/>
        <v>20407.334400000007</v>
      </c>
      <c r="E64" s="8">
        <f t="shared" si="50"/>
        <v>61222.003200000006</v>
      </c>
    </row>
    <row r="65" spans="1:5" x14ac:dyDescent="0.25">
      <c r="A65">
        <f t="shared" si="1"/>
        <v>63</v>
      </c>
      <c r="B65" s="8">
        <f t="shared" ref="B65:E65" si="51">B52*1.08</f>
        <v>95234.227200000023</v>
      </c>
      <c r="C65" s="8">
        <f t="shared" si="51"/>
        <v>16325.867520000003</v>
      </c>
      <c r="D65" s="8">
        <f t="shared" si="51"/>
        <v>20407.334400000007</v>
      </c>
      <c r="E65" s="8">
        <f t="shared" si="51"/>
        <v>61222.003200000006</v>
      </c>
    </row>
    <row r="66" spans="1:5" x14ac:dyDescent="0.25">
      <c r="A66">
        <f t="shared" si="1"/>
        <v>64</v>
      </c>
      <c r="B66" s="8">
        <f t="shared" ref="B66:E66" si="52">B53*1.08</f>
        <v>95234.227200000023</v>
      </c>
      <c r="C66" s="8">
        <f t="shared" si="52"/>
        <v>16325.867520000003</v>
      </c>
      <c r="D66" s="8">
        <f t="shared" si="52"/>
        <v>20407.334400000007</v>
      </c>
      <c r="E66" s="8">
        <f t="shared" si="52"/>
        <v>61222.003200000006</v>
      </c>
    </row>
    <row r="67" spans="1:5" x14ac:dyDescent="0.25">
      <c r="A67">
        <f t="shared" si="1"/>
        <v>65</v>
      </c>
      <c r="B67" s="8">
        <f t="shared" ref="B67:E67" si="53">B54*1.08</f>
        <v>102852.96537600004</v>
      </c>
      <c r="C67" s="8">
        <f t="shared" si="53"/>
        <v>17631.936921600005</v>
      </c>
      <c r="D67" s="8">
        <f t="shared" si="53"/>
        <v>22039.92115200001</v>
      </c>
      <c r="E67" s="8">
        <f t="shared" si="53"/>
        <v>66119.763456000015</v>
      </c>
    </row>
    <row r="68" spans="1:5" x14ac:dyDescent="0.25">
      <c r="A68">
        <f t="shared" si="1"/>
        <v>66</v>
      </c>
      <c r="B68" s="8">
        <f t="shared" ref="B68:E68" si="54">B55*1.08</f>
        <v>102852.96537600004</v>
      </c>
      <c r="C68" s="8">
        <f t="shared" si="54"/>
        <v>17631.936921600005</v>
      </c>
      <c r="D68" s="8">
        <f t="shared" si="54"/>
        <v>22039.92115200001</v>
      </c>
      <c r="E68" s="8">
        <f t="shared" si="54"/>
        <v>66119.763456000015</v>
      </c>
    </row>
    <row r="69" spans="1:5" x14ac:dyDescent="0.25">
      <c r="A69">
        <f t="shared" si="1"/>
        <v>67</v>
      </c>
      <c r="B69" s="8">
        <f t="shared" ref="B69:E69" si="55">B56*1.08</f>
        <v>102852.96537600004</v>
      </c>
      <c r="C69" s="8">
        <f t="shared" si="55"/>
        <v>17631.936921600005</v>
      </c>
      <c r="D69" s="8">
        <f t="shared" si="55"/>
        <v>22039.92115200001</v>
      </c>
      <c r="E69" s="8">
        <f t="shared" si="55"/>
        <v>66119.763456000015</v>
      </c>
    </row>
    <row r="70" spans="1:5" x14ac:dyDescent="0.25">
      <c r="A70">
        <f t="shared" si="1"/>
        <v>68</v>
      </c>
      <c r="B70" s="8">
        <f t="shared" ref="B70:E70" si="56">B57*1.08</f>
        <v>102852.96537600004</v>
      </c>
      <c r="C70" s="8">
        <f t="shared" si="56"/>
        <v>17631.936921600005</v>
      </c>
      <c r="D70" s="8">
        <f t="shared" si="56"/>
        <v>22039.92115200001</v>
      </c>
      <c r="E70" s="8">
        <f t="shared" si="56"/>
        <v>66119.763456000015</v>
      </c>
    </row>
    <row r="71" spans="1:5" x14ac:dyDescent="0.25">
      <c r="A71">
        <f t="shared" si="1"/>
        <v>69</v>
      </c>
      <c r="B71" s="8">
        <f t="shared" ref="B71:E71" si="57">B58*1.08</f>
        <v>102852.96537600004</v>
      </c>
      <c r="C71" s="8">
        <f t="shared" si="57"/>
        <v>17631.936921600005</v>
      </c>
      <c r="D71" s="8">
        <f t="shared" si="57"/>
        <v>22039.92115200001</v>
      </c>
      <c r="E71" s="8">
        <f t="shared" si="57"/>
        <v>66119.763456000015</v>
      </c>
    </row>
    <row r="72" spans="1:5" x14ac:dyDescent="0.25">
      <c r="A72">
        <f t="shared" si="1"/>
        <v>70</v>
      </c>
      <c r="B72" s="8">
        <f t="shared" ref="B72:E72" si="58">B59*1.08</f>
        <v>102852.96537600004</v>
      </c>
      <c r="C72" s="8">
        <f t="shared" si="58"/>
        <v>17631.936921600005</v>
      </c>
      <c r="D72" s="8">
        <f t="shared" si="58"/>
        <v>22039.92115200001</v>
      </c>
      <c r="E72" s="8">
        <f t="shared" si="58"/>
        <v>66119.763456000015</v>
      </c>
    </row>
    <row r="73" spans="1:5" x14ac:dyDescent="0.25">
      <c r="A73">
        <f t="shared" si="1"/>
        <v>71</v>
      </c>
      <c r="B73" s="8">
        <f t="shared" ref="B73:E73" si="59">B60*1.08</f>
        <v>102852.96537600004</v>
      </c>
      <c r="C73" s="8">
        <f t="shared" si="59"/>
        <v>17631.936921600005</v>
      </c>
      <c r="D73" s="8">
        <f t="shared" si="59"/>
        <v>22039.92115200001</v>
      </c>
      <c r="E73" s="8">
        <f t="shared" si="59"/>
        <v>66119.763456000015</v>
      </c>
    </row>
    <row r="74" spans="1:5" x14ac:dyDescent="0.25">
      <c r="A74">
        <f t="shared" si="1"/>
        <v>72</v>
      </c>
      <c r="B74" s="8">
        <f t="shared" ref="B74:E74" si="60">B61*1.08</f>
        <v>102852.96537600004</v>
      </c>
      <c r="C74" s="8">
        <f t="shared" si="60"/>
        <v>17631.936921600005</v>
      </c>
      <c r="D74" s="8">
        <f t="shared" si="60"/>
        <v>22039.92115200001</v>
      </c>
      <c r="E74" s="8">
        <f t="shared" si="60"/>
        <v>66119.763456000015</v>
      </c>
    </row>
    <row r="75" spans="1:5" x14ac:dyDescent="0.25">
      <c r="A75">
        <f t="shared" si="1"/>
        <v>73</v>
      </c>
      <c r="B75" s="8">
        <f t="shared" ref="B75:E75" si="61">B62*1.08</f>
        <v>102852.96537600004</v>
      </c>
      <c r="C75" s="8">
        <f t="shared" si="61"/>
        <v>17631.936921600005</v>
      </c>
      <c r="D75" s="8">
        <f t="shared" si="61"/>
        <v>22039.92115200001</v>
      </c>
      <c r="E75" s="8">
        <f t="shared" si="61"/>
        <v>66119.763456000015</v>
      </c>
    </row>
    <row r="76" spans="1:5" x14ac:dyDescent="0.25">
      <c r="A76">
        <f t="shared" si="1"/>
        <v>74</v>
      </c>
      <c r="B76" s="8">
        <f t="shared" ref="B76:E76" si="62">B63*1.08</f>
        <v>102852.96537600004</v>
      </c>
      <c r="C76" s="8">
        <f t="shared" si="62"/>
        <v>17631.936921600005</v>
      </c>
      <c r="D76" s="8">
        <f t="shared" si="62"/>
        <v>22039.92115200001</v>
      </c>
      <c r="E76" s="8">
        <f t="shared" si="62"/>
        <v>66119.763456000015</v>
      </c>
    </row>
    <row r="77" spans="1:5" x14ac:dyDescent="0.25">
      <c r="A77">
        <f t="shared" si="1"/>
        <v>75</v>
      </c>
      <c r="B77" s="8">
        <f t="shared" ref="B77:E77" si="63">B64*1.08</f>
        <v>102852.96537600004</v>
      </c>
      <c r="C77" s="8">
        <f t="shared" si="63"/>
        <v>17631.936921600005</v>
      </c>
      <c r="D77" s="8">
        <f t="shared" si="63"/>
        <v>22039.92115200001</v>
      </c>
      <c r="E77" s="8">
        <f t="shared" si="63"/>
        <v>66119.763456000015</v>
      </c>
    </row>
    <row r="78" spans="1:5" x14ac:dyDescent="0.25">
      <c r="A78">
        <f t="shared" si="1"/>
        <v>76</v>
      </c>
      <c r="B78" s="8">
        <f t="shared" ref="B78:E78" si="64">B65*1.08</f>
        <v>102852.96537600004</v>
      </c>
      <c r="C78" s="8">
        <f t="shared" si="64"/>
        <v>17631.936921600005</v>
      </c>
      <c r="D78" s="8">
        <f t="shared" si="64"/>
        <v>22039.92115200001</v>
      </c>
      <c r="E78" s="8">
        <f t="shared" si="64"/>
        <v>66119.763456000015</v>
      </c>
    </row>
    <row r="79" spans="1:5" x14ac:dyDescent="0.25">
      <c r="A79">
        <f t="shared" si="1"/>
        <v>77</v>
      </c>
      <c r="B79" s="8">
        <f t="shared" ref="B79:E79" si="65">B66*1.08</f>
        <v>102852.96537600004</v>
      </c>
      <c r="C79" s="8">
        <f t="shared" si="65"/>
        <v>17631.936921600005</v>
      </c>
      <c r="D79" s="8">
        <f t="shared" si="65"/>
        <v>22039.92115200001</v>
      </c>
      <c r="E79" s="8">
        <f t="shared" si="65"/>
        <v>66119.763456000015</v>
      </c>
    </row>
    <row r="80" spans="1:5" x14ac:dyDescent="0.25">
      <c r="A80">
        <f t="shared" ref="A80:A143" si="66">A79+1</f>
        <v>78</v>
      </c>
      <c r="B80" s="8">
        <f t="shared" ref="B80:E80" si="67">B67*1.08</f>
        <v>111081.20260608004</v>
      </c>
      <c r="C80" s="8">
        <f t="shared" si="67"/>
        <v>19042.491875328007</v>
      </c>
      <c r="D80" s="8">
        <f t="shared" si="67"/>
        <v>23803.114844160013</v>
      </c>
      <c r="E80" s="8">
        <f t="shared" si="67"/>
        <v>71409.344532480027</v>
      </c>
    </row>
    <row r="81" spans="1:5" x14ac:dyDescent="0.25">
      <c r="A81">
        <f t="shared" si="66"/>
        <v>79</v>
      </c>
      <c r="B81" s="8">
        <f t="shared" ref="B81:E81" si="68">B68*1.08</f>
        <v>111081.20260608004</v>
      </c>
      <c r="C81" s="8">
        <f t="shared" si="68"/>
        <v>19042.491875328007</v>
      </c>
      <c r="D81" s="8">
        <f t="shared" si="68"/>
        <v>23803.114844160013</v>
      </c>
      <c r="E81" s="8">
        <f t="shared" si="68"/>
        <v>71409.344532480027</v>
      </c>
    </row>
    <row r="82" spans="1:5" x14ac:dyDescent="0.25">
      <c r="A82">
        <f t="shared" si="66"/>
        <v>80</v>
      </c>
      <c r="B82" s="8">
        <f t="shared" ref="B82:E82" si="69">B69*1.08</f>
        <v>111081.20260608004</v>
      </c>
      <c r="C82" s="8">
        <f t="shared" si="69"/>
        <v>19042.491875328007</v>
      </c>
      <c r="D82" s="8">
        <f t="shared" si="69"/>
        <v>23803.114844160013</v>
      </c>
      <c r="E82" s="8">
        <f t="shared" si="69"/>
        <v>71409.344532480027</v>
      </c>
    </row>
    <row r="83" spans="1:5" x14ac:dyDescent="0.25">
      <c r="A83">
        <f t="shared" si="66"/>
        <v>81</v>
      </c>
      <c r="B83" s="8">
        <f t="shared" ref="B83:E83" si="70">B70*1.08</f>
        <v>111081.20260608004</v>
      </c>
      <c r="C83" s="8">
        <f t="shared" si="70"/>
        <v>19042.491875328007</v>
      </c>
      <c r="D83" s="8">
        <f t="shared" si="70"/>
        <v>23803.114844160013</v>
      </c>
      <c r="E83" s="8">
        <f t="shared" si="70"/>
        <v>71409.344532480027</v>
      </c>
    </row>
    <row r="84" spans="1:5" x14ac:dyDescent="0.25">
      <c r="A84">
        <f t="shared" si="66"/>
        <v>82</v>
      </c>
      <c r="B84" s="8">
        <f t="shared" ref="B84:E84" si="71">B71*1.08</f>
        <v>111081.20260608004</v>
      </c>
      <c r="C84" s="8">
        <f t="shared" si="71"/>
        <v>19042.491875328007</v>
      </c>
      <c r="D84" s="8">
        <f t="shared" si="71"/>
        <v>23803.114844160013</v>
      </c>
      <c r="E84" s="8">
        <f t="shared" si="71"/>
        <v>71409.344532480027</v>
      </c>
    </row>
    <row r="85" spans="1:5" x14ac:dyDescent="0.25">
      <c r="A85">
        <f t="shared" si="66"/>
        <v>83</v>
      </c>
      <c r="B85" s="8">
        <f t="shared" ref="B85:E85" si="72">B72*1.08</f>
        <v>111081.20260608004</v>
      </c>
      <c r="C85" s="8">
        <f t="shared" si="72"/>
        <v>19042.491875328007</v>
      </c>
      <c r="D85" s="8">
        <f t="shared" si="72"/>
        <v>23803.114844160013</v>
      </c>
      <c r="E85" s="8">
        <f t="shared" si="72"/>
        <v>71409.344532480027</v>
      </c>
    </row>
    <row r="86" spans="1:5" x14ac:dyDescent="0.25">
      <c r="A86">
        <f t="shared" si="66"/>
        <v>84</v>
      </c>
      <c r="B86" s="8">
        <f t="shared" ref="B86:E86" si="73">B73*1.08</f>
        <v>111081.20260608004</v>
      </c>
      <c r="C86" s="8">
        <f t="shared" si="73"/>
        <v>19042.491875328007</v>
      </c>
      <c r="D86" s="8">
        <f t="shared" si="73"/>
        <v>23803.114844160013</v>
      </c>
      <c r="E86" s="8">
        <f t="shared" si="73"/>
        <v>71409.344532480027</v>
      </c>
    </row>
    <row r="87" spans="1:5" x14ac:dyDescent="0.25">
      <c r="A87">
        <f t="shared" si="66"/>
        <v>85</v>
      </c>
      <c r="B87" s="8">
        <f t="shared" ref="B87:E87" si="74">B74*1.08</f>
        <v>111081.20260608004</v>
      </c>
      <c r="C87" s="8">
        <f t="shared" si="74"/>
        <v>19042.491875328007</v>
      </c>
      <c r="D87" s="8">
        <f t="shared" si="74"/>
        <v>23803.114844160013</v>
      </c>
      <c r="E87" s="8">
        <f t="shared" si="74"/>
        <v>71409.344532480027</v>
      </c>
    </row>
    <row r="88" spans="1:5" x14ac:dyDescent="0.25">
      <c r="A88">
        <f t="shared" si="66"/>
        <v>86</v>
      </c>
      <c r="B88" s="8">
        <f t="shared" ref="B88:E88" si="75">B75*1.08</f>
        <v>111081.20260608004</v>
      </c>
      <c r="C88" s="8">
        <f t="shared" si="75"/>
        <v>19042.491875328007</v>
      </c>
      <c r="D88" s="8">
        <f t="shared" si="75"/>
        <v>23803.114844160013</v>
      </c>
      <c r="E88" s="8">
        <f t="shared" si="75"/>
        <v>71409.344532480027</v>
      </c>
    </row>
    <row r="89" spans="1:5" x14ac:dyDescent="0.25">
      <c r="A89">
        <f t="shared" si="66"/>
        <v>87</v>
      </c>
      <c r="B89" s="8">
        <f t="shared" ref="B89:E89" si="76">B76*1.08</f>
        <v>111081.20260608004</v>
      </c>
      <c r="C89" s="8">
        <f t="shared" si="76"/>
        <v>19042.491875328007</v>
      </c>
      <c r="D89" s="8">
        <f t="shared" si="76"/>
        <v>23803.114844160013</v>
      </c>
      <c r="E89" s="8">
        <f t="shared" si="76"/>
        <v>71409.344532480027</v>
      </c>
    </row>
    <row r="90" spans="1:5" x14ac:dyDescent="0.25">
      <c r="A90">
        <f t="shared" si="66"/>
        <v>88</v>
      </c>
      <c r="B90" s="8">
        <f t="shared" ref="B90:E90" si="77">B77*1.08</f>
        <v>111081.20260608004</v>
      </c>
      <c r="C90" s="8">
        <f t="shared" si="77"/>
        <v>19042.491875328007</v>
      </c>
      <c r="D90" s="8">
        <f t="shared" si="77"/>
        <v>23803.114844160013</v>
      </c>
      <c r="E90" s="8">
        <f t="shared" si="77"/>
        <v>71409.344532480027</v>
      </c>
    </row>
    <row r="91" spans="1:5" x14ac:dyDescent="0.25">
      <c r="A91">
        <f t="shared" si="66"/>
        <v>89</v>
      </c>
      <c r="B91" s="8">
        <f t="shared" ref="B91:E91" si="78">B78*1.08</f>
        <v>111081.20260608004</v>
      </c>
      <c r="C91" s="8">
        <f t="shared" si="78"/>
        <v>19042.491875328007</v>
      </c>
      <c r="D91" s="8">
        <f t="shared" si="78"/>
        <v>23803.114844160013</v>
      </c>
      <c r="E91" s="8">
        <f t="shared" si="78"/>
        <v>71409.344532480027</v>
      </c>
    </row>
    <row r="92" spans="1:5" x14ac:dyDescent="0.25">
      <c r="A92">
        <f t="shared" si="66"/>
        <v>90</v>
      </c>
      <c r="B92" s="8">
        <f t="shared" ref="B92:E92" si="79">B79*1.08</f>
        <v>111081.20260608004</v>
      </c>
      <c r="C92" s="8">
        <f t="shared" si="79"/>
        <v>19042.491875328007</v>
      </c>
      <c r="D92" s="8">
        <f t="shared" si="79"/>
        <v>23803.114844160013</v>
      </c>
      <c r="E92" s="8">
        <f t="shared" si="79"/>
        <v>71409.344532480027</v>
      </c>
    </row>
    <row r="93" spans="1:5" x14ac:dyDescent="0.25">
      <c r="A93">
        <f t="shared" si="66"/>
        <v>91</v>
      </c>
      <c r="B93" s="8">
        <f t="shared" ref="B93:E93" si="80">B80*1.08</f>
        <v>119967.69881456645</v>
      </c>
      <c r="C93" s="8">
        <f t="shared" si="80"/>
        <v>20565.891225354248</v>
      </c>
      <c r="D93" s="8">
        <f t="shared" si="80"/>
        <v>25707.364031692814</v>
      </c>
      <c r="E93" s="8">
        <f t="shared" si="80"/>
        <v>77122.092095078435</v>
      </c>
    </row>
    <row r="94" spans="1:5" x14ac:dyDescent="0.25">
      <c r="A94">
        <f t="shared" si="66"/>
        <v>92</v>
      </c>
      <c r="B94" s="8">
        <f t="shared" ref="B94:E94" si="81">B81*1.08</f>
        <v>119967.69881456645</v>
      </c>
      <c r="C94" s="8">
        <f t="shared" si="81"/>
        <v>20565.891225354248</v>
      </c>
      <c r="D94" s="8">
        <f t="shared" si="81"/>
        <v>25707.364031692814</v>
      </c>
      <c r="E94" s="8">
        <f t="shared" si="81"/>
        <v>77122.092095078435</v>
      </c>
    </row>
    <row r="95" spans="1:5" x14ac:dyDescent="0.25">
      <c r="A95">
        <f t="shared" si="66"/>
        <v>93</v>
      </c>
      <c r="B95" s="8">
        <f t="shared" ref="B95:E95" si="82">B82*1.08</f>
        <v>119967.69881456645</v>
      </c>
      <c r="C95" s="8">
        <f t="shared" si="82"/>
        <v>20565.891225354248</v>
      </c>
      <c r="D95" s="8">
        <f t="shared" si="82"/>
        <v>25707.364031692814</v>
      </c>
      <c r="E95" s="8">
        <f t="shared" si="82"/>
        <v>77122.092095078435</v>
      </c>
    </row>
    <row r="96" spans="1:5" x14ac:dyDescent="0.25">
      <c r="A96">
        <f t="shared" si="66"/>
        <v>94</v>
      </c>
      <c r="B96" s="8">
        <f t="shared" ref="B96:E96" si="83">B83*1.08</f>
        <v>119967.69881456645</v>
      </c>
      <c r="C96" s="8">
        <f t="shared" si="83"/>
        <v>20565.891225354248</v>
      </c>
      <c r="D96" s="8">
        <f t="shared" si="83"/>
        <v>25707.364031692814</v>
      </c>
      <c r="E96" s="8">
        <f t="shared" si="83"/>
        <v>77122.092095078435</v>
      </c>
    </row>
    <row r="97" spans="1:5" x14ac:dyDescent="0.25">
      <c r="A97">
        <f t="shared" si="66"/>
        <v>95</v>
      </c>
      <c r="B97" s="8">
        <f t="shared" ref="B97:E97" si="84">B84*1.08</f>
        <v>119967.69881456645</v>
      </c>
      <c r="C97" s="8">
        <f t="shared" si="84"/>
        <v>20565.891225354248</v>
      </c>
      <c r="D97" s="8">
        <f t="shared" si="84"/>
        <v>25707.364031692814</v>
      </c>
      <c r="E97" s="8">
        <f t="shared" si="84"/>
        <v>77122.092095078435</v>
      </c>
    </row>
    <row r="98" spans="1:5" x14ac:dyDescent="0.25">
      <c r="A98">
        <f t="shared" si="66"/>
        <v>96</v>
      </c>
      <c r="B98" s="8">
        <f t="shared" ref="B98:E98" si="85">B85*1.08</f>
        <v>119967.69881456645</v>
      </c>
      <c r="C98" s="8">
        <f t="shared" si="85"/>
        <v>20565.891225354248</v>
      </c>
      <c r="D98" s="8">
        <f t="shared" si="85"/>
        <v>25707.364031692814</v>
      </c>
      <c r="E98" s="8">
        <f t="shared" si="85"/>
        <v>77122.092095078435</v>
      </c>
    </row>
    <row r="99" spans="1:5" x14ac:dyDescent="0.25">
      <c r="A99">
        <f t="shared" si="66"/>
        <v>97</v>
      </c>
      <c r="B99" s="8">
        <f t="shared" ref="B99:E99" si="86">B86*1.08</f>
        <v>119967.69881456645</v>
      </c>
      <c r="C99" s="8">
        <f t="shared" si="86"/>
        <v>20565.891225354248</v>
      </c>
      <c r="D99" s="8">
        <f t="shared" si="86"/>
        <v>25707.364031692814</v>
      </c>
      <c r="E99" s="8">
        <f t="shared" si="86"/>
        <v>77122.092095078435</v>
      </c>
    </row>
    <row r="100" spans="1:5" x14ac:dyDescent="0.25">
      <c r="A100">
        <f t="shared" si="66"/>
        <v>98</v>
      </c>
      <c r="B100" s="8">
        <f t="shared" ref="B100:E100" si="87">B87*1.08</f>
        <v>119967.69881456645</v>
      </c>
      <c r="C100" s="8">
        <f t="shared" si="87"/>
        <v>20565.891225354248</v>
      </c>
      <c r="D100" s="8">
        <f t="shared" si="87"/>
        <v>25707.364031692814</v>
      </c>
      <c r="E100" s="8">
        <f t="shared" si="87"/>
        <v>77122.092095078435</v>
      </c>
    </row>
    <row r="101" spans="1:5" x14ac:dyDescent="0.25">
      <c r="A101">
        <f t="shared" si="66"/>
        <v>99</v>
      </c>
      <c r="B101" s="8">
        <f t="shared" ref="B101:E101" si="88">B88*1.08</f>
        <v>119967.69881456645</v>
      </c>
      <c r="C101" s="8">
        <f t="shared" si="88"/>
        <v>20565.891225354248</v>
      </c>
      <c r="D101" s="8">
        <f t="shared" si="88"/>
        <v>25707.364031692814</v>
      </c>
      <c r="E101" s="8">
        <f t="shared" si="88"/>
        <v>77122.092095078435</v>
      </c>
    </row>
    <row r="102" spans="1:5" x14ac:dyDescent="0.25">
      <c r="A102">
        <f t="shared" si="66"/>
        <v>100</v>
      </c>
      <c r="B102" s="8">
        <f t="shared" ref="B102:E102" si="89">B89*1.08</f>
        <v>119967.69881456645</v>
      </c>
      <c r="C102" s="8">
        <f t="shared" si="89"/>
        <v>20565.891225354248</v>
      </c>
      <c r="D102" s="8">
        <f t="shared" si="89"/>
        <v>25707.364031692814</v>
      </c>
      <c r="E102" s="8">
        <f t="shared" si="89"/>
        <v>77122.092095078435</v>
      </c>
    </row>
    <row r="103" spans="1:5" x14ac:dyDescent="0.25">
      <c r="A103">
        <f t="shared" si="66"/>
        <v>101</v>
      </c>
      <c r="B103" s="8">
        <f t="shared" ref="B103:E103" si="90">B90*1.08</f>
        <v>119967.69881456645</v>
      </c>
      <c r="C103" s="8">
        <f t="shared" si="90"/>
        <v>20565.891225354248</v>
      </c>
      <c r="D103" s="8">
        <f t="shared" si="90"/>
        <v>25707.364031692814</v>
      </c>
      <c r="E103" s="8">
        <f t="shared" si="90"/>
        <v>77122.092095078435</v>
      </c>
    </row>
    <row r="104" spans="1:5" x14ac:dyDescent="0.25">
      <c r="A104">
        <f t="shared" si="66"/>
        <v>102</v>
      </c>
      <c r="B104" s="8">
        <f t="shared" ref="B104:E104" si="91">B91*1.08</f>
        <v>119967.69881456645</v>
      </c>
      <c r="C104" s="8">
        <f t="shared" si="91"/>
        <v>20565.891225354248</v>
      </c>
      <c r="D104" s="8">
        <f t="shared" si="91"/>
        <v>25707.364031692814</v>
      </c>
      <c r="E104" s="8">
        <f t="shared" si="91"/>
        <v>77122.092095078435</v>
      </c>
    </row>
    <row r="105" spans="1:5" x14ac:dyDescent="0.25">
      <c r="A105">
        <f t="shared" si="66"/>
        <v>103</v>
      </c>
      <c r="B105" s="8">
        <f t="shared" ref="B105:E105" si="92">B92*1.08</f>
        <v>119967.69881456645</v>
      </c>
      <c r="C105" s="8">
        <f t="shared" si="92"/>
        <v>20565.891225354248</v>
      </c>
      <c r="D105" s="8">
        <f t="shared" si="92"/>
        <v>25707.364031692814</v>
      </c>
      <c r="E105" s="8">
        <f t="shared" si="92"/>
        <v>77122.092095078435</v>
      </c>
    </row>
    <row r="106" spans="1:5" x14ac:dyDescent="0.25">
      <c r="A106">
        <f t="shared" si="66"/>
        <v>104</v>
      </c>
      <c r="B106" s="8">
        <f t="shared" ref="B106:E106" si="93">B93*1.08</f>
        <v>129565.11471973178</v>
      </c>
      <c r="C106" s="8">
        <f t="shared" si="93"/>
        <v>22211.162523382587</v>
      </c>
      <c r="D106" s="8">
        <f t="shared" si="93"/>
        <v>27763.953154228242</v>
      </c>
      <c r="E106" s="8">
        <f t="shared" si="93"/>
        <v>83291.859462684719</v>
      </c>
    </row>
    <row r="107" spans="1:5" x14ac:dyDescent="0.25">
      <c r="A107">
        <f t="shared" si="66"/>
        <v>105</v>
      </c>
      <c r="B107" s="8">
        <f t="shared" ref="B107:E107" si="94">B94*1.08</f>
        <v>129565.11471973178</v>
      </c>
      <c r="C107" s="8">
        <f t="shared" si="94"/>
        <v>22211.162523382587</v>
      </c>
      <c r="D107" s="8">
        <f t="shared" si="94"/>
        <v>27763.953154228242</v>
      </c>
      <c r="E107" s="8">
        <f t="shared" si="94"/>
        <v>83291.859462684719</v>
      </c>
    </row>
    <row r="108" spans="1:5" x14ac:dyDescent="0.25">
      <c r="A108">
        <f t="shared" si="66"/>
        <v>106</v>
      </c>
      <c r="B108" s="8">
        <f t="shared" ref="B108:E108" si="95">B95*1.08</f>
        <v>129565.11471973178</v>
      </c>
      <c r="C108" s="8">
        <f t="shared" si="95"/>
        <v>22211.162523382587</v>
      </c>
      <c r="D108" s="8">
        <f t="shared" si="95"/>
        <v>27763.953154228242</v>
      </c>
      <c r="E108" s="8">
        <f t="shared" si="95"/>
        <v>83291.859462684719</v>
      </c>
    </row>
    <row r="109" spans="1:5" x14ac:dyDescent="0.25">
      <c r="A109">
        <f t="shared" si="66"/>
        <v>107</v>
      </c>
      <c r="B109" s="8">
        <f t="shared" ref="B109:E109" si="96">B96*1.08</f>
        <v>129565.11471973178</v>
      </c>
      <c r="C109" s="8">
        <f t="shared" si="96"/>
        <v>22211.162523382587</v>
      </c>
      <c r="D109" s="8">
        <f t="shared" si="96"/>
        <v>27763.953154228242</v>
      </c>
      <c r="E109" s="8">
        <f t="shared" si="96"/>
        <v>83291.859462684719</v>
      </c>
    </row>
    <row r="110" spans="1:5" x14ac:dyDescent="0.25">
      <c r="A110">
        <f t="shared" si="66"/>
        <v>108</v>
      </c>
      <c r="B110" s="8">
        <f t="shared" ref="B110:E110" si="97">B97*1.08</f>
        <v>129565.11471973178</v>
      </c>
      <c r="C110" s="8">
        <f t="shared" si="97"/>
        <v>22211.162523382587</v>
      </c>
      <c r="D110" s="8">
        <f t="shared" si="97"/>
        <v>27763.953154228242</v>
      </c>
      <c r="E110" s="8">
        <f t="shared" si="97"/>
        <v>83291.859462684719</v>
      </c>
    </row>
    <row r="111" spans="1:5" x14ac:dyDescent="0.25">
      <c r="A111">
        <f t="shared" si="66"/>
        <v>109</v>
      </c>
      <c r="B111" s="8">
        <f t="shared" ref="B111:E111" si="98">B98*1.08</f>
        <v>129565.11471973178</v>
      </c>
      <c r="C111" s="8">
        <f t="shared" si="98"/>
        <v>22211.162523382587</v>
      </c>
      <c r="D111" s="8">
        <f t="shared" si="98"/>
        <v>27763.953154228242</v>
      </c>
      <c r="E111" s="8">
        <f t="shared" si="98"/>
        <v>83291.859462684719</v>
      </c>
    </row>
    <row r="112" spans="1:5" x14ac:dyDescent="0.25">
      <c r="A112">
        <f t="shared" si="66"/>
        <v>110</v>
      </c>
      <c r="B112" s="8">
        <f t="shared" ref="B112:E112" si="99">B99*1.08</f>
        <v>129565.11471973178</v>
      </c>
      <c r="C112" s="8">
        <f t="shared" si="99"/>
        <v>22211.162523382587</v>
      </c>
      <c r="D112" s="8">
        <f t="shared" si="99"/>
        <v>27763.953154228242</v>
      </c>
      <c r="E112" s="8">
        <f t="shared" si="99"/>
        <v>83291.859462684719</v>
      </c>
    </row>
    <row r="113" spans="1:5" x14ac:dyDescent="0.25">
      <c r="A113">
        <f t="shared" si="66"/>
        <v>111</v>
      </c>
      <c r="B113" s="8">
        <f t="shared" ref="B113:E113" si="100">B100*1.08</f>
        <v>129565.11471973178</v>
      </c>
      <c r="C113" s="8">
        <f t="shared" si="100"/>
        <v>22211.162523382587</v>
      </c>
      <c r="D113" s="8">
        <f t="shared" si="100"/>
        <v>27763.953154228242</v>
      </c>
      <c r="E113" s="8">
        <f t="shared" si="100"/>
        <v>83291.859462684719</v>
      </c>
    </row>
    <row r="114" spans="1:5" x14ac:dyDescent="0.25">
      <c r="A114">
        <f t="shared" si="66"/>
        <v>112</v>
      </c>
      <c r="B114" s="8">
        <f t="shared" ref="B114:E114" si="101">B101*1.08</f>
        <v>129565.11471973178</v>
      </c>
      <c r="C114" s="8">
        <f t="shared" si="101"/>
        <v>22211.162523382587</v>
      </c>
      <c r="D114" s="8">
        <f t="shared" si="101"/>
        <v>27763.953154228242</v>
      </c>
      <c r="E114" s="8">
        <f t="shared" si="101"/>
        <v>83291.859462684719</v>
      </c>
    </row>
    <row r="115" spans="1:5" x14ac:dyDescent="0.25">
      <c r="A115">
        <f t="shared" si="66"/>
        <v>113</v>
      </c>
      <c r="B115" s="8">
        <f t="shared" ref="B115:E115" si="102">B102*1.08</f>
        <v>129565.11471973178</v>
      </c>
      <c r="C115" s="8">
        <f t="shared" si="102"/>
        <v>22211.162523382587</v>
      </c>
      <c r="D115" s="8">
        <f t="shared" si="102"/>
        <v>27763.953154228242</v>
      </c>
      <c r="E115" s="8">
        <f t="shared" si="102"/>
        <v>83291.859462684719</v>
      </c>
    </row>
    <row r="116" spans="1:5" x14ac:dyDescent="0.25">
      <c r="A116">
        <f t="shared" si="66"/>
        <v>114</v>
      </c>
      <c r="B116" s="8">
        <f t="shared" ref="B116:E116" si="103">B103*1.08</f>
        <v>129565.11471973178</v>
      </c>
      <c r="C116" s="8">
        <f t="shared" si="103"/>
        <v>22211.162523382587</v>
      </c>
      <c r="D116" s="8">
        <f t="shared" si="103"/>
        <v>27763.953154228242</v>
      </c>
      <c r="E116" s="8">
        <f t="shared" si="103"/>
        <v>83291.859462684719</v>
      </c>
    </row>
    <row r="117" spans="1:5" x14ac:dyDescent="0.25">
      <c r="A117">
        <f t="shared" si="66"/>
        <v>115</v>
      </c>
      <c r="B117" s="8">
        <f t="shared" ref="B117:E117" si="104">B104*1.08</f>
        <v>129565.11471973178</v>
      </c>
      <c r="C117" s="8">
        <f t="shared" si="104"/>
        <v>22211.162523382587</v>
      </c>
      <c r="D117" s="8">
        <f t="shared" si="104"/>
        <v>27763.953154228242</v>
      </c>
      <c r="E117" s="8">
        <f t="shared" si="104"/>
        <v>83291.859462684719</v>
      </c>
    </row>
    <row r="118" spans="1:5" x14ac:dyDescent="0.25">
      <c r="A118">
        <f t="shared" si="66"/>
        <v>116</v>
      </c>
      <c r="B118" s="8">
        <f t="shared" ref="B118:E118" si="105">B105*1.08</f>
        <v>129565.11471973178</v>
      </c>
      <c r="C118" s="8">
        <f t="shared" si="105"/>
        <v>22211.162523382587</v>
      </c>
      <c r="D118" s="8">
        <f t="shared" si="105"/>
        <v>27763.953154228242</v>
      </c>
      <c r="E118" s="8">
        <f t="shared" si="105"/>
        <v>83291.859462684719</v>
      </c>
    </row>
    <row r="119" spans="1:5" x14ac:dyDescent="0.25">
      <c r="A119">
        <f t="shared" si="66"/>
        <v>117</v>
      </c>
      <c r="B119" s="8">
        <f t="shared" ref="B119:E119" si="106">B106*1.08</f>
        <v>139930.32389731033</v>
      </c>
      <c r="C119" s="8">
        <f t="shared" si="106"/>
        <v>23988.055525253196</v>
      </c>
      <c r="D119" s="8">
        <f t="shared" si="106"/>
        <v>29985.069406566505</v>
      </c>
      <c r="E119" s="8">
        <f t="shared" si="106"/>
        <v>89955.208219699503</v>
      </c>
    </row>
    <row r="120" spans="1:5" x14ac:dyDescent="0.25">
      <c r="A120">
        <f t="shared" si="66"/>
        <v>118</v>
      </c>
      <c r="B120" s="8">
        <f t="shared" ref="B120:E120" si="107">B107*1.08</f>
        <v>139930.32389731033</v>
      </c>
      <c r="C120" s="8">
        <f t="shared" si="107"/>
        <v>23988.055525253196</v>
      </c>
      <c r="D120" s="8">
        <f t="shared" si="107"/>
        <v>29985.069406566505</v>
      </c>
      <c r="E120" s="8">
        <f t="shared" si="107"/>
        <v>89955.208219699503</v>
      </c>
    </row>
    <row r="121" spans="1:5" x14ac:dyDescent="0.25">
      <c r="A121">
        <f t="shared" si="66"/>
        <v>119</v>
      </c>
      <c r="B121" s="8">
        <f t="shared" ref="B121:E121" si="108">B108*1.08</f>
        <v>139930.32389731033</v>
      </c>
      <c r="C121" s="8">
        <f t="shared" si="108"/>
        <v>23988.055525253196</v>
      </c>
      <c r="D121" s="8">
        <f t="shared" si="108"/>
        <v>29985.069406566505</v>
      </c>
      <c r="E121" s="8">
        <f t="shared" si="108"/>
        <v>89955.208219699503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21"/>
  <sheetViews>
    <sheetView workbookViewId="0">
      <selection activeCell="E1" sqref="A1:E1048576"/>
    </sheetView>
  </sheetViews>
  <sheetFormatPr baseColWidth="10" defaultRowHeight="15" x14ac:dyDescent="0.25"/>
  <sheetData>
    <row r="1" spans="1:5" x14ac:dyDescent="0.25">
      <c r="B1" t="str">
        <f t="array" ref="B1:E1">TRANSPOSE(productos!$A$2:$A$8)</f>
        <v>Credioficial</v>
      </c>
      <c r="C1" t="str">
        <v>Crediflash</v>
      </c>
      <c r="D1" t="str">
        <v>Tarjeta</v>
      </c>
      <c r="E1" t="str">
        <v>Vehiculos</v>
      </c>
    </row>
    <row r="2" spans="1:5" x14ac:dyDescent="0.25">
      <c r="A2">
        <v>0</v>
      </c>
    </row>
    <row r="3" spans="1:5" x14ac:dyDescent="0.25">
      <c r="A3">
        <f>A2+1</f>
        <v>1</v>
      </c>
    </row>
    <row r="4" spans="1:5" x14ac:dyDescent="0.25">
      <c r="A4">
        <f t="shared" ref="A4:A67" si="0">A3+1</f>
        <v>2</v>
      </c>
    </row>
    <row r="5" spans="1:5" x14ac:dyDescent="0.25">
      <c r="A5">
        <f t="shared" si="0"/>
        <v>3</v>
      </c>
    </row>
    <row r="6" spans="1:5" x14ac:dyDescent="0.25">
      <c r="A6">
        <f t="shared" si="0"/>
        <v>4</v>
      </c>
    </row>
    <row r="7" spans="1:5" x14ac:dyDescent="0.25">
      <c r="A7">
        <f t="shared" si="0"/>
        <v>5</v>
      </c>
    </row>
    <row r="8" spans="1:5" x14ac:dyDescent="0.25">
      <c r="A8">
        <f t="shared" si="0"/>
        <v>6</v>
      </c>
    </row>
    <row r="9" spans="1:5" x14ac:dyDescent="0.25">
      <c r="A9">
        <f t="shared" si="0"/>
        <v>7</v>
      </c>
    </row>
    <row r="10" spans="1:5" x14ac:dyDescent="0.25">
      <c r="A10">
        <f t="shared" si="0"/>
        <v>8</v>
      </c>
    </row>
    <row r="11" spans="1:5" x14ac:dyDescent="0.25">
      <c r="A11">
        <f t="shared" si="0"/>
        <v>9</v>
      </c>
    </row>
    <row r="12" spans="1:5" x14ac:dyDescent="0.25">
      <c r="A12">
        <f t="shared" si="0"/>
        <v>10</v>
      </c>
    </row>
    <row r="13" spans="1:5" x14ac:dyDescent="0.25">
      <c r="A13">
        <f t="shared" si="0"/>
        <v>11</v>
      </c>
    </row>
    <row r="14" spans="1:5" x14ac:dyDescent="0.25">
      <c r="A14">
        <f t="shared" si="0"/>
        <v>12</v>
      </c>
    </row>
    <row r="15" spans="1:5" x14ac:dyDescent="0.25">
      <c r="A15">
        <f t="shared" si="0"/>
        <v>13</v>
      </c>
    </row>
    <row r="16" spans="1:5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121"/>
  <sheetViews>
    <sheetView zoomScale="85" zoomScaleNormal="85" workbookViewId="0">
      <selection activeCell="I26" sqref="I26"/>
    </sheetView>
  </sheetViews>
  <sheetFormatPr baseColWidth="10" defaultRowHeight="15" x14ac:dyDescent="0.25"/>
  <sheetData>
    <row r="1" spans="1:5" x14ac:dyDescent="0.25">
      <c r="B1" t="str">
        <f t="array" ref="B1:E1">TRANSPOSE(productos!$A$2:$A$8)</f>
        <v>Credioficial</v>
      </c>
      <c r="C1" t="str">
        <v>Crediflash</v>
      </c>
      <c r="D1" t="str">
        <v>Tarjeta</v>
      </c>
      <c r="E1" t="str">
        <v>Vehiculos</v>
      </c>
    </row>
    <row r="2" spans="1:5" x14ac:dyDescent="0.25">
      <c r="A2">
        <v>0</v>
      </c>
    </row>
    <row r="3" spans="1:5" x14ac:dyDescent="0.25">
      <c r="A3">
        <f>A2+1</f>
        <v>1</v>
      </c>
    </row>
    <row r="4" spans="1:5" x14ac:dyDescent="0.25">
      <c r="A4">
        <f t="shared" ref="A4:A67" si="0">A3+1</f>
        <v>2</v>
      </c>
    </row>
    <row r="5" spans="1:5" x14ac:dyDescent="0.25">
      <c r="A5">
        <f t="shared" si="0"/>
        <v>3</v>
      </c>
    </row>
    <row r="6" spans="1:5" x14ac:dyDescent="0.25">
      <c r="A6">
        <f t="shared" si="0"/>
        <v>4</v>
      </c>
    </row>
    <row r="7" spans="1:5" x14ac:dyDescent="0.25">
      <c r="A7">
        <f t="shared" si="0"/>
        <v>5</v>
      </c>
    </row>
    <row r="8" spans="1:5" x14ac:dyDescent="0.25">
      <c r="A8">
        <f t="shared" si="0"/>
        <v>6</v>
      </c>
    </row>
    <row r="9" spans="1:5" x14ac:dyDescent="0.25">
      <c r="A9">
        <f t="shared" si="0"/>
        <v>7</v>
      </c>
    </row>
    <row r="10" spans="1:5" x14ac:dyDescent="0.25">
      <c r="A10">
        <f t="shared" si="0"/>
        <v>8</v>
      </c>
    </row>
    <row r="11" spans="1:5" x14ac:dyDescent="0.25">
      <c r="A11">
        <f t="shared" si="0"/>
        <v>9</v>
      </c>
    </row>
    <row r="12" spans="1:5" x14ac:dyDescent="0.25">
      <c r="A12">
        <f t="shared" si="0"/>
        <v>10</v>
      </c>
    </row>
    <row r="13" spans="1:5" x14ac:dyDescent="0.25">
      <c r="A13">
        <f t="shared" si="0"/>
        <v>11</v>
      </c>
    </row>
    <row r="14" spans="1:5" x14ac:dyDescent="0.25">
      <c r="A14">
        <f t="shared" si="0"/>
        <v>12</v>
      </c>
    </row>
    <row r="15" spans="1:5" x14ac:dyDescent="0.25">
      <c r="A15">
        <f t="shared" si="0"/>
        <v>13</v>
      </c>
    </row>
    <row r="16" spans="1:5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nodes</vt:lpstr>
      <vt:lpstr>clientes</vt:lpstr>
      <vt:lpstr>productos</vt:lpstr>
      <vt:lpstr>presupuesto</vt:lpstr>
      <vt:lpstr>flujo_contractual</vt:lpstr>
      <vt:lpstr>tasa_contractual</vt:lpstr>
      <vt:lpstr>modelo</vt:lpstr>
      <vt:lpstr>productos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2016-10-11T13:56:23Z</dcterms:created>
  <dcterms:modified xsi:type="dcterms:W3CDTF">2016-10-11T16:29:01Z</dcterms:modified>
</cp:coreProperties>
</file>