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autoCompressPictures="0"/>
  <bookViews>
    <workbookView xWindow="1220" yWindow="-80" windowWidth="21600" windowHeight="15300" tabRatio="500"/>
  </bookViews>
  <sheets>
    <sheet name="gamble_pairs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Z38" i="1"/>
  <c r="Z3"/>
  <c r="Z4"/>
  <c r="Z5"/>
  <c r="Z6"/>
  <c r="Z7"/>
  <c r="Z8"/>
  <c r="Z9"/>
  <c r="Z10"/>
  <c r="Z11"/>
  <c r="Z12"/>
  <c r="Z13"/>
  <c r="Z14"/>
  <c r="Z15"/>
  <c r="Z16"/>
  <c r="Z17"/>
  <c r="Z18"/>
  <c r="Z19"/>
  <c r="Z20"/>
  <c r="Z21"/>
  <c r="Z22"/>
  <c r="Z23"/>
  <c r="Z24"/>
  <c r="Z25"/>
  <c r="Z26"/>
  <c r="Z27"/>
  <c r="Z28"/>
  <c r="Z29"/>
  <c r="Z30"/>
  <c r="Z31"/>
  <c r="Z32"/>
  <c r="Z33"/>
  <c r="Z34"/>
  <c r="Z35"/>
  <c r="Z36"/>
  <c r="Z37"/>
  <c r="Z2"/>
  <c r="Y2"/>
  <c r="J14"/>
  <c r="K14"/>
  <c r="L14"/>
  <c r="J15"/>
  <c r="K15"/>
  <c r="L15"/>
  <c r="N2"/>
  <c r="R2"/>
  <c r="O2"/>
  <c r="S2"/>
  <c r="V2"/>
  <c r="P2"/>
  <c r="T2"/>
  <c r="Q2"/>
  <c r="U2"/>
  <c r="W2"/>
  <c r="X2"/>
  <c r="N3"/>
  <c r="R3"/>
  <c r="O3"/>
  <c r="S3"/>
  <c r="V3"/>
  <c r="P3"/>
  <c r="T3"/>
  <c r="Q3"/>
  <c r="U3"/>
  <c r="W3"/>
  <c r="X3"/>
  <c r="Y3"/>
  <c r="N4"/>
  <c r="R4"/>
  <c r="O4"/>
  <c r="S4"/>
  <c r="V4"/>
  <c r="P4"/>
  <c r="T4"/>
  <c r="Q4"/>
  <c r="U4"/>
  <c r="W4"/>
  <c r="X4"/>
  <c r="Y4"/>
  <c r="N5"/>
  <c r="R5"/>
  <c r="O5"/>
  <c r="S5"/>
  <c r="V5"/>
  <c r="P5"/>
  <c r="T5"/>
  <c r="Q5"/>
  <c r="U5"/>
  <c r="W5"/>
  <c r="X5"/>
  <c r="Y5"/>
  <c r="N6"/>
  <c r="R6"/>
  <c r="O6"/>
  <c r="S6"/>
  <c r="V6"/>
  <c r="P6"/>
  <c r="T6"/>
  <c r="Q6"/>
  <c r="U6"/>
  <c r="W6"/>
  <c r="X6"/>
  <c r="Y6"/>
  <c r="N7"/>
  <c r="R7"/>
  <c r="O7"/>
  <c r="S7"/>
  <c r="V7"/>
  <c r="P7"/>
  <c r="T7"/>
  <c r="Q7"/>
  <c r="U7"/>
  <c r="W7"/>
  <c r="X7"/>
  <c r="Y7"/>
  <c r="N8"/>
  <c r="R8"/>
  <c r="O8"/>
  <c r="S8"/>
  <c r="V8"/>
  <c r="P8"/>
  <c r="T8"/>
  <c r="Q8"/>
  <c r="U8"/>
  <c r="W8"/>
  <c r="X8"/>
  <c r="Y8"/>
  <c r="N9"/>
  <c r="R9"/>
  <c r="O9"/>
  <c r="S9"/>
  <c r="V9"/>
  <c r="P9"/>
  <c r="T9"/>
  <c r="Q9"/>
  <c r="U9"/>
  <c r="W9"/>
  <c r="X9"/>
  <c r="Y9"/>
  <c r="N10"/>
  <c r="R10"/>
  <c r="O10"/>
  <c r="S10"/>
  <c r="V10"/>
  <c r="P10"/>
  <c r="T10"/>
  <c r="Q10"/>
  <c r="U10"/>
  <c r="W10"/>
  <c r="X10"/>
  <c r="Y10"/>
  <c r="N11"/>
  <c r="R11"/>
  <c r="O11"/>
  <c r="S11"/>
  <c r="V11"/>
  <c r="P11"/>
  <c r="T11"/>
  <c r="Q11"/>
  <c r="U11"/>
  <c r="W11"/>
  <c r="X11"/>
  <c r="Y11"/>
  <c r="N12"/>
  <c r="R12"/>
  <c r="O12"/>
  <c r="S12"/>
  <c r="V12"/>
  <c r="P12"/>
  <c r="T12"/>
  <c r="Q12"/>
  <c r="U12"/>
  <c r="W12"/>
  <c r="X12"/>
  <c r="Y12"/>
  <c r="N13"/>
  <c r="R13"/>
  <c r="O13"/>
  <c r="S13"/>
  <c r="V13"/>
  <c r="P13"/>
  <c r="T13"/>
  <c r="Q13"/>
  <c r="U13"/>
  <c r="W13"/>
  <c r="X13"/>
  <c r="Y13"/>
  <c r="N14"/>
  <c r="R14"/>
  <c r="O14"/>
  <c r="S14"/>
  <c r="V14"/>
  <c r="P14"/>
  <c r="T14"/>
  <c r="Q14"/>
  <c r="U14"/>
  <c r="W14"/>
  <c r="X14"/>
  <c r="Y14"/>
  <c r="N15"/>
  <c r="R15"/>
  <c r="O15"/>
  <c r="S15"/>
  <c r="V15"/>
  <c r="P15"/>
  <c r="T15"/>
  <c r="Q15"/>
  <c r="U15"/>
  <c r="W15"/>
  <c r="X15"/>
  <c r="Y15"/>
  <c r="N16"/>
  <c r="R16"/>
  <c r="O16"/>
  <c r="S16"/>
  <c r="V16"/>
  <c r="P16"/>
  <c r="T16"/>
  <c r="Q16"/>
  <c r="U16"/>
  <c r="W16"/>
  <c r="X16"/>
  <c r="Y16"/>
  <c r="N17"/>
  <c r="R17"/>
  <c r="O17"/>
  <c r="S17"/>
  <c r="V17"/>
  <c r="P17"/>
  <c r="T17"/>
  <c r="Q17"/>
  <c r="U17"/>
  <c r="W17"/>
  <c r="X17"/>
  <c r="Y17"/>
  <c r="N18"/>
  <c r="R18"/>
  <c r="O18"/>
  <c r="S18"/>
  <c r="V18"/>
  <c r="P18"/>
  <c r="T18"/>
  <c r="Q18"/>
  <c r="U18"/>
  <c r="W18"/>
  <c r="X18"/>
  <c r="Y18"/>
  <c r="N19"/>
  <c r="R19"/>
  <c r="O19"/>
  <c r="S19"/>
  <c r="V19"/>
  <c r="P19"/>
  <c r="T19"/>
  <c r="Q19"/>
  <c r="U19"/>
  <c r="W19"/>
  <c r="X19"/>
  <c r="Y19"/>
  <c r="N20"/>
  <c r="R20"/>
  <c r="O20"/>
  <c r="S20"/>
  <c r="V20"/>
  <c r="P20"/>
  <c r="T20"/>
  <c r="Q20"/>
  <c r="U20"/>
  <c r="W20"/>
  <c r="X20"/>
  <c r="Y20"/>
  <c r="N21"/>
  <c r="R21"/>
  <c r="O21"/>
  <c r="S21"/>
  <c r="V21"/>
  <c r="P21"/>
  <c r="T21"/>
  <c r="Q21"/>
  <c r="U21"/>
  <c r="W21"/>
  <c r="X21"/>
  <c r="Y21"/>
  <c r="N22"/>
  <c r="R22"/>
  <c r="O22"/>
  <c r="S22"/>
  <c r="V22"/>
  <c r="P22"/>
  <c r="T22"/>
  <c r="Q22"/>
  <c r="U22"/>
  <c r="W22"/>
  <c r="X22"/>
  <c r="Y22"/>
  <c r="N23"/>
  <c r="R23"/>
  <c r="O23"/>
  <c r="S23"/>
  <c r="V23"/>
  <c r="P23"/>
  <c r="T23"/>
  <c r="Q23"/>
  <c r="U23"/>
  <c r="W23"/>
  <c r="X23"/>
  <c r="Y23"/>
  <c r="N24"/>
  <c r="R24"/>
  <c r="O24"/>
  <c r="S24"/>
  <c r="V24"/>
  <c r="P24"/>
  <c r="T24"/>
  <c r="Q24"/>
  <c r="U24"/>
  <c r="W24"/>
  <c r="X24"/>
  <c r="Y24"/>
  <c r="N25"/>
  <c r="R25"/>
  <c r="O25"/>
  <c r="S25"/>
  <c r="V25"/>
  <c r="P25"/>
  <c r="T25"/>
  <c r="Q25"/>
  <c r="U25"/>
  <c r="W25"/>
  <c r="X25"/>
  <c r="Y25"/>
  <c r="N26"/>
  <c r="R26"/>
  <c r="O26"/>
  <c r="S26"/>
  <c r="V26"/>
  <c r="P26"/>
  <c r="T26"/>
  <c r="Q26"/>
  <c r="U26"/>
  <c r="W26"/>
  <c r="X26"/>
  <c r="Y26"/>
  <c r="N27"/>
  <c r="R27"/>
  <c r="O27"/>
  <c r="S27"/>
  <c r="V27"/>
  <c r="P27"/>
  <c r="T27"/>
  <c r="Q27"/>
  <c r="U27"/>
  <c r="W27"/>
  <c r="X27"/>
  <c r="Y27"/>
  <c r="N28"/>
  <c r="R28"/>
  <c r="O28"/>
  <c r="S28"/>
  <c r="V28"/>
  <c r="P28"/>
  <c r="T28"/>
  <c r="Q28"/>
  <c r="U28"/>
  <c r="W28"/>
  <c r="X28"/>
  <c r="Y28"/>
  <c r="N29"/>
  <c r="R29"/>
  <c r="O29"/>
  <c r="S29"/>
  <c r="V29"/>
  <c r="P29"/>
  <c r="T29"/>
  <c r="Q29"/>
  <c r="U29"/>
  <c r="W29"/>
  <c r="X29"/>
  <c r="Y29"/>
  <c r="N30"/>
  <c r="R30"/>
  <c r="O30"/>
  <c r="S30"/>
  <c r="V30"/>
  <c r="P30"/>
  <c r="T30"/>
  <c r="Q30"/>
  <c r="U30"/>
  <c r="W30"/>
  <c r="X30"/>
  <c r="Y30"/>
  <c r="N31"/>
  <c r="R31"/>
  <c r="O31"/>
  <c r="S31"/>
  <c r="V31"/>
  <c r="P31"/>
  <c r="T31"/>
  <c r="Q31"/>
  <c r="U31"/>
  <c r="W31"/>
  <c r="X31"/>
  <c r="Y31"/>
  <c r="N32"/>
  <c r="R32"/>
  <c r="O32"/>
  <c r="S32"/>
  <c r="V32"/>
  <c r="P32"/>
  <c r="T32"/>
  <c r="Q32"/>
  <c r="U32"/>
  <c r="W32"/>
  <c r="X32"/>
  <c r="Y32"/>
  <c r="N33"/>
  <c r="R33"/>
  <c r="O33"/>
  <c r="S33"/>
  <c r="V33"/>
  <c r="P33"/>
  <c r="T33"/>
  <c r="Q33"/>
  <c r="U33"/>
  <c r="W33"/>
  <c r="X33"/>
  <c r="Y33"/>
  <c r="N34"/>
  <c r="R34"/>
  <c r="O34"/>
  <c r="S34"/>
  <c r="V34"/>
  <c r="P34"/>
  <c r="T34"/>
  <c r="Q34"/>
  <c r="U34"/>
  <c r="W34"/>
  <c r="X34"/>
  <c r="Y34"/>
  <c r="N35"/>
  <c r="R35"/>
  <c r="O35"/>
  <c r="S35"/>
  <c r="V35"/>
  <c r="P35"/>
  <c r="T35"/>
  <c r="Q35"/>
  <c r="U35"/>
  <c r="W35"/>
  <c r="X35"/>
  <c r="Y35"/>
  <c r="N36"/>
  <c r="R36"/>
  <c r="O36"/>
  <c r="S36"/>
  <c r="V36"/>
  <c r="P36"/>
  <c r="T36"/>
  <c r="Q36"/>
  <c r="U36"/>
  <c r="W36"/>
  <c r="X36"/>
  <c r="Y36"/>
  <c r="N37"/>
  <c r="R37"/>
  <c r="O37"/>
  <c r="S37"/>
  <c r="V37"/>
  <c r="P37"/>
  <c r="T37"/>
  <c r="Q37"/>
  <c r="U37"/>
  <c r="W37"/>
  <c r="X37"/>
  <c r="Y37"/>
  <c r="Y38"/>
  <c r="J2"/>
  <c r="K2"/>
  <c r="L2"/>
  <c r="M2"/>
  <c r="J3"/>
  <c r="K3"/>
  <c r="L3"/>
  <c r="M3"/>
  <c r="J4"/>
  <c r="K4"/>
  <c r="L4"/>
  <c r="M4"/>
  <c r="J5"/>
  <c r="K5"/>
  <c r="L5"/>
  <c r="M5"/>
  <c r="J6"/>
  <c r="K6"/>
  <c r="L6"/>
  <c r="M6"/>
  <c r="J7"/>
  <c r="K7"/>
  <c r="L7"/>
  <c r="M7"/>
  <c r="J8"/>
  <c r="K8"/>
  <c r="L8"/>
  <c r="M8"/>
  <c r="J9"/>
  <c r="K9"/>
  <c r="L9"/>
  <c r="M9"/>
  <c r="J10"/>
  <c r="K10"/>
  <c r="L10"/>
  <c r="M10"/>
  <c r="J11"/>
  <c r="K11"/>
  <c r="L11"/>
  <c r="M11"/>
  <c r="J12"/>
  <c r="K12"/>
  <c r="L12"/>
  <c r="M12"/>
  <c r="J13"/>
  <c r="K13"/>
  <c r="L13"/>
  <c r="M13"/>
  <c r="M14"/>
  <c r="M15"/>
  <c r="J16"/>
  <c r="K16"/>
  <c r="L16"/>
  <c r="M16"/>
  <c r="J17"/>
  <c r="K17"/>
  <c r="L17"/>
  <c r="M17"/>
  <c r="J18"/>
  <c r="K18"/>
  <c r="L18"/>
  <c r="M18"/>
  <c r="J19"/>
  <c r="K19"/>
  <c r="L19"/>
  <c r="M19"/>
  <c r="J20"/>
  <c r="K20"/>
  <c r="L20"/>
  <c r="M20"/>
  <c r="J21"/>
  <c r="K21"/>
  <c r="L21"/>
  <c r="M21"/>
  <c r="J22"/>
  <c r="K22"/>
  <c r="L22"/>
  <c r="M22"/>
  <c r="J23"/>
  <c r="K23"/>
  <c r="L23"/>
  <c r="M23"/>
  <c r="J24"/>
  <c r="K24"/>
  <c r="L24"/>
  <c r="M24"/>
  <c r="J25"/>
  <c r="K25"/>
  <c r="L25"/>
  <c r="M25"/>
  <c r="J26"/>
  <c r="K26"/>
  <c r="L26"/>
  <c r="M26"/>
  <c r="J27"/>
  <c r="K27"/>
  <c r="L27"/>
  <c r="M27"/>
  <c r="J28"/>
  <c r="K28"/>
  <c r="L28"/>
  <c r="M28"/>
  <c r="J29"/>
  <c r="K29"/>
  <c r="L29"/>
  <c r="M29"/>
  <c r="J30"/>
  <c r="K30"/>
  <c r="L30"/>
  <c r="M30"/>
  <c r="J31"/>
  <c r="K31"/>
  <c r="L31"/>
  <c r="M31"/>
  <c r="J32"/>
  <c r="K32"/>
  <c r="L32"/>
  <c r="M32"/>
  <c r="J33"/>
  <c r="K33"/>
  <c r="L33"/>
  <c r="M33"/>
  <c r="J34"/>
  <c r="K34"/>
  <c r="L34"/>
  <c r="M34"/>
  <c r="J35"/>
  <c r="K35"/>
  <c r="L35"/>
  <c r="M35"/>
  <c r="J36"/>
  <c r="K36"/>
  <c r="L36"/>
  <c r="M36"/>
  <c r="J37"/>
  <c r="K37"/>
  <c r="L37"/>
  <c r="M37"/>
  <c r="M38"/>
</calcChain>
</file>

<file path=xl/sharedStrings.xml><?xml version="1.0" encoding="utf-8"?>
<sst xmlns="http://schemas.openxmlformats.org/spreadsheetml/2006/main" count="62" uniqueCount="62">
  <si>
    <t>Ua</t>
  </si>
  <si>
    <t>Ub</t>
  </si>
  <si>
    <t>Pa</t>
  </si>
  <si>
    <t>Pb</t>
  </si>
  <si>
    <t>Uc</t>
  </si>
  <si>
    <t>Ud</t>
  </si>
  <si>
    <t>Pc</t>
  </si>
  <si>
    <t>Pd</t>
  </si>
  <si>
    <t>EU_pick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</si>
  <si>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</si>
  <si>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</si>
  <si>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</si>
  <si>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</si>
  <si>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</si>
  <si>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</si>
  <si>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</si>
  <si>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</si>
  <si>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</si>
  <si>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</si>
  <si>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</si>
  <si>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</si>
  <si>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</si>
  <si>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</si>
  <si>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</si>
  <si>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</si>
  <si>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</si>
  <si>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</si>
  <si>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</si>
  <si>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</si>
  <si>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</si>
  <si>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</si>
  <si>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</si>
  <si>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</si>
  <si>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p25</t>
  </si>
  <si>
    <t>p26</t>
  </si>
  <si>
    <t>p27</t>
  </si>
  <si>
    <t>p28</t>
  </si>
  <si>
    <t>p29</t>
  </si>
  <si>
    <t>p30</t>
  </si>
  <si>
    <t>p31</t>
  </si>
  <si>
    <t>p32</t>
  </si>
  <si>
    <t>p33</t>
  </si>
  <si>
    <t>p34</t>
  </si>
  <si>
    <t>p35</t>
  </si>
  <si>
    <t>p36</t>
  </si>
  <si>
    <t>EU_AB</t>
  </si>
  <si>
    <t>ER_AB</t>
  </si>
  <si>
    <t>DAT_pick</t>
  </si>
  <si>
    <t>EU_CD</t>
  </si>
  <si>
    <t>ER_CD</t>
  </si>
  <si>
    <t>gambleid</t>
  </si>
  <si>
    <t>Q3 Values</t>
    <phoneticPr fontId="1" type="noConversion"/>
  </si>
  <si>
    <t>Disappointment A</t>
    <phoneticPr fontId="1" type="noConversion"/>
  </si>
  <si>
    <t>Disappointment D</t>
    <phoneticPr fontId="1" type="noConversion"/>
  </si>
  <si>
    <t>Disappointment C</t>
    <phoneticPr fontId="1" type="noConversion"/>
  </si>
  <si>
    <t>Disappointment B</t>
    <phoneticPr fontId="1" type="noConversion"/>
  </si>
  <si>
    <t>RA</t>
    <phoneticPr fontId="1" type="noConversion"/>
  </si>
  <si>
    <t>RB</t>
    <phoneticPr fontId="1" type="noConversion"/>
  </si>
  <si>
    <t>RC</t>
    <phoneticPr fontId="1" type="noConversion"/>
  </si>
  <si>
    <t>RD</t>
    <phoneticPr fontId="1" type="noConversion"/>
  </si>
  <si>
    <t>Q6 Values Using Emotional Response</t>
    <phoneticPr fontId="1" type="noConversion"/>
  </si>
  <si>
    <t>Q6 Values Using Expected Utility</t>
    <phoneticPr fontId="1" type="noConversion"/>
  </si>
</sst>
</file>

<file path=xl/styles.xml><?xml version="1.0" encoding="utf-8"?>
<styleSheet xmlns="http://schemas.openxmlformats.org/spreadsheetml/2006/main">
  <fonts count="2">
    <font>
      <sz val="12"/>
      <color theme="1"/>
      <name val="Calibri"/>
      <family val="2"/>
      <scheme val="minor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a="http://schemas.openxmlformats.org/drawingml/2006/main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Z38"/>
  <sheetViews>
    <sheetView tabSelected="1" topLeftCell="U1" workbookViewId="0">
      <selection activeCell="Z39" sqref="Z39"/>
    </sheetView>
  </sheetViews>
  <sheetFormatPr baseColWidth="10" defaultRowHeight="16"/>
  <cols>
    <col min="12" max="12" width="14.125" bestFit="1" customWidth="1"/>
    <col min="13" max="13" width="14.125" customWidth="1"/>
    <col min="14" max="14" width="14.875" bestFit="1" customWidth="1"/>
    <col min="15" max="15" width="14.875" customWidth="1"/>
    <col min="16" max="16" width="14.875" bestFit="1" customWidth="1"/>
    <col min="17" max="21" width="14.875" customWidth="1"/>
    <col min="25" max="25" width="28.25" bestFit="1" customWidth="1"/>
    <col min="26" max="26" width="24.625" bestFit="1" customWidth="1"/>
  </cols>
  <sheetData>
    <row r="1" spans="1:26">
      <c r="A1" t="s">
        <v>50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45</v>
      </c>
      <c r="K1" t="s">
        <v>48</v>
      </c>
      <c r="L1" t="s">
        <v>8</v>
      </c>
      <c r="M1" t="s">
        <v>51</v>
      </c>
      <c r="N1" t="s">
        <v>52</v>
      </c>
      <c r="O1" t="s">
        <v>55</v>
      </c>
      <c r="P1" t="s">
        <v>54</v>
      </c>
      <c r="Q1" t="s">
        <v>53</v>
      </c>
      <c r="R1" t="s">
        <v>56</v>
      </c>
      <c r="S1" t="s">
        <v>57</v>
      </c>
      <c r="T1" t="s">
        <v>58</v>
      </c>
      <c r="U1" t="s">
        <v>59</v>
      </c>
      <c r="V1" t="s">
        <v>46</v>
      </c>
      <c r="W1" t="s">
        <v>49</v>
      </c>
      <c r="X1" t="s">
        <v>47</v>
      </c>
      <c r="Y1" t="s">
        <v>60</v>
      </c>
      <c r="Z1" t="s">
        <v>61</v>
      </c>
    </row>
    <row r="2" spans="1:26">
      <c r="A2" t="s">
        <v>9</v>
      </c>
      <c r="B2">
        <v>32</v>
      </c>
      <c r="C2">
        <v>8</v>
      </c>
      <c r="D2">
        <v>0.5</v>
      </c>
      <c r="E2">
        <v>0.5</v>
      </c>
      <c r="F2">
        <v>32</v>
      </c>
      <c r="G2">
        <v>-8</v>
      </c>
      <c r="H2">
        <v>0.8</v>
      </c>
      <c r="I2">
        <v>0.2</v>
      </c>
      <c r="J2">
        <f>(B2*D2)+(C2*E2)</f>
        <v>20</v>
      </c>
      <c r="K2">
        <f>(F2*H2)+(G2*I2)</f>
        <v>24</v>
      </c>
      <c r="L2" t="str">
        <f>IF(J2&gt;K2,"AB",IF(K2&gt;J2,"CD","Either"))</f>
        <v>CD</v>
      </c>
      <c r="M2">
        <f>IF(L2="CD",K2, IF(L2="AB",J2,K2))</f>
        <v>24</v>
      </c>
      <c r="N2">
        <f>IF(B2-C2&gt;0, (B2-C2)^1.16, IF(B2-C2&lt;0, -ABS(B2-C2)^1.2, 0))</f>
        <v>39.906628710944368</v>
      </c>
      <c r="O2">
        <f>IF(C2-B2&gt;0, (C2-B2)^1.16, IF(C2-B2&lt;0, -((ABS(C2-B2))^1.2),0))</f>
        <v>-45.316200542155293</v>
      </c>
      <c r="P2">
        <f>IF(F2-G2&gt;0, (F2-G2)^1.16, IF(F2-G2&lt;0, -ABS(F2-G2)^1.2,0))</f>
        <v>72.175464896779303</v>
      </c>
      <c r="Q2">
        <f>IF(G2-F2&gt;0, (G2-F2)^1.16, IF(G2-F2&lt;0, -((ABS(G2-F2))^1.2),0))</f>
        <v>-83.651164207301804</v>
      </c>
      <c r="R2">
        <f>B2+((N2)*(1-D2))</f>
        <v>51.953314355472187</v>
      </c>
      <c r="S2">
        <f>C2+((O2)*(1-E2))</f>
        <v>-14.658100271077647</v>
      </c>
      <c r="T2">
        <f>F2+((P2)*(1-H2))</f>
        <v>46.435092979355858</v>
      </c>
      <c r="U2">
        <f>G2+((Q2)*(1-I2))</f>
        <v>-74.92093136584144</v>
      </c>
      <c r="V2">
        <f>(R2*D2)+(S2*E2)</f>
        <v>18.647607042197272</v>
      </c>
      <c r="W2">
        <f>(T2*H2)+(U2*I2)</f>
        <v>22.1638881103164</v>
      </c>
      <c r="X2" t="str">
        <f>IF(V2&gt;W2, "AB", IF(V2&lt;W2, "CD", "Either"))</f>
        <v>CD</v>
      </c>
      <c r="Y2">
        <f>IF(X2="CD",W2, IF(X2="AB", V2,V2))</f>
        <v>22.1638881103164</v>
      </c>
      <c r="Z2">
        <f>IF(X2="AB",J2,K2)</f>
        <v>24</v>
      </c>
    </row>
    <row r="3" spans="1:26">
      <c r="A3" t="s">
        <v>10</v>
      </c>
      <c r="B3">
        <v>32</v>
      </c>
      <c r="C3">
        <v>8</v>
      </c>
      <c r="D3">
        <v>0.2</v>
      </c>
      <c r="E3">
        <v>0.8</v>
      </c>
      <c r="F3">
        <v>32</v>
      </c>
      <c r="G3">
        <v>-8</v>
      </c>
      <c r="H3">
        <v>0.8</v>
      </c>
      <c r="I3">
        <v>0.2</v>
      </c>
      <c r="J3">
        <f t="shared" ref="J3:J37" si="0">(B3*D3)+(C3*E3)</f>
        <v>12.8</v>
      </c>
      <c r="K3">
        <f t="shared" ref="K3:K37" si="1">(F3*H3)+(G3*I3)</f>
        <v>24</v>
      </c>
      <c r="L3" t="str">
        <f t="shared" ref="L3:L37" si="2">IF(J3&gt;K3,"AB",IF(K3&gt;J3,"CD","Either"))</f>
        <v>CD</v>
      </c>
      <c r="M3">
        <f t="shared" ref="M3:M37" si="3">IF(L3="CD",K3, IF(L3="AB",J3,K3))</f>
        <v>24</v>
      </c>
      <c r="N3">
        <f t="shared" ref="N3:N37" si="4">IF(B3-C3&gt;0, (B3-C3)^1.16, IF(B3-C3&lt;0, -ABS(B3-C3)^1.2, 0))</f>
        <v>39.906628710944368</v>
      </c>
      <c r="O3">
        <f t="shared" ref="O3:O37" si="5">IF(C3-B3&gt;0, (C3-B3)^1.16, IF(C3-B3&lt;0, -((ABS(C3-B3))^1.2),0))</f>
        <v>-45.316200542155293</v>
      </c>
      <c r="P3">
        <f t="shared" ref="P3:P37" si="6">IF(F3-G3&gt;0, (F3-G3)^1.16, IF(F3-G3&lt;0, -ABS(F3-G3)^1.2,0))</f>
        <v>72.175464896779303</v>
      </c>
      <c r="Q3">
        <f t="shared" ref="Q3:Q37" si="7">IF(G3-F3&gt;0, (G3-F3)^1.16, IF(G3-F3&lt;0, -((ABS(G3-F3))^1.2),0))</f>
        <v>-83.651164207301804</v>
      </c>
      <c r="R3">
        <f t="shared" ref="R3:R37" si="8">B3+((N3)*(1-D3))</f>
        <v>63.925302968755496</v>
      </c>
      <c r="S3">
        <f t="shared" ref="S3:S37" si="9">C3+((O3)*(1-E3))</f>
        <v>-1.0632401084310565</v>
      </c>
      <c r="T3">
        <f t="shared" ref="T3:T37" si="10">F3+((P3)*(1-H3))</f>
        <v>46.435092979355858</v>
      </c>
      <c r="U3">
        <f t="shared" ref="U3:U37" si="11">G3+((Q3)*(1-I3))</f>
        <v>-74.92093136584144</v>
      </c>
      <c r="V3">
        <f t="shared" ref="V3:V37" si="12">(R3*D3)+(S3*E3)</f>
        <v>11.934468507006255</v>
      </c>
      <c r="W3">
        <f t="shared" ref="W3:W37" si="13">(T3*H3)+(U3*I3)</f>
        <v>22.1638881103164</v>
      </c>
      <c r="X3" t="str">
        <f t="shared" ref="X3:X37" si="14">IF(V3&gt;W3, "AB", IF(V3&lt;W3, "CD", "Either"))</f>
        <v>CD</v>
      </c>
      <c r="Y3">
        <f t="shared" ref="Y3:Y37" si="15">IF(X3="CD",W3, IF(X3="AB", V3,V3))</f>
        <v>22.1638881103164</v>
      </c>
      <c r="Z3">
        <f t="shared" ref="Z3:Z38" si="16">IF(X3="AB",J3,K3)</f>
        <v>24</v>
      </c>
    </row>
    <row r="4" spans="1:26">
      <c r="A4" t="s">
        <v>11</v>
      </c>
      <c r="B4">
        <v>32</v>
      </c>
      <c r="C4">
        <v>8</v>
      </c>
      <c r="D4">
        <v>0.2</v>
      </c>
      <c r="E4">
        <v>0.8</v>
      </c>
      <c r="F4">
        <v>32</v>
      </c>
      <c r="G4">
        <v>-8</v>
      </c>
      <c r="H4">
        <v>0.5</v>
      </c>
      <c r="I4">
        <v>0.5</v>
      </c>
      <c r="J4">
        <f t="shared" si="0"/>
        <v>12.8</v>
      </c>
      <c r="K4">
        <f t="shared" si="1"/>
        <v>12</v>
      </c>
      <c r="L4" t="str">
        <f t="shared" si="2"/>
        <v>AB</v>
      </c>
      <c r="M4">
        <f t="shared" si="3"/>
        <v>12.8</v>
      </c>
      <c r="N4">
        <f t="shared" si="4"/>
        <v>39.906628710944368</v>
      </c>
      <c r="O4">
        <f t="shared" si="5"/>
        <v>-45.316200542155293</v>
      </c>
      <c r="P4">
        <f t="shared" si="6"/>
        <v>72.175464896779303</v>
      </c>
      <c r="Q4">
        <f t="shared" si="7"/>
        <v>-83.651164207301804</v>
      </c>
      <c r="R4">
        <f t="shared" si="8"/>
        <v>63.925302968755496</v>
      </c>
      <c r="S4">
        <f t="shared" si="9"/>
        <v>-1.0632401084310565</v>
      </c>
      <c r="T4">
        <f t="shared" si="10"/>
        <v>68.087732448389659</v>
      </c>
      <c r="U4">
        <f t="shared" si="11"/>
        <v>-49.825582103650902</v>
      </c>
      <c r="V4">
        <f t="shared" si="12"/>
        <v>11.934468507006255</v>
      </c>
      <c r="W4">
        <f t="shared" si="13"/>
        <v>9.1310751723693784</v>
      </c>
      <c r="X4" t="str">
        <f t="shared" si="14"/>
        <v>AB</v>
      </c>
      <c r="Y4">
        <f t="shared" si="15"/>
        <v>11.934468507006255</v>
      </c>
      <c r="Z4">
        <f t="shared" si="16"/>
        <v>12.8</v>
      </c>
    </row>
    <row r="5" spans="1:26">
      <c r="A5" t="s">
        <v>12</v>
      </c>
      <c r="B5">
        <v>32</v>
      </c>
      <c r="C5">
        <v>8</v>
      </c>
      <c r="D5">
        <v>0.5</v>
      </c>
      <c r="E5">
        <v>0.5</v>
      </c>
      <c r="F5">
        <v>32</v>
      </c>
      <c r="G5">
        <v>-32</v>
      </c>
      <c r="H5">
        <v>0.8</v>
      </c>
      <c r="I5">
        <v>0.2</v>
      </c>
      <c r="J5">
        <f t="shared" si="0"/>
        <v>20</v>
      </c>
      <c r="K5">
        <f t="shared" si="1"/>
        <v>19.200000000000003</v>
      </c>
      <c r="L5" t="str">
        <f t="shared" si="2"/>
        <v>AB</v>
      </c>
      <c r="M5">
        <f t="shared" si="3"/>
        <v>20</v>
      </c>
      <c r="N5">
        <f t="shared" si="4"/>
        <v>39.906628710944368</v>
      </c>
      <c r="O5">
        <f t="shared" si="5"/>
        <v>-45.316200542155293</v>
      </c>
      <c r="P5">
        <f t="shared" si="6"/>
        <v>124.49983326877249</v>
      </c>
      <c r="Q5">
        <f t="shared" si="7"/>
        <v>-147.03338943962044</v>
      </c>
      <c r="R5">
        <f t="shared" si="8"/>
        <v>51.953314355472187</v>
      </c>
      <c r="S5">
        <f t="shared" si="9"/>
        <v>-14.658100271077647</v>
      </c>
      <c r="T5">
        <f t="shared" si="10"/>
        <v>56.89996665375449</v>
      </c>
      <c r="U5">
        <f t="shared" si="11"/>
        <v>-149.62671155169636</v>
      </c>
      <c r="V5">
        <f t="shared" si="12"/>
        <v>18.647607042197272</v>
      </c>
      <c r="W5">
        <f t="shared" si="13"/>
        <v>15.594631012664323</v>
      </c>
      <c r="X5" t="str">
        <f t="shared" si="14"/>
        <v>AB</v>
      </c>
      <c r="Y5">
        <f t="shared" si="15"/>
        <v>18.647607042197272</v>
      </c>
      <c r="Z5">
        <f t="shared" si="16"/>
        <v>20</v>
      </c>
    </row>
    <row r="6" spans="1:26">
      <c r="A6" t="s">
        <v>13</v>
      </c>
      <c r="B6">
        <v>32</v>
      </c>
      <c r="C6">
        <v>8</v>
      </c>
      <c r="D6">
        <v>0.2</v>
      </c>
      <c r="E6">
        <v>0.8</v>
      </c>
      <c r="F6">
        <v>32</v>
      </c>
      <c r="G6">
        <v>-32</v>
      </c>
      <c r="H6">
        <v>0.8</v>
      </c>
      <c r="I6">
        <v>0.2</v>
      </c>
      <c r="J6">
        <f t="shared" si="0"/>
        <v>12.8</v>
      </c>
      <c r="K6">
        <f t="shared" si="1"/>
        <v>19.200000000000003</v>
      </c>
      <c r="L6" t="str">
        <f t="shared" si="2"/>
        <v>CD</v>
      </c>
      <c r="M6">
        <f t="shared" si="3"/>
        <v>19.200000000000003</v>
      </c>
      <c r="N6">
        <f t="shared" si="4"/>
        <v>39.906628710944368</v>
      </c>
      <c r="O6">
        <f t="shared" si="5"/>
        <v>-45.316200542155293</v>
      </c>
      <c r="P6">
        <f t="shared" si="6"/>
        <v>124.49983326877249</v>
      </c>
      <c r="Q6">
        <f t="shared" si="7"/>
        <v>-147.03338943962044</v>
      </c>
      <c r="R6">
        <f t="shared" si="8"/>
        <v>63.925302968755496</v>
      </c>
      <c r="S6">
        <f t="shared" si="9"/>
        <v>-1.0632401084310565</v>
      </c>
      <c r="T6">
        <f t="shared" si="10"/>
        <v>56.89996665375449</v>
      </c>
      <c r="U6">
        <f t="shared" si="11"/>
        <v>-149.62671155169636</v>
      </c>
      <c r="V6">
        <f t="shared" si="12"/>
        <v>11.934468507006255</v>
      </c>
      <c r="W6">
        <f t="shared" si="13"/>
        <v>15.594631012664323</v>
      </c>
      <c r="X6" t="str">
        <f t="shared" si="14"/>
        <v>CD</v>
      </c>
      <c r="Y6">
        <f t="shared" si="15"/>
        <v>15.594631012664323</v>
      </c>
      <c r="Z6">
        <f t="shared" si="16"/>
        <v>19.200000000000003</v>
      </c>
    </row>
    <row r="7" spans="1:26">
      <c r="A7" t="s">
        <v>14</v>
      </c>
      <c r="B7">
        <v>32</v>
      </c>
      <c r="C7">
        <v>8</v>
      </c>
      <c r="D7">
        <v>0.2</v>
      </c>
      <c r="E7">
        <v>0.8</v>
      </c>
      <c r="F7">
        <v>32</v>
      </c>
      <c r="G7">
        <v>-32</v>
      </c>
      <c r="H7">
        <v>0.5</v>
      </c>
      <c r="I7">
        <v>0.5</v>
      </c>
      <c r="J7">
        <f t="shared" si="0"/>
        <v>12.8</v>
      </c>
      <c r="K7">
        <f t="shared" si="1"/>
        <v>0</v>
      </c>
      <c r="L7" t="str">
        <f t="shared" si="2"/>
        <v>AB</v>
      </c>
      <c r="M7">
        <f t="shared" si="3"/>
        <v>12.8</v>
      </c>
      <c r="N7">
        <f t="shared" si="4"/>
        <v>39.906628710944368</v>
      </c>
      <c r="O7">
        <f t="shared" si="5"/>
        <v>-45.316200542155293</v>
      </c>
      <c r="P7">
        <f t="shared" si="6"/>
        <v>124.49983326877249</v>
      </c>
      <c r="Q7">
        <f t="shared" si="7"/>
        <v>-147.03338943962044</v>
      </c>
      <c r="R7">
        <f t="shared" si="8"/>
        <v>63.925302968755496</v>
      </c>
      <c r="S7">
        <f t="shared" si="9"/>
        <v>-1.0632401084310565</v>
      </c>
      <c r="T7">
        <f t="shared" si="10"/>
        <v>94.249916634386238</v>
      </c>
      <c r="U7">
        <f t="shared" si="11"/>
        <v>-105.51669471981022</v>
      </c>
      <c r="V7">
        <f t="shared" si="12"/>
        <v>11.934468507006255</v>
      </c>
      <c r="W7">
        <f t="shared" si="13"/>
        <v>-5.6333890427119897</v>
      </c>
      <c r="X7" t="str">
        <f t="shared" si="14"/>
        <v>AB</v>
      </c>
      <c r="Y7">
        <f t="shared" si="15"/>
        <v>11.934468507006255</v>
      </c>
      <c r="Z7">
        <f t="shared" si="16"/>
        <v>12.8</v>
      </c>
    </row>
    <row r="8" spans="1:26">
      <c r="A8" t="s">
        <v>15</v>
      </c>
      <c r="B8">
        <v>32</v>
      </c>
      <c r="C8">
        <v>-8</v>
      </c>
      <c r="D8">
        <v>0.5</v>
      </c>
      <c r="E8">
        <v>0.5</v>
      </c>
      <c r="F8">
        <v>32</v>
      </c>
      <c r="G8">
        <v>-32</v>
      </c>
      <c r="H8">
        <v>0.8</v>
      </c>
      <c r="I8">
        <v>0.2</v>
      </c>
      <c r="J8">
        <f t="shared" si="0"/>
        <v>12</v>
      </c>
      <c r="K8">
        <f t="shared" si="1"/>
        <v>19.200000000000003</v>
      </c>
      <c r="L8" t="str">
        <f t="shared" si="2"/>
        <v>CD</v>
      </c>
      <c r="M8">
        <f t="shared" si="3"/>
        <v>19.200000000000003</v>
      </c>
      <c r="N8">
        <f t="shared" si="4"/>
        <v>72.175464896779303</v>
      </c>
      <c r="O8">
        <f t="shared" si="5"/>
        <v>-83.651164207301804</v>
      </c>
      <c r="P8">
        <f t="shared" si="6"/>
        <v>124.49983326877249</v>
      </c>
      <c r="Q8">
        <f t="shared" si="7"/>
        <v>-147.03338943962044</v>
      </c>
      <c r="R8">
        <f t="shared" si="8"/>
        <v>68.087732448389659</v>
      </c>
      <c r="S8">
        <f t="shared" si="9"/>
        <v>-49.825582103650902</v>
      </c>
      <c r="T8">
        <f t="shared" si="10"/>
        <v>56.89996665375449</v>
      </c>
      <c r="U8">
        <f t="shared" si="11"/>
        <v>-149.62671155169636</v>
      </c>
      <c r="V8">
        <f t="shared" si="12"/>
        <v>9.1310751723693784</v>
      </c>
      <c r="W8">
        <f t="shared" si="13"/>
        <v>15.594631012664323</v>
      </c>
      <c r="X8" t="str">
        <f t="shared" si="14"/>
        <v>CD</v>
      </c>
      <c r="Y8">
        <f t="shared" si="15"/>
        <v>15.594631012664323</v>
      </c>
      <c r="Z8">
        <f t="shared" si="16"/>
        <v>19.200000000000003</v>
      </c>
    </row>
    <row r="9" spans="1:26">
      <c r="A9" t="s">
        <v>16</v>
      </c>
      <c r="B9">
        <v>32</v>
      </c>
      <c r="C9">
        <v>-8</v>
      </c>
      <c r="D9">
        <v>0.2</v>
      </c>
      <c r="E9">
        <v>0.8</v>
      </c>
      <c r="F9">
        <v>32</v>
      </c>
      <c r="G9">
        <v>-32</v>
      </c>
      <c r="H9">
        <v>0.8</v>
      </c>
      <c r="I9">
        <v>0.2</v>
      </c>
      <c r="J9">
        <f t="shared" si="0"/>
        <v>0</v>
      </c>
      <c r="K9">
        <f t="shared" si="1"/>
        <v>19.200000000000003</v>
      </c>
      <c r="L9" t="str">
        <f t="shared" si="2"/>
        <v>CD</v>
      </c>
      <c r="M9">
        <f t="shared" si="3"/>
        <v>19.200000000000003</v>
      </c>
      <c r="N9">
        <f t="shared" si="4"/>
        <v>72.175464896779303</v>
      </c>
      <c r="O9">
        <f t="shared" si="5"/>
        <v>-83.651164207301804</v>
      </c>
      <c r="P9">
        <f t="shared" si="6"/>
        <v>124.49983326877249</v>
      </c>
      <c r="Q9">
        <f t="shared" si="7"/>
        <v>-147.03338943962044</v>
      </c>
      <c r="R9">
        <f t="shared" si="8"/>
        <v>89.740371917423445</v>
      </c>
      <c r="S9">
        <f t="shared" si="9"/>
        <v>-24.730232841460356</v>
      </c>
      <c r="T9">
        <f t="shared" si="10"/>
        <v>56.89996665375449</v>
      </c>
      <c r="U9">
        <f t="shared" si="11"/>
        <v>-149.62671155169636</v>
      </c>
      <c r="V9">
        <f t="shared" si="12"/>
        <v>-1.8361118896835968</v>
      </c>
      <c r="W9">
        <f t="shared" si="13"/>
        <v>15.594631012664323</v>
      </c>
      <c r="X9" t="str">
        <f t="shared" si="14"/>
        <v>CD</v>
      </c>
      <c r="Y9">
        <f t="shared" si="15"/>
        <v>15.594631012664323</v>
      </c>
      <c r="Z9">
        <f t="shared" si="16"/>
        <v>19.200000000000003</v>
      </c>
    </row>
    <row r="10" spans="1:26">
      <c r="A10" t="s">
        <v>17</v>
      </c>
      <c r="B10">
        <v>32</v>
      </c>
      <c r="C10">
        <v>-8</v>
      </c>
      <c r="D10">
        <v>0.2</v>
      </c>
      <c r="E10">
        <v>0.8</v>
      </c>
      <c r="F10">
        <v>32</v>
      </c>
      <c r="G10">
        <v>-32</v>
      </c>
      <c r="H10">
        <v>0.5</v>
      </c>
      <c r="I10">
        <v>0.5</v>
      </c>
      <c r="J10">
        <f t="shared" si="0"/>
        <v>0</v>
      </c>
      <c r="K10">
        <f t="shared" si="1"/>
        <v>0</v>
      </c>
      <c r="L10" t="str">
        <f t="shared" si="2"/>
        <v>Either</v>
      </c>
      <c r="M10">
        <f t="shared" si="3"/>
        <v>0</v>
      </c>
      <c r="N10">
        <f t="shared" si="4"/>
        <v>72.175464896779303</v>
      </c>
      <c r="O10">
        <f t="shared" si="5"/>
        <v>-83.651164207301804</v>
      </c>
      <c r="P10">
        <f t="shared" si="6"/>
        <v>124.49983326877249</v>
      </c>
      <c r="Q10">
        <f t="shared" si="7"/>
        <v>-147.03338943962044</v>
      </c>
      <c r="R10">
        <f t="shared" si="8"/>
        <v>89.740371917423445</v>
      </c>
      <c r="S10">
        <f t="shared" si="9"/>
        <v>-24.730232841460356</v>
      </c>
      <c r="T10">
        <f t="shared" si="10"/>
        <v>94.249916634386238</v>
      </c>
      <c r="U10">
        <f t="shared" si="11"/>
        <v>-105.51669471981022</v>
      </c>
      <c r="V10">
        <f t="shared" si="12"/>
        <v>-1.8361118896835968</v>
      </c>
      <c r="W10">
        <f t="shared" si="13"/>
        <v>-5.6333890427119897</v>
      </c>
      <c r="X10" t="str">
        <f t="shared" si="14"/>
        <v>AB</v>
      </c>
      <c r="Y10">
        <f t="shared" si="15"/>
        <v>-1.8361118896835968</v>
      </c>
      <c r="Z10">
        <f t="shared" si="16"/>
        <v>0</v>
      </c>
    </row>
    <row r="11" spans="1:26">
      <c r="A11" t="s">
        <v>18</v>
      </c>
      <c r="B11">
        <v>8</v>
      </c>
      <c r="C11">
        <v>-8</v>
      </c>
      <c r="D11">
        <v>0.5</v>
      </c>
      <c r="E11">
        <v>0.5</v>
      </c>
      <c r="F11">
        <v>8</v>
      </c>
      <c r="G11">
        <v>-32</v>
      </c>
      <c r="H11">
        <v>0.8</v>
      </c>
      <c r="I11">
        <v>0.2</v>
      </c>
      <c r="J11">
        <f t="shared" si="0"/>
        <v>0</v>
      </c>
      <c r="K11">
        <f t="shared" si="1"/>
        <v>0</v>
      </c>
      <c r="L11" t="str">
        <f t="shared" si="2"/>
        <v>Either</v>
      </c>
      <c r="M11">
        <f t="shared" si="3"/>
        <v>0</v>
      </c>
      <c r="N11">
        <f t="shared" si="4"/>
        <v>24.933266549135986</v>
      </c>
      <c r="O11">
        <f t="shared" si="5"/>
        <v>-27.857618025475972</v>
      </c>
      <c r="P11">
        <f t="shared" si="6"/>
        <v>72.175464896779303</v>
      </c>
      <c r="Q11">
        <f t="shared" si="7"/>
        <v>-83.651164207301804</v>
      </c>
      <c r="R11">
        <f t="shared" si="8"/>
        <v>20.466633274567993</v>
      </c>
      <c r="S11">
        <f t="shared" si="9"/>
        <v>-21.928809012737986</v>
      </c>
      <c r="T11">
        <f t="shared" si="10"/>
        <v>22.435092979355858</v>
      </c>
      <c r="U11">
        <f t="shared" si="11"/>
        <v>-98.92093136584144</v>
      </c>
      <c r="V11">
        <f t="shared" si="12"/>
        <v>-0.73108786908499646</v>
      </c>
      <c r="W11">
        <f t="shared" si="13"/>
        <v>-1.8361118896836004</v>
      </c>
      <c r="X11" t="str">
        <f t="shared" si="14"/>
        <v>AB</v>
      </c>
      <c r="Y11">
        <f t="shared" si="15"/>
        <v>-0.73108786908499646</v>
      </c>
      <c r="Z11">
        <f t="shared" si="16"/>
        <v>0</v>
      </c>
    </row>
    <row r="12" spans="1:26">
      <c r="A12" t="s">
        <v>19</v>
      </c>
      <c r="B12">
        <v>8</v>
      </c>
      <c r="C12">
        <v>-8</v>
      </c>
      <c r="D12">
        <v>0.2</v>
      </c>
      <c r="E12">
        <v>0.8</v>
      </c>
      <c r="F12">
        <v>8</v>
      </c>
      <c r="G12">
        <v>-32</v>
      </c>
      <c r="H12">
        <v>0.8</v>
      </c>
      <c r="I12">
        <v>0.2</v>
      </c>
      <c r="J12">
        <f t="shared" si="0"/>
        <v>-4.8000000000000007</v>
      </c>
      <c r="K12">
        <f t="shared" si="1"/>
        <v>0</v>
      </c>
      <c r="L12" t="str">
        <f t="shared" si="2"/>
        <v>CD</v>
      </c>
      <c r="M12">
        <f t="shared" si="3"/>
        <v>0</v>
      </c>
      <c r="N12">
        <f t="shared" si="4"/>
        <v>24.933266549135986</v>
      </c>
      <c r="O12">
        <f t="shared" si="5"/>
        <v>-27.857618025475972</v>
      </c>
      <c r="P12">
        <f t="shared" si="6"/>
        <v>72.175464896779303</v>
      </c>
      <c r="Q12">
        <f t="shared" si="7"/>
        <v>-83.651164207301804</v>
      </c>
      <c r="R12">
        <f t="shared" si="8"/>
        <v>27.946613239308789</v>
      </c>
      <c r="S12">
        <f t="shared" si="9"/>
        <v>-13.571523605095194</v>
      </c>
      <c r="T12">
        <f t="shared" si="10"/>
        <v>22.435092979355858</v>
      </c>
      <c r="U12">
        <f t="shared" si="11"/>
        <v>-98.92093136584144</v>
      </c>
      <c r="V12">
        <f t="shared" si="12"/>
        <v>-5.2678962362143977</v>
      </c>
      <c r="W12">
        <f t="shared" si="13"/>
        <v>-1.8361118896836004</v>
      </c>
      <c r="X12" t="str">
        <f t="shared" si="14"/>
        <v>CD</v>
      </c>
      <c r="Y12">
        <f t="shared" si="15"/>
        <v>-1.8361118896836004</v>
      </c>
      <c r="Z12">
        <f t="shared" si="16"/>
        <v>0</v>
      </c>
    </row>
    <row r="13" spans="1:26">
      <c r="A13" t="s">
        <v>20</v>
      </c>
      <c r="B13">
        <v>8</v>
      </c>
      <c r="C13">
        <v>-8</v>
      </c>
      <c r="D13">
        <v>0.2</v>
      </c>
      <c r="E13">
        <v>0.8</v>
      </c>
      <c r="F13">
        <v>8</v>
      </c>
      <c r="G13">
        <v>-32</v>
      </c>
      <c r="H13">
        <v>0.5</v>
      </c>
      <c r="I13">
        <v>0.5</v>
      </c>
      <c r="J13">
        <f t="shared" si="0"/>
        <v>-4.8000000000000007</v>
      </c>
      <c r="K13">
        <f t="shared" si="1"/>
        <v>-12</v>
      </c>
      <c r="L13" t="str">
        <f t="shared" si="2"/>
        <v>AB</v>
      </c>
      <c r="M13">
        <f t="shared" si="3"/>
        <v>-4.8000000000000007</v>
      </c>
      <c r="N13">
        <f t="shared" si="4"/>
        <v>24.933266549135986</v>
      </c>
      <c r="O13">
        <f t="shared" si="5"/>
        <v>-27.857618025475972</v>
      </c>
      <c r="P13">
        <f t="shared" si="6"/>
        <v>72.175464896779303</v>
      </c>
      <c r="Q13">
        <f t="shared" si="7"/>
        <v>-83.651164207301804</v>
      </c>
      <c r="R13">
        <f t="shared" si="8"/>
        <v>27.946613239308789</v>
      </c>
      <c r="S13">
        <f t="shared" si="9"/>
        <v>-13.571523605095194</v>
      </c>
      <c r="T13">
        <f t="shared" si="10"/>
        <v>44.087732448389652</v>
      </c>
      <c r="U13">
        <f t="shared" si="11"/>
        <v>-73.825582103650902</v>
      </c>
      <c r="V13">
        <f t="shared" si="12"/>
        <v>-5.2678962362143977</v>
      </c>
      <c r="W13">
        <f t="shared" si="13"/>
        <v>-14.868924827630625</v>
      </c>
      <c r="X13" t="str">
        <f t="shared" si="14"/>
        <v>AB</v>
      </c>
      <c r="Y13">
        <f t="shared" si="15"/>
        <v>-5.2678962362143977</v>
      </c>
      <c r="Z13">
        <f t="shared" si="16"/>
        <v>-4.8000000000000007</v>
      </c>
    </row>
    <row r="14" spans="1:26">
      <c r="A14" t="s">
        <v>21</v>
      </c>
      <c r="B14">
        <v>8</v>
      </c>
      <c r="C14">
        <v>-32</v>
      </c>
      <c r="D14">
        <v>0.5</v>
      </c>
      <c r="E14">
        <v>0.5</v>
      </c>
      <c r="F14">
        <v>-8</v>
      </c>
      <c r="G14">
        <v>-32</v>
      </c>
      <c r="H14">
        <v>0.8</v>
      </c>
      <c r="I14">
        <v>0.2</v>
      </c>
      <c r="J14">
        <f t="shared" si="0"/>
        <v>-12</v>
      </c>
      <c r="K14">
        <f t="shared" si="1"/>
        <v>-12.8</v>
      </c>
      <c r="L14" t="str">
        <f>IF(J14&gt;K14,"AB",IF(K14&gt;J14,"CD","Either"))</f>
        <v>AB</v>
      </c>
      <c r="M14">
        <f t="shared" si="3"/>
        <v>-12</v>
      </c>
      <c r="N14">
        <f t="shared" si="4"/>
        <v>72.175464896779303</v>
      </c>
      <c r="O14">
        <f t="shared" si="5"/>
        <v>-83.651164207301804</v>
      </c>
      <c r="P14">
        <f t="shared" si="6"/>
        <v>39.906628710944368</v>
      </c>
      <c r="Q14">
        <f t="shared" si="7"/>
        <v>-45.316200542155293</v>
      </c>
      <c r="R14">
        <f t="shared" si="8"/>
        <v>44.087732448389652</v>
      </c>
      <c r="S14">
        <f t="shared" si="9"/>
        <v>-73.825582103650902</v>
      </c>
      <c r="T14">
        <f t="shared" si="10"/>
        <v>-1.8674257811127859E-2</v>
      </c>
      <c r="U14">
        <f t="shared" si="11"/>
        <v>-68.25296043372424</v>
      </c>
      <c r="V14">
        <f t="shared" si="12"/>
        <v>-14.868924827630625</v>
      </c>
      <c r="W14">
        <f t="shared" si="13"/>
        <v>-13.665531492993752</v>
      </c>
      <c r="X14" t="str">
        <f t="shared" si="14"/>
        <v>CD</v>
      </c>
      <c r="Y14">
        <f t="shared" si="15"/>
        <v>-13.665531492993752</v>
      </c>
      <c r="Z14">
        <f t="shared" si="16"/>
        <v>-12.8</v>
      </c>
    </row>
    <row r="15" spans="1:26">
      <c r="A15" t="s">
        <v>22</v>
      </c>
      <c r="B15">
        <v>8</v>
      </c>
      <c r="C15">
        <v>-32</v>
      </c>
      <c r="D15">
        <v>0.2</v>
      </c>
      <c r="E15">
        <v>0.8</v>
      </c>
      <c r="F15">
        <v>-8</v>
      </c>
      <c r="G15">
        <v>-32</v>
      </c>
      <c r="H15">
        <v>0.8</v>
      </c>
      <c r="I15">
        <v>0.2</v>
      </c>
      <c r="J15">
        <f t="shared" si="0"/>
        <v>-24</v>
      </c>
      <c r="K15">
        <f t="shared" si="1"/>
        <v>-12.8</v>
      </c>
      <c r="L15" t="str">
        <f>IF(J15&gt;K15,"AB",IF(K15&gt;J15,"CD","Either"))</f>
        <v>CD</v>
      </c>
      <c r="M15">
        <f t="shared" si="3"/>
        <v>-12.8</v>
      </c>
      <c r="N15">
        <f t="shared" si="4"/>
        <v>72.175464896779303</v>
      </c>
      <c r="O15">
        <f t="shared" si="5"/>
        <v>-83.651164207301804</v>
      </c>
      <c r="P15">
        <f t="shared" si="6"/>
        <v>39.906628710944368</v>
      </c>
      <c r="Q15">
        <f t="shared" si="7"/>
        <v>-45.316200542155293</v>
      </c>
      <c r="R15">
        <f t="shared" si="8"/>
        <v>65.740371917423445</v>
      </c>
      <c r="S15">
        <f t="shared" si="9"/>
        <v>-48.730232841460356</v>
      </c>
      <c r="T15">
        <f t="shared" si="10"/>
        <v>-1.8674257811127859E-2</v>
      </c>
      <c r="U15">
        <f t="shared" si="11"/>
        <v>-68.25296043372424</v>
      </c>
      <c r="V15">
        <f t="shared" si="12"/>
        <v>-25.8361118896836</v>
      </c>
      <c r="W15">
        <f t="shared" si="13"/>
        <v>-13.665531492993752</v>
      </c>
      <c r="X15" t="str">
        <f t="shared" si="14"/>
        <v>CD</v>
      </c>
      <c r="Y15">
        <f t="shared" si="15"/>
        <v>-13.665531492993752</v>
      </c>
      <c r="Z15">
        <f t="shared" si="16"/>
        <v>-12.8</v>
      </c>
    </row>
    <row r="16" spans="1:26">
      <c r="A16" t="s">
        <v>23</v>
      </c>
      <c r="B16">
        <v>8</v>
      </c>
      <c r="C16">
        <v>-32</v>
      </c>
      <c r="D16">
        <v>0.2</v>
      </c>
      <c r="E16">
        <v>0.8</v>
      </c>
      <c r="F16">
        <v>-8</v>
      </c>
      <c r="G16">
        <v>-32</v>
      </c>
      <c r="H16">
        <v>0.5</v>
      </c>
      <c r="I16">
        <v>0.5</v>
      </c>
      <c r="J16">
        <f t="shared" si="0"/>
        <v>-24</v>
      </c>
      <c r="K16">
        <f t="shared" si="1"/>
        <v>-20</v>
      </c>
      <c r="L16" t="str">
        <f t="shared" si="2"/>
        <v>CD</v>
      </c>
      <c r="M16">
        <f t="shared" si="3"/>
        <v>-20</v>
      </c>
      <c r="N16">
        <f t="shared" si="4"/>
        <v>72.175464896779303</v>
      </c>
      <c r="O16">
        <f t="shared" si="5"/>
        <v>-83.651164207301804</v>
      </c>
      <c r="P16">
        <f t="shared" si="6"/>
        <v>39.906628710944368</v>
      </c>
      <c r="Q16">
        <f t="shared" si="7"/>
        <v>-45.316200542155293</v>
      </c>
      <c r="R16">
        <f t="shared" si="8"/>
        <v>65.740371917423445</v>
      </c>
      <c r="S16">
        <f t="shared" si="9"/>
        <v>-48.730232841460356</v>
      </c>
      <c r="T16">
        <f t="shared" si="10"/>
        <v>11.953314355472184</v>
      </c>
      <c r="U16">
        <f t="shared" si="11"/>
        <v>-54.658100271077643</v>
      </c>
      <c r="V16">
        <f t="shared" si="12"/>
        <v>-25.8361118896836</v>
      </c>
      <c r="W16">
        <f t="shared" si="13"/>
        <v>-21.352392957802728</v>
      </c>
      <c r="X16" t="str">
        <f t="shared" si="14"/>
        <v>CD</v>
      </c>
      <c r="Y16">
        <f t="shared" si="15"/>
        <v>-21.352392957802728</v>
      </c>
      <c r="Z16">
        <f t="shared" si="16"/>
        <v>-20</v>
      </c>
    </row>
    <row r="17" spans="1:26">
      <c r="A17" t="s">
        <v>24</v>
      </c>
      <c r="B17">
        <v>32</v>
      </c>
      <c r="C17">
        <v>-32</v>
      </c>
      <c r="D17">
        <v>0.5</v>
      </c>
      <c r="E17">
        <v>0.5</v>
      </c>
      <c r="F17">
        <v>-8</v>
      </c>
      <c r="G17">
        <v>-32</v>
      </c>
      <c r="H17">
        <v>0.8</v>
      </c>
      <c r="I17">
        <v>0.2</v>
      </c>
      <c r="J17">
        <f t="shared" si="0"/>
        <v>0</v>
      </c>
      <c r="K17">
        <f t="shared" si="1"/>
        <v>-12.8</v>
      </c>
      <c r="L17" t="str">
        <f t="shared" si="2"/>
        <v>AB</v>
      </c>
      <c r="M17">
        <f t="shared" si="3"/>
        <v>0</v>
      </c>
      <c r="N17">
        <f t="shared" si="4"/>
        <v>124.49983326877249</v>
      </c>
      <c r="O17">
        <f t="shared" si="5"/>
        <v>-147.03338943962044</v>
      </c>
      <c r="P17">
        <f t="shared" si="6"/>
        <v>39.906628710944368</v>
      </c>
      <c r="Q17">
        <f t="shared" si="7"/>
        <v>-45.316200542155293</v>
      </c>
      <c r="R17">
        <f t="shared" si="8"/>
        <v>94.249916634386238</v>
      </c>
      <c r="S17">
        <f t="shared" si="9"/>
        <v>-105.51669471981022</v>
      </c>
      <c r="T17">
        <f t="shared" si="10"/>
        <v>-1.8674257811127859E-2</v>
      </c>
      <c r="U17">
        <f t="shared" si="11"/>
        <v>-68.25296043372424</v>
      </c>
      <c r="V17">
        <f t="shared" si="12"/>
        <v>-5.6333890427119897</v>
      </c>
      <c r="W17">
        <f t="shared" si="13"/>
        <v>-13.665531492993752</v>
      </c>
      <c r="X17" t="str">
        <f t="shared" si="14"/>
        <v>AB</v>
      </c>
      <c r="Y17">
        <f t="shared" si="15"/>
        <v>-5.6333890427119897</v>
      </c>
      <c r="Z17">
        <f t="shared" si="16"/>
        <v>0</v>
      </c>
    </row>
    <row r="18" spans="1:26">
      <c r="A18" t="s">
        <v>25</v>
      </c>
      <c r="B18">
        <v>32</v>
      </c>
      <c r="C18">
        <v>-32</v>
      </c>
      <c r="D18">
        <v>0.2</v>
      </c>
      <c r="E18">
        <v>0.8</v>
      </c>
      <c r="F18">
        <v>-8</v>
      </c>
      <c r="G18">
        <v>-32</v>
      </c>
      <c r="H18">
        <v>0.8</v>
      </c>
      <c r="I18">
        <v>0.2</v>
      </c>
      <c r="J18">
        <f t="shared" si="0"/>
        <v>-19.200000000000003</v>
      </c>
      <c r="K18">
        <f t="shared" si="1"/>
        <v>-12.8</v>
      </c>
      <c r="L18" t="str">
        <f t="shared" si="2"/>
        <v>CD</v>
      </c>
      <c r="M18">
        <f t="shared" si="3"/>
        <v>-12.8</v>
      </c>
      <c r="N18">
        <f t="shared" si="4"/>
        <v>124.49983326877249</v>
      </c>
      <c r="O18">
        <f t="shared" si="5"/>
        <v>-147.03338943962044</v>
      </c>
      <c r="P18">
        <f t="shared" si="6"/>
        <v>39.906628710944368</v>
      </c>
      <c r="Q18">
        <f t="shared" si="7"/>
        <v>-45.316200542155293</v>
      </c>
      <c r="R18">
        <f t="shared" si="8"/>
        <v>131.59986661501802</v>
      </c>
      <c r="S18">
        <f t="shared" si="9"/>
        <v>-61.406677887924076</v>
      </c>
      <c r="T18">
        <f t="shared" si="10"/>
        <v>-1.8674257811127859E-2</v>
      </c>
      <c r="U18">
        <f t="shared" si="11"/>
        <v>-68.25296043372424</v>
      </c>
      <c r="V18">
        <f t="shared" si="12"/>
        <v>-22.805368987335658</v>
      </c>
      <c r="W18">
        <f t="shared" si="13"/>
        <v>-13.665531492993752</v>
      </c>
      <c r="X18" t="str">
        <f t="shared" si="14"/>
        <v>CD</v>
      </c>
      <c r="Y18">
        <f t="shared" si="15"/>
        <v>-13.665531492993752</v>
      </c>
      <c r="Z18">
        <f t="shared" si="16"/>
        <v>-12.8</v>
      </c>
    </row>
    <row r="19" spans="1:26">
      <c r="A19" t="s">
        <v>26</v>
      </c>
      <c r="B19">
        <v>32</v>
      </c>
      <c r="C19">
        <v>-32</v>
      </c>
      <c r="D19">
        <v>0.2</v>
      </c>
      <c r="E19">
        <v>0.8</v>
      </c>
      <c r="F19">
        <v>-8</v>
      </c>
      <c r="G19">
        <v>-32</v>
      </c>
      <c r="H19">
        <v>0.5</v>
      </c>
      <c r="I19">
        <v>0.5</v>
      </c>
      <c r="J19">
        <f t="shared" si="0"/>
        <v>-19.200000000000003</v>
      </c>
      <c r="K19">
        <f t="shared" si="1"/>
        <v>-20</v>
      </c>
      <c r="L19" t="str">
        <f t="shared" si="2"/>
        <v>AB</v>
      </c>
      <c r="M19">
        <f t="shared" si="3"/>
        <v>-19.200000000000003</v>
      </c>
      <c r="N19">
        <f t="shared" si="4"/>
        <v>124.49983326877249</v>
      </c>
      <c r="O19">
        <f t="shared" si="5"/>
        <v>-147.03338943962044</v>
      </c>
      <c r="P19">
        <f t="shared" si="6"/>
        <v>39.906628710944368</v>
      </c>
      <c r="Q19">
        <f t="shared" si="7"/>
        <v>-45.316200542155293</v>
      </c>
      <c r="R19">
        <f t="shared" si="8"/>
        <v>131.59986661501802</v>
      </c>
      <c r="S19">
        <f t="shared" si="9"/>
        <v>-61.406677887924076</v>
      </c>
      <c r="T19">
        <f t="shared" si="10"/>
        <v>11.953314355472184</v>
      </c>
      <c r="U19">
        <f t="shared" si="11"/>
        <v>-54.658100271077643</v>
      </c>
      <c r="V19">
        <f t="shared" si="12"/>
        <v>-22.805368987335658</v>
      </c>
      <c r="W19">
        <f t="shared" si="13"/>
        <v>-21.352392957802728</v>
      </c>
      <c r="X19" t="str">
        <f t="shared" si="14"/>
        <v>CD</v>
      </c>
      <c r="Y19">
        <f t="shared" si="15"/>
        <v>-21.352392957802728</v>
      </c>
      <c r="Z19">
        <f t="shared" si="16"/>
        <v>-20</v>
      </c>
    </row>
    <row r="20" spans="1:26">
      <c r="A20" t="s">
        <v>27</v>
      </c>
      <c r="B20">
        <v>32</v>
      </c>
      <c r="C20">
        <v>-32</v>
      </c>
      <c r="D20">
        <v>0.5</v>
      </c>
      <c r="E20">
        <v>0.5</v>
      </c>
      <c r="F20">
        <v>8</v>
      </c>
      <c r="G20">
        <v>-32</v>
      </c>
      <c r="H20">
        <v>0.8</v>
      </c>
      <c r="I20">
        <v>0.2</v>
      </c>
      <c r="J20">
        <f t="shared" si="0"/>
        <v>0</v>
      </c>
      <c r="K20">
        <f t="shared" si="1"/>
        <v>0</v>
      </c>
      <c r="L20" t="str">
        <f t="shared" si="2"/>
        <v>Either</v>
      </c>
      <c r="M20">
        <f t="shared" si="3"/>
        <v>0</v>
      </c>
      <c r="N20">
        <f t="shared" si="4"/>
        <v>124.49983326877249</v>
      </c>
      <c r="O20">
        <f t="shared" si="5"/>
        <v>-147.03338943962044</v>
      </c>
      <c r="P20">
        <f t="shared" si="6"/>
        <v>72.175464896779303</v>
      </c>
      <c r="Q20">
        <f t="shared" si="7"/>
        <v>-83.651164207301804</v>
      </c>
      <c r="R20">
        <f t="shared" si="8"/>
        <v>94.249916634386238</v>
      </c>
      <c r="S20">
        <f t="shared" si="9"/>
        <v>-105.51669471981022</v>
      </c>
      <c r="T20">
        <f t="shared" si="10"/>
        <v>22.435092979355858</v>
      </c>
      <c r="U20">
        <f t="shared" si="11"/>
        <v>-98.92093136584144</v>
      </c>
      <c r="V20">
        <f t="shared" si="12"/>
        <v>-5.6333890427119897</v>
      </c>
      <c r="W20">
        <f t="shared" si="13"/>
        <v>-1.8361118896836004</v>
      </c>
      <c r="X20" t="str">
        <f t="shared" si="14"/>
        <v>CD</v>
      </c>
      <c r="Y20">
        <f t="shared" si="15"/>
        <v>-1.8361118896836004</v>
      </c>
      <c r="Z20">
        <f t="shared" si="16"/>
        <v>0</v>
      </c>
    </row>
    <row r="21" spans="1:26">
      <c r="A21" t="s">
        <v>28</v>
      </c>
      <c r="B21">
        <v>32</v>
      </c>
      <c r="C21">
        <v>-32</v>
      </c>
      <c r="D21">
        <v>0.2</v>
      </c>
      <c r="E21">
        <v>0.8</v>
      </c>
      <c r="F21">
        <v>8</v>
      </c>
      <c r="G21">
        <v>-32</v>
      </c>
      <c r="H21">
        <v>0.8</v>
      </c>
      <c r="I21">
        <v>0.2</v>
      </c>
      <c r="J21">
        <f t="shared" si="0"/>
        <v>-19.200000000000003</v>
      </c>
      <c r="K21">
        <f t="shared" si="1"/>
        <v>0</v>
      </c>
      <c r="L21" t="str">
        <f t="shared" si="2"/>
        <v>CD</v>
      </c>
      <c r="M21">
        <f t="shared" si="3"/>
        <v>0</v>
      </c>
      <c r="N21">
        <f t="shared" si="4"/>
        <v>124.49983326877249</v>
      </c>
      <c r="O21">
        <f t="shared" si="5"/>
        <v>-147.03338943962044</v>
      </c>
      <c r="P21">
        <f t="shared" si="6"/>
        <v>72.175464896779303</v>
      </c>
      <c r="Q21">
        <f t="shared" si="7"/>
        <v>-83.651164207301804</v>
      </c>
      <c r="R21">
        <f t="shared" si="8"/>
        <v>131.59986661501802</v>
      </c>
      <c r="S21">
        <f t="shared" si="9"/>
        <v>-61.406677887924076</v>
      </c>
      <c r="T21">
        <f t="shared" si="10"/>
        <v>22.435092979355858</v>
      </c>
      <c r="U21">
        <f t="shared" si="11"/>
        <v>-98.92093136584144</v>
      </c>
      <c r="V21">
        <f t="shared" si="12"/>
        <v>-22.805368987335658</v>
      </c>
      <c r="W21">
        <f t="shared" si="13"/>
        <v>-1.8361118896836004</v>
      </c>
      <c r="X21" t="str">
        <f t="shared" si="14"/>
        <v>CD</v>
      </c>
      <c r="Y21">
        <f t="shared" si="15"/>
        <v>-1.8361118896836004</v>
      </c>
      <c r="Z21">
        <f t="shared" si="16"/>
        <v>0</v>
      </c>
    </row>
    <row r="22" spans="1:26">
      <c r="A22" t="s">
        <v>29</v>
      </c>
      <c r="B22">
        <v>32</v>
      </c>
      <c r="C22">
        <v>-32</v>
      </c>
      <c r="D22">
        <v>0.2</v>
      </c>
      <c r="E22">
        <v>0.8</v>
      </c>
      <c r="F22">
        <v>8</v>
      </c>
      <c r="G22">
        <v>-32</v>
      </c>
      <c r="H22">
        <v>0.5</v>
      </c>
      <c r="I22">
        <v>0.5</v>
      </c>
      <c r="J22">
        <f t="shared" si="0"/>
        <v>-19.200000000000003</v>
      </c>
      <c r="K22">
        <f t="shared" si="1"/>
        <v>-12</v>
      </c>
      <c r="L22" t="str">
        <f t="shared" si="2"/>
        <v>CD</v>
      </c>
      <c r="M22">
        <f t="shared" si="3"/>
        <v>-12</v>
      </c>
      <c r="N22">
        <f t="shared" si="4"/>
        <v>124.49983326877249</v>
      </c>
      <c r="O22">
        <f t="shared" si="5"/>
        <v>-147.03338943962044</v>
      </c>
      <c r="P22">
        <f t="shared" si="6"/>
        <v>72.175464896779303</v>
      </c>
      <c r="Q22">
        <f t="shared" si="7"/>
        <v>-83.651164207301804</v>
      </c>
      <c r="R22">
        <f t="shared" si="8"/>
        <v>131.59986661501802</v>
      </c>
      <c r="S22">
        <f t="shared" si="9"/>
        <v>-61.406677887924076</v>
      </c>
      <c r="T22">
        <f t="shared" si="10"/>
        <v>44.087732448389652</v>
      </c>
      <c r="U22">
        <f t="shared" si="11"/>
        <v>-73.825582103650902</v>
      </c>
      <c r="V22">
        <f t="shared" si="12"/>
        <v>-22.805368987335658</v>
      </c>
      <c r="W22">
        <f t="shared" si="13"/>
        <v>-14.868924827630625</v>
      </c>
      <c r="X22" t="str">
        <f t="shared" si="14"/>
        <v>CD</v>
      </c>
      <c r="Y22">
        <f t="shared" si="15"/>
        <v>-14.868924827630625</v>
      </c>
      <c r="Z22">
        <f t="shared" si="16"/>
        <v>-12</v>
      </c>
    </row>
    <row r="23" spans="1:26">
      <c r="A23" t="s">
        <v>30</v>
      </c>
      <c r="B23">
        <v>32</v>
      </c>
      <c r="C23">
        <v>-8</v>
      </c>
      <c r="D23">
        <v>0.5</v>
      </c>
      <c r="E23">
        <v>0.5</v>
      </c>
      <c r="F23">
        <v>8</v>
      </c>
      <c r="G23">
        <v>-8</v>
      </c>
      <c r="H23">
        <v>0.8</v>
      </c>
      <c r="I23">
        <v>0.2</v>
      </c>
      <c r="J23">
        <f t="shared" si="0"/>
        <v>12</v>
      </c>
      <c r="K23">
        <f t="shared" si="1"/>
        <v>4.8000000000000007</v>
      </c>
      <c r="L23" t="str">
        <f t="shared" si="2"/>
        <v>AB</v>
      </c>
      <c r="M23">
        <f t="shared" si="3"/>
        <v>12</v>
      </c>
      <c r="N23">
        <f t="shared" si="4"/>
        <v>72.175464896779303</v>
      </c>
      <c r="O23">
        <f t="shared" si="5"/>
        <v>-83.651164207301804</v>
      </c>
      <c r="P23">
        <f t="shared" si="6"/>
        <v>24.933266549135986</v>
      </c>
      <c r="Q23">
        <f t="shared" si="7"/>
        <v>-27.857618025475972</v>
      </c>
      <c r="R23">
        <f t="shared" si="8"/>
        <v>68.087732448389659</v>
      </c>
      <c r="S23">
        <f t="shared" si="9"/>
        <v>-49.825582103650902</v>
      </c>
      <c r="T23">
        <f t="shared" si="10"/>
        <v>12.986653309827197</v>
      </c>
      <c r="U23">
        <f t="shared" si="11"/>
        <v>-30.286094420380778</v>
      </c>
      <c r="V23">
        <f t="shared" si="12"/>
        <v>9.1310751723693784</v>
      </c>
      <c r="W23">
        <f t="shared" si="13"/>
        <v>4.3321037637856028</v>
      </c>
      <c r="X23" t="str">
        <f t="shared" si="14"/>
        <v>AB</v>
      </c>
      <c r="Y23">
        <f t="shared" si="15"/>
        <v>9.1310751723693784</v>
      </c>
      <c r="Z23">
        <f t="shared" si="16"/>
        <v>12</v>
      </c>
    </row>
    <row r="24" spans="1:26">
      <c r="A24" t="s">
        <v>31</v>
      </c>
      <c r="B24">
        <v>32</v>
      </c>
      <c r="C24">
        <v>-8</v>
      </c>
      <c r="D24">
        <v>0.2</v>
      </c>
      <c r="E24">
        <v>0.8</v>
      </c>
      <c r="F24">
        <v>8</v>
      </c>
      <c r="G24">
        <v>-8</v>
      </c>
      <c r="H24">
        <v>0.8</v>
      </c>
      <c r="I24">
        <v>0.2</v>
      </c>
      <c r="J24">
        <f t="shared" si="0"/>
        <v>0</v>
      </c>
      <c r="K24">
        <f t="shared" si="1"/>
        <v>4.8000000000000007</v>
      </c>
      <c r="L24" t="str">
        <f t="shared" si="2"/>
        <v>CD</v>
      </c>
      <c r="M24">
        <f t="shared" si="3"/>
        <v>4.8000000000000007</v>
      </c>
      <c r="N24">
        <f t="shared" si="4"/>
        <v>72.175464896779303</v>
      </c>
      <c r="O24">
        <f t="shared" si="5"/>
        <v>-83.651164207301804</v>
      </c>
      <c r="P24">
        <f t="shared" si="6"/>
        <v>24.933266549135986</v>
      </c>
      <c r="Q24">
        <f t="shared" si="7"/>
        <v>-27.857618025475972</v>
      </c>
      <c r="R24">
        <f t="shared" si="8"/>
        <v>89.740371917423445</v>
      </c>
      <c r="S24">
        <f t="shared" si="9"/>
        <v>-24.730232841460356</v>
      </c>
      <c r="T24">
        <f t="shared" si="10"/>
        <v>12.986653309827197</v>
      </c>
      <c r="U24">
        <f t="shared" si="11"/>
        <v>-30.286094420380778</v>
      </c>
      <c r="V24">
        <f t="shared" si="12"/>
        <v>-1.8361118896835968</v>
      </c>
      <c r="W24">
        <f t="shared" si="13"/>
        <v>4.3321037637856028</v>
      </c>
      <c r="X24" t="str">
        <f t="shared" si="14"/>
        <v>CD</v>
      </c>
      <c r="Y24">
        <f t="shared" si="15"/>
        <v>4.3321037637856028</v>
      </c>
      <c r="Z24">
        <f t="shared" si="16"/>
        <v>4.8000000000000007</v>
      </c>
    </row>
    <row r="25" spans="1:26">
      <c r="A25" t="s">
        <v>32</v>
      </c>
      <c r="B25">
        <v>32</v>
      </c>
      <c r="C25">
        <v>-8</v>
      </c>
      <c r="D25">
        <v>0.2</v>
      </c>
      <c r="E25">
        <v>0.8</v>
      </c>
      <c r="F25">
        <v>8</v>
      </c>
      <c r="G25">
        <v>-8</v>
      </c>
      <c r="H25">
        <v>0.5</v>
      </c>
      <c r="I25">
        <v>0.5</v>
      </c>
      <c r="J25">
        <f t="shared" si="0"/>
        <v>0</v>
      </c>
      <c r="K25">
        <f t="shared" si="1"/>
        <v>0</v>
      </c>
      <c r="L25" t="str">
        <f t="shared" si="2"/>
        <v>Either</v>
      </c>
      <c r="M25">
        <f t="shared" si="3"/>
        <v>0</v>
      </c>
      <c r="N25">
        <f t="shared" si="4"/>
        <v>72.175464896779303</v>
      </c>
      <c r="O25">
        <f t="shared" si="5"/>
        <v>-83.651164207301804</v>
      </c>
      <c r="P25">
        <f t="shared" si="6"/>
        <v>24.933266549135986</v>
      </c>
      <c r="Q25">
        <f t="shared" si="7"/>
        <v>-27.857618025475972</v>
      </c>
      <c r="R25">
        <f t="shared" si="8"/>
        <v>89.740371917423445</v>
      </c>
      <c r="S25">
        <f t="shared" si="9"/>
        <v>-24.730232841460356</v>
      </c>
      <c r="T25">
        <f t="shared" si="10"/>
        <v>20.466633274567993</v>
      </c>
      <c r="U25">
        <f t="shared" si="11"/>
        <v>-21.928809012737986</v>
      </c>
      <c r="V25">
        <f t="shared" si="12"/>
        <v>-1.8361118896835968</v>
      </c>
      <c r="W25">
        <f t="shared" si="13"/>
        <v>-0.73108786908499646</v>
      </c>
      <c r="X25" t="str">
        <f t="shared" si="14"/>
        <v>CD</v>
      </c>
      <c r="Y25">
        <f t="shared" si="15"/>
        <v>-0.73108786908499646</v>
      </c>
      <c r="Z25">
        <f t="shared" si="16"/>
        <v>0</v>
      </c>
    </row>
    <row r="26" spans="1:26">
      <c r="A26" t="s">
        <v>33</v>
      </c>
      <c r="B26">
        <v>32</v>
      </c>
      <c r="C26">
        <v>-8</v>
      </c>
      <c r="D26">
        <v>0.5</v>
      </c>
      <c r="E26">
        <v>0.5</v>
      </c>
      <c r="F26">
        <v>-8</v>
      </c>
      <c r="G26">
        <v>-32</v>
      </c>
      <c r="H26">
        <v>0.8</v>
      </c>
      <c r="I26">
        <v>0.2</v>
      </c>
      <c r="J26">
        <f t="shared" si="0"/>
        <v>12</v>
      </c>
      <c r="K26">
        <f t="shared" si="1"/>
        <v>-12.8</v>
      </c>
      <c r="L26" t="str">
        <f t="shared" si="2"/>
        <v>AB</v>
      </c>
      <c r="M26">
        <f t="shared" si="3"/>
        <v>12</v>
      </c>
      <c r="N26">
        <f t="shared" si="4"/>
        <v>72.175464896779303</v>
      </c>
      <c r="O26">
        <f t="shared" si="5"/>
        <v>-83.651164207301804</v>
      </c>
      <c r="P26">
        <f t="shared" si="6"/>
        <v>39.906628710944368</v>
      </c>
      <c r="Q26">
        <f t="shared" si="7"/>
        <v>-45.316200542155293</v>
      </c>
      <c r="R26">
        <f t="shared" si="8"/>
        <v>68.087732448389659</v>
      </c>
      <c r="S26">
        <f t="shared" si="9"/>
        <v>-49.825582103650902</v>
      </c>
      <c r="T26">
        <f t="shared" si="10"/>
        <v>-1.8674257811127859E-2</v>
      </c>
      <c r="U26">
        <f t="shared" si="11"/>
        <v>-68.25296043372424</v>
      </c>
      <c r="V26">
        <f t="shared" si="12"/>
        <v>9.1310751723693784</v>
      </c>
      <c r="W26">
        <f t="shared" si="13"/>
        <v>-13.665531492993752</v>
      </c>
      <c r="X26" t="str">
        <f t="shared" si="14"/>
        <v>AB</v>
      </c>
      <c r="Y26">
        <f t="shared" si="15"/>
        <v>9.1310751723693784</v>
      </c>
      <c r="Z26">
        <f t="shared" si="16"/>
        <v>12</v>
      </c>
    </row>
    <row r="27" spans="1:26">
      <c r="A27" t="s">
        <v>34</v>
      </c>
      <c r="B27">
        <v>32</v>
      </c>
      <c r="C27">
        <v>-8</v>
      </c>
      <c r="D27">
        <v>0.2</v>
      </c>
      <c r="E27">
        <v>0.8</v>
      </c>
      <c r="F27">
        <v>-8</v>
      </c>
      <c r="G27">
        <v>-32</v>
      </c>
      <c r="H27">
        <v>0.8</v>
      </c>
      <c r="I27">
        <v>0.2</v>
      </c>
      <c r="J27">
        <f t="shared" si="0"/>
        <v>0</v>
      </c>
      <c r="K27">
        <f t="shared" si="1"/>
        <v>-12.8</v>
      </c>
      <c r="L27" t="str">
        <f t="shared" si="2"/>
        <v>AB</v>
      </c>
      <c r="M27">
        <f t="shared" si="3"/>
        <v>0</v>
      </c>
      <c r="N27">
        <f t="shared" si="4"/>
        <v>72.175464896779303</v>
      </c>
      <c r="O27">
        <f t="shared" si="5"/>
        <v>-83.651164207301804</v>
      </c>
      <c r="P27">
        <f t="shared" si="6"/>
        <v>39.906628710944368</v>
      </c>
      <c r="Q27">
        <f t="shared" si="7"/>
        <v>-45.316200542155293</v>
      </c>
      <c r="R27">
        <f t="shared" si="8"/>
        <v>89.740371917423445</v>
      </c>
      <c r="S27">
        <f t="shared" si="9"/>
        <v>-24.730232841460356</v>
      </c>
      <c r="T27">
        <f t="shared" si="10"/>
        <v>-1.8674257811127859E-2</v>
      </c>
      <c r="U27">
        <f t="shared" si="11"/>
        <v>-68.25296043372424</v>
      </c>
      <c r="V27">
        <f t="shared" si="12"/>
        <v>-1.8361118896835968</v>
      </c>
      <c r="W27">
        <f t="shared" si="13"/>
        <v>-13.665531492993752</v>
      </c>
      <c r="X27" t="str">
        <f t="shared" si="14"/>
        <v>AB</v>
      </c>
      <c r="Y27">
        <f t="shared" si="15"/>
        <v>-1.8361118896835968</v>
      </c>
      <c r="Z27">
        <f t="shared" si="16"/>
        <v>0</v>
      </c>
    </row>
    <row r="28" spans="1:26">
      <c r="A28" t="s">
        <v>35</v>
      </c>
      <c r="B28">
        <v>32</v>
      </c>
      <c r="C28">
        <v>-8</v>
      </c>
      <c r="D28">
        <v>0.2</v>
      </c>
      <c r="E28">
        <v>0.8</v>
      </c>
      <c r="F28">
        <v>-8</v>
      </c>
      <c r="G28">
        <v>-32</v>
      </c>
      <c r="H28">
        <v>0.5</v>
      </c>
      <c r="I28">
        <v>0.5</v>
      </c>
      <c r="J28">
        <f t="shared" si="0"/>
        <v>0</v>
      </c>
      <c r="K28">
        <f t="shared" si="1"/>
        <v>-20</v>
      </c>
      <c r="L28" t="str">
        <f t="shared" si="2"/>
        <v>AB</v>
      </c>
      <c r="M28">
        <f t="shared" si="3"/>
        <v>0</v>
      </c>
      <c r="N28">
        <f t="shared" si="4"/>
        <v>72.175464896779303</v>
      </c>
      <c r="O28">
        <f t="shared" si="5"/>
        <v>-83.651164207301804</v>
      </c>
      <c r="P28">
        <f t="shared" si="6"/>
        <v>39.906628710944368</v>
      </c>
      <c r="Q28">
        <f t="shared" si="7"/>
        <v>-45.316200542155293</v>
      </c>
      <c r="R28">
        <f t="shared" si="8"/>
        <v>89.740371917423445</v>
      </c>
      <c r="S28">
        <f t="shared" si="9"/>
        <v>-24.730232841460356</v>
      </c>
      <c r="T28">
        <f t="shared" si="10"/>
        <v>11.953314355472184</v>
      </c>
      <c r="U28">
        <f t="shared" si="11"/>
        <v>-54.658100271077643</v>
      </c>
      <c r="V28">
        <f t="shared" si="12"/>
        <v>-1.8361118896835968</v>
      </c>
      <c r="W28">
        <f t="shared" si="13"/>
        <v>-21.352392957802728</v>
      </c>
      <c r="X28" t="str">
        <f t="shared" si="14"/>
        <v>AB</v>
      </c>
      <c r="Y28">
        <f t="shared" si="15"/>
        <v>-1.8361118896835968</v>
      </c>
      <c r="Z28">
        <f t="shared" si="16"/>
        <v>0</v>
      </c>
    </row>
    <row r="29" spans="1:26">
      <c r="A29" t="s">
        <v>36</v>
      </c>
      <c r="B29">
        <v>32</v>
      </c>
      <c r="C29">
        <v>-32</v>
      </c>
      <c r="D29">
        <v>0.2</v>
      </c>
      <c r="E29">
        <v>0.8</v>
      </c>
      <c r="F29">
        <v>8</v>
      </c>
      <c r="G29">
        <v>-8</v>
      </c>
      <c r="H29">
        <v>0.2</v>
      </c>
      <c r="I29">
        <v>0.8</v>
      </c>
      <c r="J29">
        <f>(B29*D29)+(C29*E29)</f>
        <v>-19.200000000000003</v>
      </c>
      <c r="K29">
        <f>(F29*H29)+(G29*I29)</f>
        <v>-4.8000000000000007</v>
      </c>
      <c r="L29" t="str">
        <f t="shared" si="2"/>
        <v>CD</v>
      </c>
      <c r="M29">
        <f t="shared" si="3"/>
        <v>-4.8000000000000007</v>
      </c>
      <c r="N29">
        <f t="shared" si="4"/>
        <v>124.49983326877249</v>
      </c>
      <c r="O29">
        <f t="shared" si="5"/>
        <v>-147.03338943962044</v>
      </c>
      <c r="P29">
        <f t="shared" si="6"/>
        <v>24.933266549135986</v>
      </c>
      <c r="Q29">
        <f t="shared" si="7"/>
        <v>-27.857618025475972</v>
      </c>
      <c r="R29">
        <f t="shared" si="8"/>
        <v>131.59986661501802</v>
      </c>
      <c r="S29">
        <f t="shared" si="9"/>
        <v>-61.406677887924076</v>
      </c>
      <c r="T29">
        <f t="shared" si="10"/>
        <v>27.946613239308789</v>
      </c>
      <c r="U29">
        <f t="shared" si="11"/>
        <v>-13.571523605095194</v>
      </c>
      <c r="V29">
        <f t="shared" si="12"/>
        <v>-22.805368987335658</v>
      </c>
      <c r="W29">
        <f t="shared" si="13"/>
        <v>-5.2678962362143977</v>
      </c>
      <c r="X29" t="str">
        <f t="shared" si="14"/>
        <v>CD</v>
      </c>
      <c r="Y29">
        <f t="shared" si="15"/>
        <v>-5.2678962362143977</v>
      </c>
      <c r="Z29">
        <f t="shared" si="16"/>
        <v>-4.8000000000000007</v>
      </c>
    </row>
    <row r="30" spans="1:26">
      <c r="A30" t="s">
        <v>37</v>
      </c>
      <c r="B30">
        <v>32</v>
      </c>
      <c r="C30">
        <v>-32</v>
      </c>
      <c r="D30">
        <v>0.2</v>
      </c>
      <c r="E30">
        <v>0.8</v>
      </c>
      <c r="F30">
        <v>8</v>
      </c>
      <c r="G30">
        <v>-8</v>
      </c>
      <c r="H30">
        <v>0.5</v>
      </c>
      <c r="I30">
        <v>0.5</v>
      </c>
      <c r="J30">
        <f t="shared" si="0"/>
        <v>-19.200000000000003</v>
      </c>
      <c r="K30">
        <f t="shared" si="1"/>
        <v>0</v>
      </c>
      <c r="L30" t="str">
        <f t="shared" si="2"/>
        <v>CD</v>
      </c>
      <c r="M30">
        <f t="shared" si="3"/>
        <v>0</v>
      </c>
      <c r="N30">
        <f t="shared" si="4"/>
        <v>124.49983326877249</v>
      </c>
      <c r="O30">
        <f t="shared" si="5"/>
        <v>-147.03338943962044</v>
      </c>
      <c r="P30">
        <f t="shared" si="6"/>
        <v>24.933266549135986</v>
      </c>
      <c r="Q30">
        <f t="shared" si="7"/>
        <v>-27.857618025475972</v>
      </c>
      <c r="R30">
        <f t="shared" si="8"/>
        <v>131.59986661501802</v>
      </c>
      <c r="S30">
        <f t="shared" si="9"/>
        <v>-61.406677887924076</v>
      </c>
      <c r="T30">
        <f t="shared" si="10"/>
        <v>20.466633274567993</v>
      </c>
      <c r="U30">
        <f t="shared" si="11"/>
        <v>-21.928809012737986</v>
      </c>
      <c r="V30">
        <f t="shared" si="12"/>
        <v>-22.805368987335658</v>
      </c>
      <c r="W30">
        <f t="shared" si="13"/>
        <v>-0.73108786908499646</v>
      </c>
      <c r="X30" t="str">
        <f t="shared" si="14"/>
        <v>CD</v>
      </c>
      <c r="Y30">
        <f t="shared" si="15"/>
        <v>-0.73108786908499646</v>
      </c>
      <c r="Z30">
        <f t="shared" si="16"/>
        <v>0</v>
      </c>
    </row>
    <row r="31" spans="1:26">
      <c r="A31" t="s">
        <v>38</v>
      </c>
      <c r="B31">
        <v>32</v>
      </c>
      <c r="C31">
        <v>-32</v>
      </c>
      <c r="D31">
        <v>0.2</v>
      </c>
      <c r="E31">
        <v>0.8</v>
      </c>
      <c r="F31">
        <v>8</v>
      </c>
      <c r="G31">
        <v>-8</v>
      </c>
      <c r="H31">
        <v>0.8</v>
      </c>
      <c r="I31">
        <v>0.2</v>
      </c>
      <c r="J31">
        <f t="shared" si="0"/>
        <v>-19.200000000000003</v>
      </c>
      <c r="K31">
        <f t="shared" si="1"/>
        <v>4.8000000000000007</v>
      </c>
      <c r="L31" t="str">
        <f t="shared" si="2"/>
        <v>CD</v>
      </c>
      <c r="M31">
        <f t="shared" si="3"/>
        <v>4.8000000000000007</v>
      </c>
      <c r="N31">
        <f t="shared" si="4"/>
        <v>124.49983326877249</v>
      </c>
      <c r="O31">
        <f t="shared" si="5"/>
        <v>-147.03338943962044</v>
      </c>
      <c r="P31">
        <f t="shared" si="6"/>
        <v>24.933266549135986</v>
      </c>
      <c r="Q31">
        <f t="shared" si="7"/>
        <v>-27.857618025475972</v>
      </c>
      <c r="R31">
        <f t="shared" si="8"/>
        <v>131.59986661501802</v>
      </c>
      <c r="S31">
        <f t="shared" si="9"/>
        <v>-61.406677887924076</v>
      </c>
      <c r="T31">
        <f t="shared" si="10"/>
        <v>12.986653309827197</v>
      </c>
      <c r="U31">
        <f t="shared" si="11"/>
        <v>-30.286094420380778</v>
      </c>
      <c r="V31">
        <f t="shared" si="12"/>
        <v>-22.805368987335658</v>
      </c>
      <c r="W31">
        <f t="shared" si="13"/>
        <v>4.3321037637856028</v>
      </c>
      <c r="X31" t="str">
        <f t="shared" si="14"/>
        <v>CD</v>
      </c>
      <c r="Y31">
        <f t="shared" si="15"/>
        <v>4.3321037637856028</v>
      </c>
      <c r="Z31">
        <f t="shared" si="16"/>
        <v>4.8000000000000007</v>
      </c>
    </row>
    <row r="32" spans="1:26">
      <c r="A32" t="s">
        <v>39</v>
      </c>
      <c r="B32">
        <v>32</v>
      </c>
      <c r="C32">
        <v>-32</v>
      </c>
      <c r="D32">
        <v>0.5</v>
      </c>
      <c r="E32">
        <v>0.5</v>
      </c>
      <c r="F32">
        <v>8</v>
      </c>
      <c r="G32">
        <v>-8</v>
      </c>
      <c r="H32">
        <v>0.2</v>
      </c>
      <c r="I32">
        <v>0.8</v>
      </c>
      <c r="J32">
        <f t="shared" si="0"/>
        <v>0</v>
      </c>
      <c r="K32">
        <f t="shared" si="1"/>
        <v>-4.8000000000000007</v>
      </c>
      <c r="L32" t="str">
        <f t="shared" si="2"/>
        <v>AB</v>
      </c>
      <c r="M32">
        <f t="shared" si="3"/>
        <v>0</v>
      </c>
      <c r="N32">
        <f t="shared" si="4"/>
        <v>124.49983326877249</v>
      </c>
      <c r="O32">
        <f t="shared" si="5"/>
        <v>-147.03338943962044</v>
      </c>
      <c r="P32">
        <f t="shared" si="6"/>
        <v>24.933266549135986</v>
      </c>
      <c r="Q32">
        <f t="shared" si="7"/>
        <v>-27.857618025475972</v>
      </c>
      <c r="R32">
        <f t="shared" si="8"/>
        <v>94.249916634386238</v>
      </c>
      <c r="S32">
        <f t="shared" si="9"/>
        <v>-105.51669471981022</v>
      </c>
      <c r="T32">
        <f t="shared" si="10"/>
        <v>27.946613239308789</v>
      </c>
      <c r="U32">
        <f t="shared" si="11"/>
        <v>-13.571523605095194</v>
      </c>
      <c r="V32">
        <f t="shared" si="12"/>
        <v>-5.6333890427119897</v>
      </c>
      <c r="W32">
        <f t="shared" si="13"/>
        <v>-5.2678962362143977</v>
      </c>
      <c r="X32" t="str">
        <f t="shared" si="14"/>
        <v>CD</v>
      </c>
      <c r="Y32">
        <f t="shared" si="15"/>
        <v>-5.2678962362143977</v>
      </c>
      <c r="Z32">
        <f t="shared" si="16"/>
        <v>-4.8000000000000007</v>
      </c>
    </row>
    <row r="33" spans="1:26">
      <c r="A33" t="s">
        <v>40</v>
      </c>
      <c r="B33">
        <v>32</v>
      </c>
      <c r="C33">
        <v>-32</v>
      </c>
      <c r="D33">
        <v>0.5</v>
      </c>
      <c r="E33">
        <v>0.5</v>
      </c>
      <c r="F33">
        <v>8</v>
      </c>
      <c r="G33">
        <v>-8</v>
      </c>
      <c r="H33">
        <v>0.5</v>
      </c>
      <c r="I33">
        <v>0.5</v>
      </c>
      <c r="J33">
        <f t="shared" si="0"/>
        <v>0</v>
      </c>
      <c r="K33">
        <f t="shared" si="1"/>
        <v>0</v>
      </c>
      <c r="L33" t="str">
        <f t="shared" si="2"/>
        <v>Either</v>
      </c>
      <c r="M33">
        <f t="shared" si="3"/>
        <v>0</v>
      </c>
      <c r="N33">
        <f t="shared" si="4"/>
        <v>124.49983326877249</v>
      </c>
      <c r="O33">
        <f t="shared" si="5"/>
        <v>-147.03338943962044</v>
      </c>
      <c r="P33">
        <f t="shared" si="6"/>
        <v>24.933266549135986</v>
      </c>
      <c r="Q33">
        <f t="shared" si="7"/>
        <v>-27.857618025475972</v>
      </c>
      <c r="R33">
        <f t="shared" si="8"/>
        <v>94.249916634386238</v>
      </c>
      <c r="S33">
        <f t="shared" si="9"/>
        <v>-105.51669471981022</v>
      </c>
      <c r="T33">
        <f t="shared" si="10"/>
        <v>20.466633274567993</v>
      </c>
      <c r="U33">
        <f t="shared" si="11"/>
        <v>-21.928809012737986</v>
      </c>
      <c r="V33">
        <f t="shared" si="12"/>
        <v>-5.6333890427119897</v>
      </c>
      <c r="W33">
        <f t="shared" si="13"/>
        <v>-0.73108786908499646</v>
      </c>
      <c r="X33" t="str">
        <f t="shared" si="14"/>
        <v>CD</v>
      </c>
      <c r="Y33">
        <f t="shared" si="15"/>
        <v>-0.73108786908499646</v>
      </c>
      <c r="Z33">
        <f t="shared" si="16"/>
        <v>0</v>
      </c>
    </row>
    <row r="34" spans="1:26">
      <c r="A34" t="s">
        <v>41</v>
      </c>
      <c r="B34">
        <v>32</v>
      </c>
      <c r="C34">
        <v>-32</v>
      </c>
      <c r="D34">
        <v>0.5</v>
      </c>
      <c r="E34">
        <v>0.5</v>
      </c>
      <c r="F34">
        <v>8</v>
      </c>
      <c r="G34">
        <v>-8</v>
      </c>
      <c r="H34">
        <v>0.8</v>
      </c>
      <c r="I34">
        <v>0.2</v>
      </c>
      <c r="J34">
        <f t="shared" si="0"/>
        <v>0</v>
      </c>
      <c r="K34">
        <f t="shared" si="1"/>
        <v>4.8000000000000007</v>
      </c>
      <c r="L34" t="str">
        <f t="shared" si="2"/>
        <v>CD</v>
      </c>
      <c r="M34">
        <f t="shared" si="3"/>
        <v>4.8000000000000007</v>
      </c>
      <c r="N34">
        <f t="shared" si="4"/>
        <v>124.49983326877249</v>
      </c>
      <c r="O34">
        <f t="shared" si="5"/>
        <v>-147.03338943962044</v>
      </c>
      <c r="P34">
        <f t="shared" si="6"/>
        <v>24.933266549135986</v>
      </c>
      <c r="Q34">
        <f t="shared" si="7"/>
        <v>-27.857618025475972</v>
      </c>
      <c r="R34">
        <f t="shared" si="8"/>
        <v>94.249916634386238</v>
      </c>
      <c r="S34">
        <f t="shared" si="9"/>
        <v>-105.51669471981022</v>
      </c>
      <c r="T34">
        <f t="shared" si="10"/>
        <v>12.986653309827197</v>
      </c>
      <c r="U34">
        <f t="shared" si="11"/>
        <v>-30.286094420380778</v>
      </c>
      <c r="V34">
        <f t="shared" si="12"/>
        <v>-5.6333890427119897</v>
      </c>
      <c r="W34">
        <f t="shared" si="13"/>
        <v>4.3321037637856028</v>
      </c>
      <c r="X34" t="str">
        <f t="shared" si="14"/>
        <v>CD</v>
      </c>
      <c r="Y34">
        <f t="shared" si="15"/>
        <v>4.3321037637856028</v>
      </c>
      <c r="Z34">
        <f t="shared" si="16"/>
        <v>4.8000000000000007</v>
      </c>
    </row>
    <row r="35" spans="1:26">
      <c r="A35" t="s">
        <v>42</v>
      </c>
      <c r="B35">
        <v>32</v>
      </c>
      <c r="C35">
        <v>-32</v>
      </c>
      <c r="D35">
        <v>0.8</v>
      </c>
      <c r="E35">
        <v>0.2</v>
      </c>
      <c r="F35">
        <v>8</v>
      </c>
      <c r="G35">
        <v>-8</v>
      </c>
      <c r="H35">
        <v>0.2</v>
      </c>
      <c r="I35">
        <v>0.8</v>
      </c>
      <c r="J35">
        <f t="shared" si="0"/>
        <v>19.200000000000003</v>
      </c>
      <c r="K35">
        <f t="shared" si="1"/>
        <v>-4.8000000000000007</v>
      </c>
      <c r="L35" t="str">
        <f t="shared" si="2"/>
        <v>AB</v>
      </c>
      <c r="M35">
        <f t="shared" si="3"/>
        <v>19.200000000000003</v>
      </c>
      <c r="N35">
        <f t="shared" si="4"/>
        <v>124.49983326877249</v>
      </c>
      <c r="O35">
        <f t="shared" si="5"/>
        <v>-147.03338943962044</v>
      </c>
      <c r="P35">
        <f t="shared" si="6"/>
        <v>24.933266549135986</v>
      </c>
      <c r="Q35">
        <f t="shared" si="7"/>
        <v>-27.857618025475972</v>
      </c>
      <c r="R35">
        <f t="shared" si="8"/>
        <v>56.89996665375449</v>
      </c>
      <c r="S35">
        <f t="shared" si="9"/>
        <v>-149.62671155169636</v>
      </c>
      <c r="T35">
        <f t="shared" si="10"/>
        <v>27.946613239308789</v>
      </c>
      <c r="U35">
        <f t="shared" si="11"/>
        <v>-13.571523605095194</v>
      </c>
      <c r="V35">
        <f t="shared" si="12"/>
        <v>15.594631012664323</v>
      </c>
      <c r="W35">
        <f t="shared" si="13"/>
        <v>-5.2678962362143977</v>
      </c>
      <c r="X35" t="str">
        <f t="shared" si="14"/>
        <v>AB</v>
      </c>
      <c r="Y35">
        <f t="shared" si="15"/>
        <v>15.594631012664323</v>
      </c>
      <c r="Z35">
        <f t="shared" si="16"/>
        <v>19.200000000000003</v>
      </c>
    </row>
    <row r="36" spans="1:26">
      <c r="A36" t="s">
        <v>43</v>
      </c>
      <c r="B36">
        <v>32</v>
      </c>
      <c r="C36">
        <v>-32</v>
      </c>
      <c r="D36">
        <v>0.8</v>
      </c>
      <c r="E36">
        <v>0.2</v>
      </c>
      <c r="F36">
        <v>8</v>
      </c>
      <c r="G36">
        <v>-8</v>
      </c>
      <c r="H36">
        <v>0.5</v>
      </c>
      <c r="I36">
        <v>0.5</v>
      </c>
      <c r="J36">
        <f t="shared" si="0"/>
        <v>19.200000000000003</v>
      </c>
      <c r="K36">
        <f t="shared" si="1"/>
        <v>0</v>
      </c>
      <c r="L36" t="str">
        <f t="shared" si="2"/>
        <v>AB</v>
      </c>
      <c r="M36">
        <f t="shared" si="3"/>
        <v>19.200000000000003</v>
      </c>
      <c r="N36">
        <f t="shared" si="4"/>
        <v>124.49983326877249</v>
      </c>
      <c r="O36">
        <f t="shared" si="5"/>
        <v>-147.03338943962044</v>
      </c>
      <c r="P36">
        <f t="shared" si="6"/>
        <v>24.933266549135986</v>
      </c>
      <c r="Q36">
        <f t="shared" si="7"/>
        <v>-27.857618025475972</v>
      </c>
      <c r="R36">
        <f t="shared" si="8"/>
        <v>56.89996665375449</v>
      </c>
      <c r="S36">
        <f t="shared" si="9"/>
        <v>-149.62671155169636</v>
      </c>
      <c r="T36">
        <f t="shared" si="10"/>
        <v>20.466633274567993</v>
      </c>
      <c r="U36">
        <f t="shared" si="11"/>
        <v>-21.928809012737986</v>
      </c>
      <c r="V36">
        <f t="shared" si="12"/>
        <v>15.594631012664323</v>
      </c>
      <c r="W36">
        <f t="shared" si="13"/>
        <v>-0.73108786908499646</v>
      </c>
      <c r="X36" t="str">
        <f t="shared" si="14"/>
        <v>AB</v>
      </c>
      <c r="Y36">
        <f t="shared" si="15"/>
        <v>15.594631012664323</v>
      </c>
      <c r="Z36">
        <f t="shared" si="16"/>
        <v>19.200000000000003</v>
      </c>
    </row>
    <row r="37" spans="1:26">
      <c r="A37" t="s">
        <v>44</v>
      </c>
      <c r="B37">
        <v>32</v>
      </c>
      <c r="C37">
        <v>-32</v>
      </c>
      <c r="D37">
        <v>0.8</v>
      </c>
      <c r="E37">
        <v>0.2</v>
      </c>
      <c r="F37">
        <v>8</v>
      </c>
      <c r="G37">
        <v>-8</v>
      </c>
      <c r="H37">
        <v>0.8</v>
      </c>
      <c r="I37">
        <v>0.2</v>
      </c>
      <c r="J37">
        <f t="shared" si="0"/>
        <v>19.200000000000003</v>
      </c>
      <c r="K37">
        <f t="shared" si="1"/>
        <v>4.8000000000000007</v>
      </c>
      <c r="L37" t="str">
        <f t="shared" si="2"/>
        <v>AB</v>
      </c>
      <c r="M37">
        <f t="shared" si="3"/>
        <v>19.200000000000003</v>
      </c>
      <c r="N37">
        <f t="shared" si="4"/>
        <v>124.49983326877249</v>
      </c>
      <c r="O37">
        <f t="shared" si="5"/>
        <v>-147.03338943962044</v>
      </c>
      <c r="P37">
        <f t="shared" si="6"/>
        <v>24.933266549135986</v>
      </c>
      <c r="Q37">
        <f t="shared" si="7"/>
        <v>-27.857618025475972</v>
      </c>
      <c r="R37">
        <f t="shared" si="8"/>
        <v>56.89996665375449</v>
      </c>
      <c r="S37">
        <f t="shared" si="9"/>
        <v>-149.62671155169636</v>
      </c>
      <c r="T37">
        <f t="shared" si="10"/>
        <v>12.986653309827197</v>
      </c>
      <c r="U37">
        <f t="shared" si="11"/>
        <v>-30.286094420380778</v>
      </c>
      <c r="V37">
        <f t="shared" si="12"/>
        <v>15.594631012664323</v>
      </c>
      <c r="W37">
        <f t="shared" si="13"/>
        <v>4.3321037637856028</v>
      </c>
      <c r="X37" t="str">
        <f t="shared" si="14"/>
        <v>AB</v>
      </c>
      <c r="Y37">
        <f t="shared" si="15"/>
        <v>15.594631012664323</v>
      </c>
      <c r="Z37">
        <f t="shared" si="16"/>
        <v>19.200000000000003</v>
      </c>
    </row>
    <row r="38" spans="1:26">
      <c r="M38">
        <f>SUM(M2:M37)</f>
        <v>148.79999999999995</v>
      </c>
      <c r="Y38">
        <f>SUM(Y2:Y37)</f>
        <v>77.72216220091002</v>
      </c>
      <c r="Z38">
        <f>SUM(Z2:Z37)</f>
        <v>142.39999999999998</v>
      </c>
    </row>
  </sheetData>
  <phoneticPr fontId="1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gamble_pairs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Javier Jesus Macossay Hernandez</cp:lastModifiedBy>
  <dcterms:created xsi:type="dcterms:W3CDTF">2018-09-17T12:58:49Z</dcterms:created>
  <dcterms:modified xsi:type="dcterms:W3CDTF">2020-02-19T06:28:03Z</dcterms:modified>
</cp:coreProperties>
</file>