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codeName="ThisWorkbook"/>
  <xr:revisionPtr revIDLastSave="0" documentId="13_ncr:1_{9C672767-3F08-45E1-B028-960C4EDC1BFB}"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8" i="11" l="1"/>
  <c r="F27" i="11"/>
  <c r="E28" i="11" s="1"/>
  <c r="E27" i="11"/>
  <c r="I4" i="11"/>
  <c r="F21" i="11"/>
  <c r="E21" i="11"/>
  <c r="F13" i="11"/>
  <c r="E13" i="11"/>
  <c r="F12" i="11"/>
  <c r="F11" i="11"/>
  <c r="F19" i="11"/>
  <c r="E19" i="11"/>
  <c r="F18" i="11"/>
  <c r="E18" i="11"/>
  <c r="F17" i="11"/>
  <c r="F16" i="11"/>
  <c r="F10" i="11"/>
  <c r="E16" i="11"/>
  <c r="E10" i="11"/>
  <c r="F15" i="11"/>
  <c r="E15" i="11"/>
  <c r="E9" i="11"/>
  <c r="F9" i="11" s="1"/>
  <c r="H7" i="11"/>
  <c r="H22" i="11" l="1"/>
  <c r="I5" i="11"/>
  <c r="H33" i="11"/>
  <c r="H32" i="11"/>
  <c r="H31" i="11"/>
  <c r="H30" i="11"/>
  <c r="H29" i="11"/>
  <c r="H28" i="11"/>
  <c r="H26" i="11"/>
  <c r="H21" i="11"/>
  <c r="H20" i="11"/>
  <c r="H14" i="11"/>
  <c r="H8" i="11"/>
  <c r="E11" i="11" l="1"/>
  <c r="I6" i="11"/>
  <c r="H10" i="11" l="1"/>
  <c r="H9" i="11"/>
  <c r="H27" i="11"/>
  <c r="H25" i="11"/>
  <c r="H15" i="11"/>
  <c r="H13" i="11"/>
  <c r="E12" i="11"/>
  <c r="J5" i="11"/>
  <c r="K5" i="11" s="1"/>
  <c r="L5" i="11" s="1"/>
  <c r="M5" i="11" s="1"/>
  <c r="N5" i="11" s="1"/>
  <c r="O5" i="11" s="1"/>
  <c r="P5" i="11" s="1"/>
  <c r="H23" i="11" l="1"/>
  <c r="H24" i="11"/>
  <c r="H16" i="11"/>
  <c r="E17"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K4" i="11"/>
  <c r="N6" i="11"/>
  <c r="AS5" i="11" l="1"/>
  <c r="AT5" i="11" s="1"/>
  <c r="AR4" i="11"/>
  <c r="AS6" i="11"/>
  <c r="O6" i="11"/>
  <c r="AT6" i="11" l="1"/>
  <c r="P6" i="11" l="1"/>
  <c r="R6" i="11" l="1"/>
  <c r="S6" i="11" l="1"/>
  <c r="AR6" i="11"/>
  <c r="AU5" i="11" s="1"/>
  <c r="AV5" i="11" s="1"/>
  <c r="AQ6" i="11"/>
  <c r="AP6" i="11"/>
  <c r="AO6" i="11"/>
  <c r="AN6" i="11"/>
  <c r="AM6" i="11"/>
  <c r="AL6" i="11"/>
  <c r="AK6" i="11"/>
  <c r="AJ6" i="11"/>
  <c r="AI6" i="11"/>
  <c r="AH6" i="11"/>
  <c r="AG6" i="11"/>
  <c r="AF6" i="11"/>
  <c r="AE6" i="11"/>
  <c r="AD6" i="11"/>
  <c r="AC6" i="11"/>
  <c r="AB6" i="11"/>
  <c r="AA6" i="11"/>
  <c r="Z6" i="11"/>
  <c r="Y6" i="11"/>
  <c r="X6" i="11"/>
  <c r="W6" i="11"/>
  <c r="V6" i="11"/>
  <c r="U6" i="11"/>
  <c r="T6" i="11"/>
  <c r="Q6" i="11"/>
  <c r="AW5" i="11" l="1"/>
  <c r="AX5" i="11" s="1"/>
  <c r="AV6" i="11"/>
  <c r="AU6" i="11"/>
  <c r="AW6" i="11"/>
  <c r="AY5" i="11" l="1"/>
  <c r="AZ5" i="11" l="1"/>
  <c r="AY6" i="11"/>
  <c r="AY4" i="11"/>
  <c r="AX6" i="11" s="1"/>
  <c r="BA5" i="11" l="1"/>
  <c r="AZ6" i="11"/>
  <c r="BB5" i="11" l="1"/>
  <c r="BA6" i="11"/>
  <c r="BB6" i="11" l="1"/>
  <c r="BC5" i="11"/>
  <c r="BD5" i="11" l="1"/>
  <c r="BC6" i="11"/>
  <c r="BE5" i="11" l="1"/>
  <c r="BD6" i="11"/>
  <c r="BF5" i="11" l="1"/>
  <c r="BF4" i="11" l="1"/>
  <c r="BE6" i="11" s="1"/>
  <c r="BF6" i="11"/>
  <c r="BG5" i="11"/>
  <c r="BG6" i="11" l="1"/>
  <c r="BH5" i="11"/>
  <c r="BI5" i="11" l="1"/>
  <c r="BH6" i="11"/>
  <c r="BJ5" i="11" l="1"/>
  <c r="BI6" i="11"/>
  <c r="BK5" i="11" l="1"/>
  <c r="BJ6" i="11"/>
  <c r="BL5" i="11" l="1"/>
  <c r="BL6" i="11" s="1"/>
  <c r="BK6" i="11"/>
</calcChain>
</file>

<file path=xl/sharedStrings.xml><?xml version="1.0" encoding="utf-8"?>
<sst xmlns="http://schemas.openxmlformats.org/spreadsheetml/2006/main" count="70" uniqueCount="58">
  <si>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</si>
  <si>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</si>
  <si>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</si>
  <si>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</si>
  <si>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</si>
  <si>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</si>
  <si>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</si>
  <si>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</si>
  <si>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</si>
  <si>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</si>
  <si>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</si>
  <si>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</si>
  <si>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</si>
  <si>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</si>
  <si>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</si>
  <si>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Título de la fase 3</t>
  </si>
  <si>
    <t>Título de la fase 4</t>
  </si>
  <si>
    <t>Inserte nuevas filas ENCIMA de ésta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</si>
  <si>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</si>
  <si>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</si>
  <si>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</si>
  <si>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</si>
  <si>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</si>
  <si>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</si>
  <si>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</si>
  <si>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</si>
  <si>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</si>
  <si>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</si>
  <si>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</si>
  <si>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</si>
  <si>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</si>
  <si>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</si>
  <si>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</si>
  <si>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</si>
  <si>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</si>
  <si>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</si>
  <si>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</si>
  <si>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</si>
  <si>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</si>
  <si>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</si>
  <si>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GestionFuego</t>
  </si>
  <si>
    <t>diseño de arquitectura</t>
  </si>
  <si>
    <t>implementacion de modulos</t>
  </si>
  <si>
    <t>integracion de componentes</t>
  </si>
  <si>
    <t>pruebas unitarias</t>
  </si>
  <si>
    <t>correccion de errores</t>
  </si>
  <si>
    <t>Javier Ramirez</t>
  </si>
  <si>
    <t>septiembre documentacion fase 2</t>
  </si>
  <si>
    <t>Septiembre desarrollo fase 2</t>
  </si>
  <si>
    <t>Alan Gatica</t>
  </si>
  <si>
    <t>crear plan de proyecto</t>
  </si>
  <si>
    <t xml:space="preserve">documentar especificaciones </t>
  </si>
  <si>
    <t>actualizacion de documentacion</t>
  </si>
  <si>
    <t>Pruebas de integracion</t>
  </si>
  <si>
    <t>documentacion de pruebas</t>
  </si>
  <si>
    <t>preparacion para entrega</t>
  </si>
  <si>
    <t>Redaccion de informe final</t>
  </si>
  <si>
    <t>revision de documentos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</si>
</sst>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
    <numFmt numFmtId="170" formatCode="ddd\,\ yyyy\-mm\-dd;@"/>
    <numFmt numFmtId="171" formatCode="d\ &quot;de&quot;\ mmmm\ &quot;de&quot;\ yyyy"/>
  </numFmts>
  <fonts count="3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6"/>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0"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9" fillId="3" borderId="2" xfId="10" applyFill="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9" fillId="4" borderId="2" xfId="10" applyFill="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10" borderId="2" xfId="10" applyFill="1">
      <alignment horizontal="center" vertical="center"/>
    </xf>
    <xf numFmtId="168" fontId="9" fillId="0" borderId="2" xfId="10">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0" fontId="9" fillId="0" borderId="0" xfId="8">
      <alignment horizontal="right" indent="1"/>
    </xf>
    <xf numFmtId="0" fontId="9" fillId="0" borderId="7" xfId="8" applyBorder="1">
      <alignment horizontal="right" indent="1"/>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170" fontId="9" fillId="0" borderId="3" xfId="9">
      <alignment horizontal="center" vertical="center"/>
    </xf>
    <xf numFmtId="0" fontId="0" fillId="45" borderId="9" xfId="0" applyFill="1" applyBorder="1" applyAlignment="1">
      <alignment vertical="center"/>
    </xf>
    <xf numFmtId="0" fontId="37" fillId="45" borderId="9" xfId="0" applyFont="1" applyFill="1" applyBorder="1" applyAlignment="1">
      <alignment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50" zoomScaleNormal="50" zoomScalePageLayoutView="70" workbookViewId="0">
      <pane ySplit="6" topLeftCell="A8" activePane="bottomLeft" state="frozen"/>
      <selection pane="bottomLeft" activeCell="F29" sqref="F29"/>
    </sheetView>
  </sheetViews>
  <sheetFormatPr baseColWidth="10" defaultColWidth="9.109375" defaultRowHeight="30" customHeight="1" x14ac:dyDescent="0.3"/>
  <cols>
    <col min="1" max="1" width="2.6640625" style="45" customWidth="1"/>
    <col min="2" max="2" width="29.6640625" customWidth="1"/>
    <col min="3" max="3" width="30.6640625" customWidth="1"/>
    <col min="4" max="4" width="10.6640625" customWidth="1"/>
    <col min="5" max="5" width="10.44140625" style="5" customWidth="1"/>
    <col min="6" max="6" width="10.44140625" customWidth="1"/>
    <col min="7" max="7" width="3.109375" customWidth="1"/>
    <col min="8" max="8" width="6.109375" hidden="1" customWidth="1"/>
    <col min="9" max="64" width="3.109375" customWidth="1"/>
    <col min="69" max="70" width="10.33203125"/>
  </cols>
  <sheetData>
    <row r="1" spans="1:64" ht="30" customHeight="1" x14ac:dyDescent="0.55000000000000004">
      <c r="A1" s="46" t="s">
        <v>0</v>
      </c>
      <c r="B1" s="49" t="s">
        <v>40</v>
      </c>
      <c r="C1" s="1"/>
      <c r="D1" s="2"/>
      <c r="E1" s="4"/>
      <c r="F1" s="34"/>
      <c r="H1" s="2"/>
      <c r="I1" s="67"/>
    </row>
    <row r="2" spans="1:64" ht="30" customHeight="1" x14ac:dyDescent="0.35">
      <c r="A2" s="45" t="s">
        <v>1</v>
      </c>
      <c r="B2" s="50"/>
      <c r="I2" s="68"/>
    </row>
    <row r="3" spans="1:64" ht="30" customHeight="1" x14ac:dyDescent="0.3">
      <c r="A3" s="45" t="s">
        <v>2</v>
      </c>
      <c r="B3" s="51"/>
      <c r="C3" s="88" t="s">
        <v>18</v>
      </c>
      <c r="D3" s="89"/>
      <c r="E3" s="93">
        <v>45536</v>
      </c>
      <c r="F3" s="93"/>
    </row>
    <row r="4" spans="1:64" ht="30" customHeight="1" x14ac:dyDescent="0.3">
      <c r="A4" s="46" t="s">
        <v>3</v>
      </c>
      <c r="C4" s="88" t="s">
        <v>19</v>
      </c>
      <c r="D4" s="89"/>
      <c r="E4" s="7">
        <v>1</v>
      </c>
      <c r="I4" s="90">
        <f>I5</f>
        <v>45537</v>
      </c>
      <c r="J4" s="91"/>
      <c r="K4" s="91"/>
      <c r="L4" s="91"/>
      <c r="M4" s="91"/>
      <c r="N4" s="91"/>
      <c r="O4" s="92"/>
      <c r="P4" s="90">
        <f>P5</f>
        <v>45544</v>
      </c>
      <c r="Q4" s="91"/>
      <c r="R4" s="91"/>
      <c r="S4" s="91"/>
      <c r="T4" s="91"/>
      <c r="U4" s="91"/>
      <c r="V4" s="92"/>
      <c r="W4" s="90">
        <f>W5</f>
        <v>45551</v>
      </c>
      <c r="X4" s="91"/>
      <c r="Y4" s="91"/>
      <c r="Z4" s="91"/>
      <c r="AA4" s="91"/>
      <c r="AB4" s="91"/>
      <c r="AC4" s="92"/>
      <c r="AD4" s="90">
        <f>AD5</f>
        <v>45558</v>
      </c>
      <c r="AE4" s="91"/>
      <c r="AF4" s="91"/>
      <c r="AG4" s="91"/>
      <c r="AH4" s="91"/>
      <c r="AI4" s="91"/>
      <c r="AJ4" s="92"/>
      <c r="AK4" s="90">
        <f>AK5</f>
        <v>45565</v>
      </c>
      <c r="AL4" s="91"/>
      <c r="AM4" s="91"/>
      <c r="AN4" s="91"/>
      <c r="AO4" s="91"/>
      <c r="AP4" s="91"/>
      <c r="AQ4" s="92"/>
      <c r="AR4" s="90">
        <f>AR5</f>
        <v>45572</v>
      </c>
      <c r="AS4" s="91"/>
      <c r="AT4" s="91"/>
      <c r="AU4" s="91"/>
      <c r="AV4" s="91"/>
      <c r="AW4" s="91"/>
      <c r="AX4" s="92"/>
      <c r="AY4" s="90">
        <f>AY5</f>
        <v>45579</v>
      </c>
      <c r="AZ4" s="91"/>
      <c r="BA4" s="91"/>
      <c r="BB4" s="91"/>
      <c r="BC4" s="91"/>
      <c r="BD4" s="91"/>
      <c r="BE4" s="92"/>
      <c r="BF4" s="90">
        <f>BF5</f>
        <v>45586</v>
      </c>
      <c r="BG4" s="91"/>
      <c r="BH4" s="91"/>
      <c r="BI4" s="91"/>
      <c r="BJ4" s="91"/>
      <c r="BK4" s="91"/>
      <c r="BL4" s="92"/>
    </row>
    <row r="5" spans="1:64" ht="15" customHeight="1" x14ac:dyDescent="0.3">
      <c r="A5" s="46" t="s">
        <v>4</v>
      </c>
      <c r="B5" s="66"/>
      <c r="C5" s="66"/>
      <c r="D5" s="66"/>
      <c r="E5" s="66"/>
      <c r="F5" s="66"/>
      <c r="G5" s="66"/>
      <c r="I5" s="85">
        <f>Inicio_del_proyecto-WEEKDAY(Inicio_del_proyecto,1)+2+7*(Semana_para_mostrar-1)</f>
        <v>45537</v>
      </c>
      <c r="J5" s="86">
        <f>I5+1</f>
        <v>45538</v>
      </c>
      <c r="K5" s="86">
        <f t="shared" ref="K5:AX5" si="0">J5+1</f>
        <v>45539</v>
      </c>
      <c r="L5" s="86">
        <f t="shared" si="0"/>
        <v>45540</v>
      </c>
      <c r="M5" s="86">
        <f t="shared" si="0"/>
        <v>45541</v>
      </c>
      <c r="N5" s="86">
        <f t="shared" si="0"/>
        <v>45542</v>
      </c>
      <c r="O5" s="87">
        <f t="shared" si="0"/>
        <v>45543</v>
      </c>
      <c r="P5" s="85">
        <f>O5+1</f>
        <v>45544</v>
      </c>
      <c r="Q5" s="86">
        <f>P5+1</f>
        <v>45545</v>
      </c>
      <c r="R5" s="86">
        <f t="shared" si="0"/>
        <v>45546</v>
      </c>
      <c r="S5" s="86">
        <f t="shared" si="0"/>
        <v>45547</v>
      </c>
      <c r="T5" s="86">
        <f t="shared" si="0"/>
        <v>45548</v>
      </c>
      <c r="U5" s="86">
        <f t="shared" si="0"/>
        <v>45549</v>
      </c>
      <c r="V5" s="87">
        <f t="shared" si="0"/>
        <v>45550</v>
      </c>
      <c r="W5" s="85">
        <f>V5+1</f>
        <v>45551</v>
      </c>
      <c r="X5" s="86">
        <f>W5+1</f>
        <v>45552</v>
      </c>
      <c r="Y5" s="86">
        <f t="shared" si="0"/>
        <v>45553</v>
      </c>
      <c r="Z5" s="86">
        <f t="shared" si="0"/>
        <v>45554</v>
      </c>
      <c r="AA5" s="86">
        <f t="shared" si="0"/>
        <v>45555</v>
      </c>
      <c r="AB5" s="86">
        <f t="shared" si="0"/>
        <v>45556</v>
      </c>
      <c r="AC5" s="87">
        <f t="shared" si="0"/>
        <v>45557</v>
      </c>
      <c r="AD5" s="85">
        <f>AC5+1</f>
        <v>45558</v>
      </c>
      <c r="AE5" s="86">
        <f>AD5+1</f>
        <v>45559</v>
      </c>
      <c r="AF5" s="86">
        <f t="shared" si="0"/>
        <v>45560</v>
      </c>
      <c r="AG5" s="86">
        <f t="shared" si="0"/>
        <v>45561</v>
      </c>
      <c r="AH5" s="86">
        <f t="shared" si="0"/>
        <v>45562</v>
      </c>
      <c r="AI5" s="86">
        <f t="shared" si="0"/>
        <v>45563</v>
      </c>
      <c r="AJ5" s="87">
        <f t="shared" si="0"/>
        <v>45564</v>
      </c>
      <c r="AK5" s="85">
        <f>AJ5+1</f>
        <v>45565</v>
      </c>
      <c r="AL5" s="86">
        <f>AK5+1</f>
        <v>45566</v>
      </c>
      <c r="AM5" s="86">
        <f t="shared" si="0"/>
        <v>45567</v>
      </c>
      <c r="AN5" s="86">
        <f t="shared" si="0"/>
        <v>45568</v>
      </c>
      <c r="AO5" s="86">
        <f t="shared" si="0"/>
        <v>45569</v>
      </c>
      <c r="AP5" s="86">
        <f t="shared" si="0"/>
        <v>45570</v>
      </c>
      <c r="AQ5" s="87">
        <f t="shared" si="0"/>
        <v>45571</v>
      </c>
      <c r="AR5" s="85">
        <f>AQ5+1</f>
        <v>45572</v>
      </c>
      <c r="AS5" s="86">
        <f>AR5+1</f>
        <v>45573</v>
      </c>
      <c r="AT5" s="86">
        <f t="shared" si="0"/>
        <v>45574</v>
      </c>
      <c r="AU5" s="86">
        <f t="shared" si="0"/>
        <v>45575</v>
      </c>
      <c r="AV5" s="86">
        <f t="shared" si="0"/>
        <v>45576</v>
      </c>
      <c r="AW5" s="86">
        <f t="shared" si="0"/>
        <v>45577</v>
      </c>
      <c r="AX5" s="87">
        <f t="shared" si="0"/>
        <v>45578</v>
      </c>
      <c r="AY5" s="85">
        <f>AX5+1</f>
        <v>45579</v>
      </c>
      <c r="AZ5" s="86">
        <f>AY5+1</f>
        <v>45580</v>
      </c>
      <c r="BA5" s="86">
        <f t="shared" ref="BA5:BE5" si="1">AZ5+1</f>
        <v>45581</v>
      </c>
      <c r="BB5" s="86">
        <f t="shared" si="1"/>
        <v>45582</v>
      </c>
      <c r="BC5" s="86">
        <f t="shared" si="1"/>
        <v>45583</v>
      </c>
      <c r="BD5" s="86">
        <f t="shared" si="1"/>
        <v>45584</v>
      </c>
      <c r="BE5" s="87">
        <f t="shared" si="1"/>
        <v>45585</v>
      </c>
      <c r="BF5" s="85">
        <f>BE5+1</f>
        <v>45586</v>
      </c>
      <c r="BG5" s="86">
        <f>BF5+1</f>
        <v>45587</v>
      </c>
      <c r="BH5" s="86">
        <f t="shared" ref="BH5:BL5" si="2">BG5+1</f>
        <v>45588</v>
      </c>
      <c r="BI5" s="86">
        <f t="shared" si="2"/>
        <v>45589</v>
      </c>
      <c r="BJ5" s="86">
        <f t="shared" si="2"/>
        <v>45590</v>
      </c>
      <c r="BK5" s="86">
        <f t="shared" si="2"/>
        <v>45591</v>
      </c>
      <c r="BL5" s="87">
        <f t="shared" si="2"/>
        <v>45592</v>
      </c>
    </row>
    <row r="6" spans="1:64" ht="30" customHeight="1" thickBot="1" x14ac:dyDescent="0.35">
      <c r="A6" s="46" t="s">
        <v>5</v>
      </c>
      <c r="B6" s="8" t="s">
        <v>14</v>
      </c>
      <c r="C6" s="9" t="s">
        <v>20</v>
      </c>
      <c r="D6" s="9" t="s">
        <v>21</v>
      </c>
      <c r="E6" s="9" t="s">
        <v>22</v>
      </c>
      <c r="F6" s="9" t="s">
        <v>23</v>
      </c>
      <c r="G6" s="9"/>
      <c r="H6" s="9" t="s">
        <v>24</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5">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5">
      <c r="A8" s="46" t="s">
        <v>7</v>
      </c>
      <c r="B8" s="15" t="s">
        <v>47</v>
      </c>
      <c r="C8" s="52"/>
      <c r="D8" s="16"/>
      <c r="E8" s="70"/>
      <c r="F8" s="71"/>
      <c r="G8" s="14"/>
      <c r="H8" s="14" t="str">
        <f t="shared" ref="H8:H33"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5">
      <c r="A9" s="46" t="s">
        <v>8</v>
      </c>
      <c r="B9" s="61" t="s">
        <v>42</v>
      </c>
      <c r="C9" s="53" t="s">
        <v>49</v>
      </c>
      <c r="D9" s="17"/>
      <c r="E9" s="72">
        <f>Inicio_del_proyecto</f>
        <v>45536</v>
      </c>
      <c r="F9" s="72">
        <f>E9+6</f>
        <v>45542</v>
      </c>
      <c r="G9" s="14"/>
      <c r="H9" s="14">
        <f t="shared" si="6"/>
        <v>7</v>
      </c>
      <c r="I9" s="95"/>
      <c r="J9" s="95"/>
      <c r="K9" s="95"/>
      <c r="L9" s="95"/>
      <c r="M9" s="95"/>
      <c r="N9" s="95"/>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5">
      <c r="A10" s="46" t="s">
        <v>9</v>
      </c>
      <c r="B10" s="61" t="s">
        <v>43</v>
      </c>
      <c r="C10" s="53" t="s">
        <v>49</v>
      </c>
      <c r="D10" s="17"/>
      <c r="E10" s="72">
        <f>F9</f>
        <v>45542</v>
      </c>
      <c r="F10" s="72">
        <f>E10+7</f>
        <v>45549</v>
      </c>
      <c r="G10" s="14"/>
      <c r="H10" s="14">
        <f t="shared" si="6"/>
        <v>8</v>
      </c>
      <c r="I10" s="31"/>
      <c r="J10" s="31"/>
      <c r="K10" s="94"/>
      <c r="L10" s="94"/>
      <c r="M10" s="94"/>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5">
      <c r="A11" s="45"/>
      <c r="B11" s="61" t="s">
        <v>44</v>
      </c>
      <c r="C11" s="53" t="s">
        <v>49</v>
      </c>
      <c r="D11" s="17"/>
      <c r="E11" s="72">
        <f>F10</f>
        <v>45549</v>
      </c>
      <c r="F11" s="72">
        <f>E11+7</f>
        <v>45556</v>
      </c>
      <c r="G11" s="14"/>
      <c r="H11" s="14">
        <f t="shared" si="6"/>
        <v>8</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5">
      <c r="A12" s="45"/>
      <c r="B12" s="61" t="s">
        <v>45</v>
      </c>
      <c r="C12" s="53" t="s">
        <v>49</v>
      </c>
      <c r="D12" s="17"/>
      <c r="E12" s="72">
        <f>F11</f>
        <v>45556</v>
      </c>
      <c r="F12" s="72">
        <f>E12+7</f>
        <v>45563</v>
      </c>
      <c r="G12" s="14"/>
      <c r="H12" s="14">
        <f t="shared" si="6"/>
        <v>8</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5">
      <c r="A13" s="45"/>
      <c r="B13" s="61" t="s">
        <v>53</v>
      </c>
      <c r="C13" s="53" t="s">
        <v>49</v>
      </c>
      <c r="D13" s="17"/>
      <c r="E13" s="72">
        <f>F12</f>
        <v>45563</v>
      </c>
      <c r="F13" s="72">
        <f>E13+7</f>
        <v>45570</v>
      </c>
      <c r="G13" s="14"/>
      <c r="H13" s="14">
        <f t="shared" si="6"/>
        <v>8</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5">
      <c r="A14" s="46" t="s">
        <v>10</v>
      </c>
      <c r="B14" s="18" t="s">
        <v>48</v>
      </c>
      <c r="C14" s="54"/>
      <c r="D14" s="19"/>
      <c r="E14" s="73"/>
      <c r="F14" s="74"/>
      <c r="G14" s="14"/>
      <c r="H14" s="14" t="str">
        <f t="shared" si="6"/>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5">
      <c r="A15" s="46"/>
      <c r="B15" s="62" t="s">
        <v>50</v>
      </c>
      <c r="C15" s="55" t="s">
        <v>46</v>
      </c>
      <c r="D15" s="20"/>
      <c r="E15" s="75">
        <f>Inicio_del_proyecto</f>
        <v>45536</v>
      </c>
      <c r="F15" s="75">
        <f>E15+6</f>
        <v>45542</v>
      </c>
      <c r="G15" s="14"/>
      <c r="H15" s="14">
        <f t="shared" si="6"/>
        <v>7</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5">
      <c r="A16" s="45"/>
      <c r="B16" s="62" t="s">
        <v>51</v>
      </c>
      <c r="C16" s="55" t="s">
        <v>46</v>
      </c>
      <c r="D16" s="20"/>
      <c r="E16" s="75">
        <f>F15</f>
        <v>45542</v>
      </c>
      <c r="F16" s="75">
        <f>E16+7</f>
        <v>45549</v>
      </c>
      <c r="G16" s="14"/>
      <c r="H16" s="14">
        <f t="shared" si="6"/>
        <v>8</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5">
      <c r="A17" s="45"/>
      <c r="B17" s="62" t="s">
        <v>41</v>
      </c>
      <c r="C17" s="55" t="s">
        <v>46</v>
      </c>
      <c r="D17" s="20"/>
      <c r="E17" s="75">
        <f>F16</f>
        <v>45549</v>
      </c>
      <c r="F17" s="75">
        <f>E17+7</f>
        <v>45556</v>
      </c>
      <c r="G17" s="14"/>
      <c r="H17" s="14">
        <f t="shared" si="6"/>
        <v>8</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5">
      <c r="A18" s="45"/>
      <c r="B18" s="62" t="s">
        <v>52</v>
      </c>
      <c r="C18" s="55" t="s">
        <v>46</v>
      </c>
      <c r="D18" s="20"/>
      <c r="E18" s="75">
        <f>F17</f>
        <v>45556</v>
      </c>
      <c r="F18" s="75">
        <f>E18+7</f>
        <v>45563</v>
      </c>
      <c r="G18" s="14"/>
      <c r="H18" s="14">
        <f t="shared" si="6"/>
        <v>8</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5">
      <c r="A19" s="45"/>
      <c r="B19" s="62" t="s">
        <v>54</v>
      </c>
      <c r="C19" s="55" t="s">
        <v>46</v>
      </c>
      <c r="D19" s="20"/>
      <c r="E19" s="75">
        <f>F18</f>
        <v>45563</v>
      </c>
      <c r="F19" s="75">
        <f>E19+7</f>
        <v>45570</v>
      </c>
      <c r="G19" s="14"/>
      <c r="H19" s="14">
        <f t="shared" si="6"/>
        <v>8</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5">
      <c r="A20" s="45" t="s">
        <v>11</v>
      </c>
      <c r="B20" s="21" t="s">
        <v>15</v>
      </c>
      <c r="C20" s="56"/>
      <c r="D20" s="22"/>
      <c r="E20" s="76"/>
      <c r="F20" s="77"/>
      <c r="G20" s="14"/>
      <c r="H20" s="14" t="str">
        <f t="shared" si="6"/>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5">
      <c r="A21" s="45"/>
      <c r="B21" s="63" t="s">
        <v>55</v>
      </c>
      <c r="C21" s="57" t="s">
        <v>49</v>
      </c>
      <c r="D21" s="23"/>
      <c r="E21" s="78">
        <f>F19</f>
        <v>45570</v>
      </c>
      <c r="F21" s="78">
        <f>E21+13</f>
        <v>45583</v>
      </c>
      <c r="G21" s="14"/>
      <c r="H21" s="14">
        <f t="shared" si="6"/>
        <v>14</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5">
      <c r="A22" s="45"/>
      <c r="B22" s="63"/>
      <c r="C22" s="57"/>
      <c r="D22" s="23"/>
      <c r="E22" s="78"/>
      <c r="F22" s="78"/>
      <c r="G22" s="14"/>
      <c r="H22" s="14" t="str">
        <f t="shared" si="6"/>
        <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5">
      <c r="A23" s="45"/>
      <c r="B23" s="63"/>
      <c r="C23" s="57"/>
      <c r="D23" s="23"/>
      <c r="E23" s="78"/>
      <c r="F23" s="78"/>
      <c r="G23" s="14"/>
      <c r="H23" s="14" t="str">
        <f t="shared" si="6"/>
        <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5">
      <c r="A24" s="45"/>
      <c r="B24" s="63"/>
      <c r="C24" s="57"/>
      <c r="D24" s="23"/>
      <c r="E24" s="78"/>
      <c r="F24" s="78"/>
      <c r="G24" s="14"/>
      <c r="H24" s="14" t="str">
        <f t="shared" si="6"/>
        <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5">
      <c r="A25" s="45"/>
      <c r="B25" s="63"/>
      <c r="C25" s="57"/>
      <c r="D25" s="23"/>
      <c r="E25" s="78"/>
      <c r="F25" s="78"/>
      <c r="G25" s="14"/>
      <c r="H25" s="14" t="str">
        <f t="shared" si="6"/>
        <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5">
      <c r="A26" s="45" t="s">
        <v>11</v>
      </c>
      <c r="B26" s="24" t="s">
        <v>16</v>
      </c>
      <c r="C26" s="58"/>
      <c r="D26" s="25"/>
      <c r="E26" s="79"/>
      <c r="F26" s="80"/>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5">
      <c r="A27" s="45"/>
      <c r="B27" s="64" t="s">
        <v>56</v>
      </c>
      <c r="C27" s="59" t="s">
        <v>46</v>
      </c>
      <c r="D27" s="26"/>
      <c r="E27" s="81">
        <f>F19</f>
        <v>45570</v>
      </c>
      <c r="F27" s="81">
        <f>E27+7</f>
        <v>45577</v>
      </c>
      <c r="G27" s="14"/>
      <c r="H27" s="14">
        <f t="shared" si="6"/>
        <v>8</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5">
      <c r="A28" s="45"/>
      <c r="B28" s="64" t="s">
        <v>57</v>
      </c>
      <c r="C28" s="59" t="s">
        <v>46</v>
      </c>
      <c r="D28" s="26"/>
      <c r="E28" s="81">
        <f>F27</f>
        <v>45577</v>
      </c>
      <c r="F28" s="81">
        <f>E28+6</f>
        <v>45583</v>
      </c>
      <c r="G28" s="14"/>
      <c r="H28" s="14">
        <f t="shared" si="6"/>
        <v>7</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5">
      <c r="A29" s="45"/>
      <c r="B29" s="64"/>
      <c r="C29" s="59"/>
      <c r="D29" s="26"/>
      <c r="E29" s="81"/>
      <c r="F29" s="81"/>
      <c r="G29" s="14"/>
      <c r="H29" s="14" t="str">
        <f t="shared" si="6"/>
        <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5">
      <c r="A30" s="45"/>
      <c r="B30" s="64"/>
      <c r="C30" s="59"/>
      <c r="D30" s="26"/>
      <c r="E30" s="81"/>
      <c r="F30" s="81"/>
      <c r="G30" s="14"/>
      <c r="H30" s="14" t="str">
        <f t="shared" si="6"/>
        <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5">
      <c r="A31" s="45"/>
      <c r="B31" s="64"/>
      <c r="C31" s="59"/>
      <c r="D31" s="26"/>
      <c r="E31" s="81"/>
      <c r="F31" s="81"/>
      <c r="G31" s="14"/>
      <c r="H31" s="14" t="str">
        <f t="shared" si="6"/>
        <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5">
      <c r="A32" s="45" t="s">
        <v>12</v>
      </c>
      <c r="B32" s="65"/>
      <c r="C32" s="60"/>
      <c r="D32" s="13"/>
      <c r="E32" s="82"/>
      <c r="F32" s="82"/>
      <c r="G32" s="14"/>
      <c r="H32" s="14" t="str">
        <f t="shared" si="6"/>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5">
      <c r="A33" s="46" t="s">
        <v>13</v>
      </c>
      <c r="B33" s="27" t="s">
        <v>17</v>
      </c>
      <c r="C33" s="28"/>
      <c r="D33" s="29"/>
      <c r="E33" s="83"/>
      <c r="F33" s="84"/>
      <c r="G33" s="30"/>
      <c r="H33" s="30" t="str">
        <f t="shared" si="6"/>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 customHeight="1" x14ac:dyDescent="0.3">
      <c r="G34" s="6"/>
    </row>
    <row r="35" spans="1:64" ht="30" customHeight="1" x14ac:dyDescent="0.3">
      <c r="C35" s="11"/>
      <c r="F35" s="47"/>
    </row>
    <row r="36" spans="1:64" ht="30" customHeight="1" x14ac:dyDescent="0.3">
      <c r="C36"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87.109375" style="35" customWidth="1"/>
    <col min="2" max="16384" width="9.109375" style="2"/>
  </cols>
  <sheetData>
    <row r="1" spans="1:2" ht="46.5" customHeight="1" x14ac:dyDescent="0.3"/>
    <row r="2" spans="1:2" s="37" customFormat="1" ht="15.6" x14ac:dyDescent="0.3">
      <c r="A2" s="36" t="s">
        <v>25</v>
      </c>
      <c r="B2" s="36"/>
    </row>
    <row r="3" spans="1:2" s="41" customFormat="1" ht="27" customHeight="1" x14ac:dyDescent="0.3">
      <c r="A3" s="69" t="s">
        <v>26</v>
      </c>
      <c r="B3" s="42"/>
    </row>
    <row r="4" spans="1:2" s="38" customFormat="1" ht="25.8" x14ac:dyDescent="0.5">
      <c r="A4" s="39" t="s">
        <v>27</v>
      </c>
    </row>
    <row r="5" spans="1:2" ht="74.099999999999994" customHeight="1" x14ac:dyDescent="0.3">
      <c r="A5" s="40" t="s">
        <v>28</v>
      </c>
    </row>
    <row r="6" spans="1:2" ht="26.25" customHeight="1" x14ac:dyDescent="0.3">
      <c r="A6" s="39" t="s">
        <v>29</v>
      </c>
    </row>
    <row r="7" spans="1:2" s="35" customFormat="1" ht="228" customHeight="1" x14ac:dyDescent="0.3">
      <c r="A7" s="44" t="s">
        <v>30</v>
      </c>
    </row>
    <row r="8" spans="1:2" s="38" customFormat="1" ht="25.8" x14ac:dyDescent="0.5">
      <c r="A8" s="39" t="s">
        <v>31</v>
      </c>
    </row>
    <row r="9" spans="1:2" ht="57.6" x14ac:dyDescent="0.3">
      <c r="A9" s="40" t="s">
        <v>32</v>
      </c>
    </row>
    <row r="10" spans="1:2" s="35" customFormat="1" ht="27.9" customHeight="1" x14ac:dyDescent="0.3">
      <c r="A10" s="43" t="s">
        <v>33</v>
      </c>
    </row>
    <row r="11" spans="1:2" s="38" customFormat="1" ht="25.8" x14ac:dyDescent="0.5">
      <c r="A11" s="39" t="s">
        <v>34</v>
      </c>
    </row>
    <row r="12" spans="1:2" ht="28.8" x14ac:dyDescent="0.3">
      <c r="A12" s="40" t="s">
        <v>35</v>
      </c>
    </row>
    <row r="13" spans="1:2" s="35" customFormat="1" ht="27.9" customHeight="1" x14ac:dyDescent="0.3">
      <c r="A13" s="43" t="s">
        <v>36</v>
      </c>
    </row>
    <row r="14" spans="1:2" s="38" customFormat="1" ht="25.8" x14ac:dyDescent="0.5">
      <c r="A14" s="39" t="s">
        <v>37</v>
      </c>
    </row>
    <row r="15" spans="1:2" ht="93.75" customHeight="1" x14ac:dyDescent="0.3">
      <c r="A15" s="40" t="s">
        <v>38</v>
      </c>
    </row>
    <row r="16" spans="1:2" ht="86.4" x14ac:dyDescent="0.3">
      <c r="A16" s="40" t="s">
        <v>39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8FE8ED85-58B3-4608-8E91-0433556D50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2024-10-29T02:21:53Z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