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ECDDDF30-8358-48BD-880F-CF304DB620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S Estatico X" sheetId="1" r:id="rId1"/>
    <sheet name="MoS Estatico Y" sheetId="2" r:id="rId2"/>
    <sheet name="MoS Estatico 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5" i="3" l="1"/>
  <c r="AB65" i="3"/>
  <c r="AC64" i="3"/>
  <c r="AB64" i="3"/>
  <c r="AC63" i="3"/>
  <c r="AB63" i="3"/>
  <c r="AC62" i="3"/>
  <c r="AB62" i="3"/>
  <c r="AC61" i="3"/>
  <c r="AB61" i="3"/>
  <c r="AC60" i="3"/>
  <c r="AB60" i="3"/>
  <c r="AC59" i="3"/>
  <c r="AB59" i="3"/>
  <c r="AC58" i="3"/>
  <c r="AB58" i="3"/>
  <c r="AC57" i="3"/>
  <c r="AB57" i="3"/>
  <c r="AC56" i="3"/>
  <c r="AB56" i="3"/>
  <c r="AC55" i="3"/>
  <c r="AB55" i="3"/>
  <c r="AC54" i="3"/>
  <c r="AB54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U33" i="3"/>
  <c r="U32" i="3"/>
  <c r="U31" i="3"/>
  <c r="U30" i="3"/>
  <c r="U29" i="3"/>
  <c r="U28" i="3"/>
  <c r="U27" i="3"/>
  <c r="U26" i="3"/>
  <c r="U25" i="3"/>
  <c r="U24" i="3"/>
  <c r="U23" i="3"/>
  <c r="U22" i="3"/>
  <c r="Z17" i="3"/>
  <c r="Y17" i="3"/>
  <c r="M17" i="3"/>
  <c r="L17" i="3"/>
  <c r="Z16" i="3"/>
  <c r="Y16" i="3"/>
  <c r="Z15" i="3"/>
  <c r="Y15" i="3"/>
  <c r="Z14" i="3"/>
  <c r="Y14" i="3"/>
  <c r="Z13" i="3"/>
  <c r="Y13" i="3"/>
  <c r="M13" i="3"/>
  <c r="L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M6" i="3"/>
  <c r="L6" i="3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U33" i="2"/>
  <c r="U32" i="2"/>
  <c r="U31" i="2"/>
  <c r="U30" i="2"/>
  <c r="U29" i="2"/>
  <c r="U28" i="2"/>
  <c r="U27" i="2"/>
  <c r="U26" i="2"/>
  <c r="U25" i="2"/>
  <c r="U24" i="2"/>
  <c r="U23" i="2"/>
  <c r="U22" i="2"/>
  <c r="Z17" i="2"/>
  <c r="Y17" i="2"/>
  <c r="M17" i="2"/>
  <c r="L17" i="2"/>
  <c r="Z16" i="2"/>
  <c r="Y16" i="2"/>
  <c r="Z15" i="2"/>
  <c r="Y15" i="2"/>
  <c r="Z14" i="2"/>
  <c r="Y14" i="2"/>
  <c r="Z13" i="2"/>
  <c r="Y13" i="2"/>
  <c r="M13" i="2"/>
  <c r="L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M6" i="2"/>
  <c r="L6" i="2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W50" i="1"/>
  <c r="W49" i="1"/>
  <c r="W48" i="1"/>
  <c r="W47" i="1"/>
  <c r="W46" i="1"/>
  <c r="W45" i="1"/>
  <c r="W44" i="1"/>
  <c r="W43" i="1"/>
  <c r="W42" i="1"/>
  <c r="W41" i="1"/>
  <c r="W40" i="1"/>
  <c r="W39" i="1"/>
  <c r="U33" i="1"/>
  <c r="U32" i="1"/>
  <c r="U31" i="1"/>
  <c r="U30" i="1"/>
  <c r="U29" i="1"/>
  <c r="U28" i="1"/>
  <c r="U27" i="1"/>
  <c r="U26" i="1"/>
  <c r="U25" i="1"/>
  <c r="U24" i="1"/>
  <c r="U23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AC54" i="1"/>
  <c r="AB54" i="1"/>
  <c r="W38" i="1"/>
  <c r="Y6" i="1"/>
  <c r="U22" i="1"/>
  <c r="Z6" i="1"/>
  <c r="M6" i="1"/>
  <c r="L6" i="1"/>
  <c r="M17" i="1"/>
  <c r="L17" i="1"/>
  <c r="M13" i="1"/>
  <c r="L13" i="1"/>
</calcChain>
</file>

<file path=xl/sharedStrings.xml><?xml version="1.0" encoding="utf-8"?>
<sst xmlns="http://schemas.openxmlformats.org/spreadsheetml/2006/main" count="252" uniqueCount="44">
  <si>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</si>
  <si>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</si>
  <si>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</si>
  <si>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</si>
  <si>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</si>
  <si>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</si>
  <si>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</si>
  <si>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</si>
  <si>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</si>
  <si>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</si>
  <si>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</si>
  <si>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</si>
  <si>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</si>
  <si>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</si>
  <si>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</si>
  <si>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</si>
  <si>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</si>
  <si>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</si>
  <si>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</si>
  <si>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</si>
  <si>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</si>
  <si>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</si>
  <si>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</si>
  <si>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</si>
  <si>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</si>
  <si>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</si>
  <si>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</si>
  <si>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</si>
  <si>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</si>
  <si>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</si>
  <si>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</si>
  <si>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</si>
  <si>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</si>
  <si>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</si>
  <si>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</si>
  <si>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</si>
  <si>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</si>
  <si>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</si>
  <si>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</si>
  <si>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</si>
  <si>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</si>
  <si>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</si>
  <si>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</si>
  <si>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ANALISIS ESTATICO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</si>
</sst>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5"/>
  <sheetViews>
    <sheetView tabSelected="1" topLeftCell="D1" workbookViewId="0">
      <selection activeCell="H24" sqref="H24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26" x14ac:dyDescent="0.25">
      <c r="B1" s="8" t="s">
        <v>40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</row>
    <row r="2" spans="2:26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</row>
    <row r="4" spans="2:26" x14ac:dyDescent="0.25">
      <c r="D4" t="s">
        <v>0</v>
      </c>
      <c r="Q4" s="7" t="s">
        <v>21</v>
      </c>
      <c r="R4" s="7"/>
    </row>
    <row r="5" spans="2:26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</row>
    <row r="6" spans="2:26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v>0</v>
      </c>
      <c r="Y6" s="2">
        <f>((Q6*U6)/(R6+S6*X6*T6))-1</f>
        <v>0.58246139422267351</v>
      </c>
      <c r="Z6" s="2">
        <f>((Q6*W6)/(R6+S6*X6*V6))-1</f>
        <v>0.8323237196262534</v>
      </c>
    </row>
    <row r="7" spans="2:26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v>0</v>
      </c>
      <c r="Y7" s="2">
        <f t="shared" ref="Y7:Y17" si="0">((Q7*U7)/(R7+S7*X7*T7))-1</f>
        <v>0.58246139422267351</v>
      </c>
      <c r="Z7" s="2">
        <f t="shared" ref="Z7:Z17" si="1">((Q7*W7)/(R7+S7*X7*V7))-1</f>
        <v>0.8323237196262534</v>
      </c>
    </row>
    <row r="8" spans="2:26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v>0</v>
      </c>
      <c r="Y8" s="2">
        <f t="shared" si="0"/>
        <v>0.58246139422267351</v>
      </c>
      <c r="Z8" s="2">
        <f t="shared" si="1"/>
        <v>0.8323237196262534</v>
      </c>
    </row>
    <row r="9" spans="2:26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v>0</v>
      </c>
      <c r="Y9" s="2">
        <f t="shared" si="0"/>
        <v>0.58246139422267351</v>
      </c>
      <c r="Z9" s="2">
        <f t="shared" si="1"/>
        <v>0.8323237196262534</v>
      </c>
    </row>
    <row r="10" spans="2:26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v>0</v>
      </c>
      <c r="Y10" s="2">
        <f t="shared" si="0"/>
        <v>0.58246139422267351</v>
      </c>
      <c r="Z10" s="2">
        <f t="shared" si="1"/>
        <v>0.8323237196262534</v>
      </c>
    </row>
    <row r="11" spans="2:26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v>0</v>
      </c>
      <c r="Y11" s="2">
        <f t="shared" si="0"/>
        <v>0.58246139422267351</v>
      </c>
      <c r="Z11" s="2">
        <f t="shared" si="1"/>
        <v>0.8323237196262534</v>
      </c>
    </row>
    <row r="12" spans="2:26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v>0</v>
      </c>
      <c r="Y12" s="2">
        <f t="shared" si="0"/>
        <v>0.58246139422267351</v>
      </c>
      <c r="Z12" s="2">
        <f t="shared" si="1"/>
        <v>0.8323237196262534</v>
      </c>
    </row>
    <row r="13" spans="2:26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v>0</v>
      </c>
      <c r="Y13" s="2">
        <f t="shared" si="0"/>
        <v>0.58246139422267351</v>
      </c>
      <c r="Z13" s="2">
        <f t="shared" si="1"/>
        <v>0.8323237196262534</v>
      </c>
    </row>
    <row r="14" spans="2:26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v>0</v>
      </c>
      <c r="Y14" s="2">
        <f t="shared" si="0"/>
        <v>0.58246139422267351</v>
      </c>
      <c r="Z14" s="2">
        <f t="shared" si="1"/>
        <v>0.8323237196262534</v>
      </c>
    </row>
    <row r="15" spans="2:26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v>0</v>
      </c>
      <c r="Y15" s="2">
        <f t="shared" si="0"/>
        <v>0.58246139422267351</v>
      </c>
      <c r="Z15" s="2">
        <f t="shared" si="1"/>
        <v>0.8323237196262534</v>
      </c>
    </row>
    <row r="16" spans="2:26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v>0</v>
      </c>
      <c r="Y16" s="2">
        <f t="shared" si="0"/>
        <v>0.58246139422267351</v>
      </c>
      <c r="Z16" s="2">
        <f t="shared" si="1"/>
        <v>0.8323237196262534</v>
      </c>
    </row>
    <row r="17" spans="3:29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v>0</v>
      </c>
      <c r="Y17" s="2">
        <f t="shared" si="0"/>
        <v>0.58246139422267351</v>
      </c>
      <c r="Z17" s="2">
        <f t="shared" si="1"/>
        <v>0.8323237196262534</v>
      </c>
    </row>
    <row r="18" spans="3:29" x14ac:dyDescent="0.25">
      <c r="D18" s="2"/>
      <c r="J18" s="2"/>
      <c r="K18" s="2"/>
      <c r="L18" s="3"/>
      <c r="M18" s="3"/>
    </row>
    <row r="19" spans="3:29" x14ac:dyDescent="0.25">
      <c r="D19" s="2"/>
      <c r="J19" s="2"/>
      <c r="K19" s="2"/>
      <c r="L19" s="3"/>
      <c r="M19" s="3"/>
    </row>
    <row r="20" spans="3:29" x14ac:dyDescent="0.25">
      <c r="Q20" s="7" t="s">
        <v>24</v>
      </c>
      <c r="R20" s="7"/>
    </row>
    <row r="21" spans="3:29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29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v>0</v>
      </c>
      <c r="U22" s="4" t="e">
        <f>(Q22/((1-R22)*T22*S22))-1</f>
        <v>#DIV/0!</v>
      </c>
    </row>
    <row r="23" spans="3:29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v>0</v>
      </c>
      <c r="U23" s="4" t="e">
        <f t="shared" ref="U23:U33" si="2">(Q23/((1-R23)*T23*S23))-1</f>
        <v>#DIV/0!</v>
      </c>
    </row>
    <row r="24" spans="3:29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v>0</v>
      </c>
      <c r="U24" s="4" t="e">
        <f t="shared" si="2"/>
        <v>#DIV/0!</v>
      </c>
      <c r="AC24" s="6"/>
    </row>
    <row r="25" spans="3:29" x14ac:dyDescent="0.25">
      <c r="P25">
        <v>4</v>
      </c>
      <c r="Q25">
        <v>13241.4</v>
      </c>
      <c r="R25">
        <v>3.7999999999999999E-2</v>
      </c>
      <c r="S25">
        <v>1</v>
      </c>
      <c r="T25" s="5">
        <v>0</v>
      </c>
      <c r="U25" s="4" t="e">
        <f t="shared" si="2"/>
        <v>#DIV/0!</v>
      </c>
    </row>
    <row r="26" spans="3:29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v>0</v>
      </c>
      <c r="U26" s="4" t="e">
        <f t="shared" si="2"/>
        <v>#DIV/0!</v>
      </c>
    </row>
    <row r="27" spans="3:29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v>0</v>
      </c>
      <c r="U27" s="4" t="e">
        <f t="shared" si="2"/>
        <v>#DIV/0!</v>
      </c>
    </row>
    <row r="28" spans="3:29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v>0</v>
      </c>
      <c r="U28" s="4" t="e">
        <f t="shared" si="2"/>
        <v>#DIV/0!</v>
      </c>
    </row>
    <row r="29" spans="3:29" x14ac:dyDescent="0.25">
      <c r="P29">
        <v>8</v>
      </c>
      <c r="Q29">
        <v>13241.4</v>
      </c>
      <c r="R29">
        <v>3.7999999999999999E-2</v>
      </c>
      <c r="S29">
        <v>1</v>
      </c>
      <c r="T29" s="5">
        <v>0</v>
      </c>
      <c r="U29" s="4" t="e">
        <f t="shared" si="2"/>
        <v>#DIV/0!</v>
      </c>
    </row>
    <row r="30" spans="3:29" x14ac:dyDescent="0.25">
      <c r="P30">
        <v>9</v>
      </c>
      <c r="Q30">
        <v>13241.4</v>
      </c>
      <c r="R30">
        <v>3.7999999999999999E-2</v>
      </c>
      <c r="S30">
        <v>1</v>
      </c>
      <c r="T30" s="5">
        <v>0</v>
      </c>
      <c r="U30" s="4" t="e">
        <f t="shared" si="2"/>
        <v>#DIV/0!</v>
      </c>
      <c r="W30" s="2"/>
    </row>
    <row r="31" spans="3:29" x14ac:dyDescent="0.25">
      <c r="P31">
        <v>10</v>
      </c>
      <c r="Q31">
        <v>13241.4</v>
      </c>
      <c r="R31">
        <v>3.7999999999999999E-2</v>
      </c>
      <c r="S31">
        <v>1</v>
      </c>
      <c r="T31" s="5">
        <v>0</v>
      </c>
      <c r="U31" s="4" t="e">
        <f t="shared" si="2"/>
        <v>#DIV/0!</v>
      </c>
    </row>
    <row r="32" spans="3:29" x14ac:dyDescent="0.25">
      <c r="P32">
        <v>11</v>
      </c>
      <c r="Q32">
        <v>13241.4</v>
      </c>
      <c r="R32">
        <v>3.7999999999999999E-2</v>
      </c>
      <c r="S32">
        <v>1</v>
      </c>
      <c r="T32" s="5">
        <v>0</v>
      </c>
      <c r="U32" s="4" t="e">
        <f t="shared" si="2"/>
        <v>#DIV/0!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v>0</v>
      </c>
      <c r="U33" s="4" t="e">
        <f t="shared" si="2"/>
        <v>#DIV/0!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32</v>
      </c>
      <c r="V37" t="s">
        <v>23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v>0</v>
      </c>
      <c r="V38" s="5">
        <v>0</v>
      </c>
      <c r="W38" s="4" t="e">
        <f>(((Q38-(1-R38)*V38)*S38)/(T38*U38))-1</f>
        <v>#DIV/0!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v>0</v>
      </c>
      <c r="V39" s="5">
        <v>0</v>
      </c>
      <c r="W39" s="4" t="e">
        <f t="shared" ref="W39:W50" si="3">(((Q39-(1-R39)*V39)*S39)/(T39*U39))-1</f>
        <v>#DIV/0!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v>0</v>
      </c>
      <c r="V40" s="5">
        <v>0</v>
      </c>
      <c r="W40" s="4" t="e">
        <f t="shared" si="3"/>
        <v>#DIV/0!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v>0</v>
      </c>
      <c r="V41" s="5">
        <v>0</v>
      </c>
      <c r="W41" s="4" t="e">
        <f t="shared" si="3"/>
        <v>#DIV/0!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v>0</v>
      </c>
      <c r="V42" s="5">
        <v>0</v>
      </c>
      <c r="W42" s="4" t="e">
        <f t="shared" si="3"/>
        <v>#DIV/0!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v>0</v>
      </c>
      <c r="V43" s="5">
        <v>0</v>
      </c>
      <c r="W43" s="4" t="e">
        <f t="shared" si="3"/>
        <v>#DIV/0!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v>0</v>
      </c>
      <c r="V44" s="5">
        <v>0</v>
      </c>
      <c r="W44" s="4" t="e">
        <f t="shared" si="3"/>
        <v>#DIV/0!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v>0</v>
      </c>
      <c r="V45" s="5">
        <v>0</v>
      </c>
      <c r="W45" s="4" t="e">
        <f t="shared" si="3"/>
        <v>#DIV/0!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v>0</v>
      </c>
      <c r="V46" s="5">
        <v>0</v>
      </c>
      <c r="W46" s="4" t="e">
        <f t="shared" si="3"/>
        <v>#DIV/0!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v>0</v>
      </c>
      <c r="V47" s="5">
        <v>0</v>
      </c>
      <c r="W47" s="4" t="e">
        <f t="shared" si="3"/>
        <v>#DIV/0!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v>0</v>
      </c>
      <c r="V48" s="5">
        <v>0</v>
      </c>
      <c r="W48" s="4" t="e">
        <f t="shared" si="3"/>
        <v>#DIV/0!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v>0</v>
      </c>
      <c r="V49" s="5">
        <v>0</v>
      </c>
      <c r="W49" s="4" t="e">
        <f t="shared" si="3"/>
        <v>#DIV/0!</v>
      </c>
    </row>
    <row r="50" spans="16:29" x14ac:dyDescent="0.25">
      <c r="Q50">
        <v>13241.4</v>
      </c>
      <c r="R50">
        <v>3.7999999999999999E-2</v>
      </c>
      <c r="S50">
        <v>0.2</v>
      </c>
      <c r="T50">
        <v>1.4</v>
      </c>
      <c r="U50" s="5">
        <v>0</v>
      </c>
      <c r="V50" s="5">
        <v>0</v>
      </c>
      <c r="W50" s="4" t="e">
        <f t="shared" si="3"/>
        <v>#DIV/0!</v>
      </c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v>0</v>
      </c>
      <c r="AA54" s="5">
        <v>0</v>
      </c>
      <c r="AB54" s="2">
        <f>(1/(SQRT(((AA54*T54)/(V54*Q54))^2 + ( (R54+S54*Z54*T54)/(Q54*U54))^2)))-1</f>
        <v>0.58246139422267351</v>
      </c>
      <c r="AC54" s="2">
        <f>(1/(SQRT(((AA54*W54)/(V54*Q54))^2 + ( (R54+S54*Z54*W54)/(Q54*X54))^2)))-1</f>
        <v>0.8323237196262534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v>0</v>
      </c>
      <c r="AA55" s="5">
        <v>0</v>
      </c>
      <c r="AB55" s="2">
        <f t="shared" ref="AB55:AB65" si="4">(1/(SQRT(((AA55*T55)/(V55*Q55))^2 + ( (R55+S55*Z55*T55)/(Q55*U55))^2)))-1</f>
        <v>0.58246139422267351</v>
      </c>
      <c r="AC55" s="2">
        <f t="shared" ref="AC55:AC65" si="5">(1/(SQRT(((AA55*W55)/(V55*Q55))^2 + ( (R55+S55*Z55*W55)/(Q55*X55))^2)))-1</f>
        <v>0.8323237196262534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v>0</v>
      </c>
      <c r="AA56" s="5">
        <v>0</v>
      </c>
      <c r="AB56" s="2">
        <f t="shared" si="4"/>
        <v>0.58246139422267351</v>
      </c>
      <c r="AC56" s="2">
        <f t="shared" si="5"/>
        <v>0.8323237196262534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v>0</v>
      </c>
      <c r="AA57" s="5">
        <v>0</v>
      </c>
      <c r="AB57" s="2">
        <f t="shared" si="4"/>
        <v>0.58246139422267351</v>
      </c>
      <c r="AC57" s="2">
        <f t="shared" si="5"/>
        <v>0.8323237196262534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v>0</v>
      </c>
      <c r="AA58" s="5">
        <v>0</v>
      </c>
      <c r="AB58" s="2">
        <f t="shared" si="4"/>
        <v>0.58246139422267351</v>
      </c>
      <c r="AC58" s="2">
        <f t="shared" si="5"/>
        <v>0.8323237196262534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v>0</v>
      </c>
      <c r="AA59" s="5">
        <v>0</v>
      </c>
      <c r="AB59" s="2">
        <f t="shared" si="4"/>
        <v>0.58246139422267351</v>
      </c>
      <c r="AC59" s="2">
        <f t="shared" si="5"/>
        <v>0.8323237196262534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v>0</v>
      </c>
      <c r="AA60" s="5">
        <v>0</v>
      </c>
      <c r="AB60" s="2">
        <f t="shared" si="4"/>
        <v>0.58246139422267351</v>
      </c>
      <c r="AC60" s="2">
        <f t="shared" si="5"/>
        <v>0.8323237196262534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v>0</v>
      </c>
      <c r="AA61" s="5">
        <v>0</v>
      </c>
      <c r="AB61" s="2">
        <f t="shared" si="4"/>
        <v>0.58246139422267351</v>
      </c>
      <c r="AC61" s="2">
        <f t="shared" si="5"/>
        <v>0.8323237196262534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v>0</v>
      </c>
      <c r="AA62" s="5">
        <v>0</v>
      </c>
      <c r="AB62" s="2">
        <f t="shared" si="4"/>
        <v>0.58246139422267351</v>
      </c>
      <c r="AC62" s="2">
        <f t="shared" si="5"/>
        <v>0.8323237196262534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v>0</v>
      </c>
      <c r="AA63" s="5">
        <v>0</v>
      </c>
      <c r="AB63" s="2">
        <f t="shared" si="4"/>
        <v>0.58246139422267351</v>
      </c>
      <c r="AC63" s="2">
        <f t="shared" si="5"/>
        <v>0.8323237196262534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v>0</v>
      </c>
      <c r="AA64" s="5">
        <v>0</v>
      </c>
      <c r="AB64" s="2">
        <f t="shared" si="4"/>
        <v>0.58246139422267351</v>
      </c>
      <c r="AC64" s="2">
        <f t="shared" si="5"/>
        <v>0.8323237196262534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v>0</v>
      </c>
      <c r="AA65" s="5">
        <v>0</v>
      </c>
      <c r="AB65" s="2">
        <f t="shared" si="4"/>
        <v>0.58246139422267351</v>
      </c>
      <c r="AC65" s="2">
        <f t="shared" si="5"/>
        <v>0.8323237196262534</v>
      </c>
    </row>
  </sheetData>
  <mergeCells count="6">
    <mergeCell ref="Q52:R52"/>
    <mergeCell ref="B1:L2"/>
    <mergeCell ref="Q1:V2"/>
    <mergeCell ref="Q4:R4"/>
    <mergeCell ref="Q20:R20"/>
    <mergeCell ref="Q36:R36"/>
  </mergeCells>
  <conditionalFormatting sqref="L6:M7 L13:M14">
    <cfRule type="cellIs" dxfId="56" priority="10" operator="lessThan">
      <formula>0</formula>
    </cfRule>
    <cfRule type="cellIs" dxfId="55" priority="11" operator="greaterThan">
      <formula>0</formula>
    </cfRule>
  </conditionalFormatting>
  <conditionalFormatting sqref="L17:M19">
    <cfRule type="cellIs" dxfId="54" priority="8" operator="lessThan">
      <formula>0</formula>
    </cfRule>
    <cfRule type="cellIs" dxfId="53" priority="9" operator="greaterThan">
      <formula>0</formula>
    </cfRule>
  </conditionalFormatting>
  <conditionalFormatting sqref="L23:M24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L27:M28">
    <cfRule type="cellIs" dxfId="50" priority="4" operator="lessThan">
      <formula>0</formula>
    </cfRule>
    <cfRule type="cellIs" dxfId="49" priority="5" operator="greaterThan">
      <formula>0</formula>
    </cfRule>
  </conditionalFormatting>
  <conditionalFormatting sqref="Y6:Z17">
    <cfRule type="cellIs" dxfId="48" priority="3" operator="greaterThan">
      <formula>0</formula>
    </cfRule>
  </conditionalFormatting>
  <conditionalFormatting sqref="Y6:Z17 U22:U33 W38:W50 AB54:AC65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C65"/>
  <sheetViews>
    <sheetView workbookViewId="0">
      <selection activeCell="B3" sqref="B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26" x14ac:dyDescent="0.25">
      <c r="B1" s="8" t="s">
        <v>41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</row>
    <row r="2" spans="2:26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</row>
    <row r="4" spans="2:26" x14ac:dyDescent="0.25">
      <c r="D4" t="s">
        <v>0</v>
      </c>
      <c r="Q4" s="7" t="s">
        <v>21</v>
      </c>
      <c r="R4" s="7"/>
    </row>
    <row r="5" spans="2:26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</row>
    <row r="6" spans="2:26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v>0</v>
      </c>
      <c r="Y6" s="2">
        <f>((Q6*U6)/(R6+S6*X6*T6))-1</f>
        <v>0.58246139422267351</v>
      </c>
      <c r="Z6" s="2">
        <f>((Q6*W6)/(R6+S6*X6*V6))-1</f>
        <v>0.8323237196262534</v>
      </c>
    </row>
    <row r="7" spans="2:26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v>0</v>
      </c>
      <c r="Y7" s="2">
        <f t="shared" ref="Y7:Y17" si="0">((Q7*U7)/(R7+S7*X7*T7))-1</f>
        <v>0.58246139422267351</v>
      </c>
      <c r="Z7" s="2">
        <f t="shared" ref="Z7:Z17" si="1">((Q7*W7)/(R7+S7*X7*V7))-1</f>
        <v>0.8323237196262534</v>
      </c>
    </row>
    <row r="8" spans="2:26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v>0</v>
      </c>
      <c r="Y8" s="2">
        <f t="shared" si="0"/>
        <v>0.58246139422267351</v>
      </c>
      <c r="Z8" s="2">
        <f t="shared" si="1"/>
        <v>0.8323237196262534</v>
      </c>
    </row>
    <row r="9" spans="2:26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v>0</v>
      </c>
      <c r="Y9" s="2">
        <f t="shared" si="0"/>
        <v>0.58246139422267351</v>
      </c>
      <c r="Z9" s="2">
        <f t="shared" si="1"/>
        <v>0.8323237196262534</v>
      </c>
    </row>
    <row r="10" spans="2:26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v>0</v>
      </c>
      <c r="Y10" s="2">
        <f t="shared" si="0"/>
        <v>0.58246139422267351</v>
      </c>
      <c r="Z10" s="2">
        <f t="shared" si="1"/>
        <v>0.8323237196262534</v>
      </c>
    </row>
    <row r="11" spans="2:26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v>0</v>
      </c>
      <c r="Y11" s="2">
        <f t="shared" si="0"/>
        <v>0.58246139422267351</v>
      </c>
      <c r="Z11" s="2">
        <f t="shared" si="1"/>
        <v>0.8323237196262534</v>
      </c>
    </row>
    <row r="12" spans="2:26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v>0</v>
      </c>
      <c r="Y12" s="2">
        <f t="shared" si="0"/>
        <v>0.58246139422267351</v>
      </c>
      <c r="Z12" s="2">
        <f t="shared" si="1"/>
        <v>0.8323237196262534</v>
      </c>
    </row>
    <row r="13" spans="2:26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v>0</v>
      </c>
      <c r="Y13" s="2">
        <f t="shared" si="0"/>
        <v>0.58246139422267351</v>
      </c>
      <c r="Z13" s="2">
        <f t="shared" si="1"/>
        <v>0.8323237196262534</v>
      </c>
    </row>
    <row r="14" spans="2:26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v>0</v>
      </c>
      <c r="Y14" s="2">
        <f t="shared" si="0"/>
        <v>0.58246139422267351</v>
      </c>
      <c r="Z14" s="2">
        <f t="shared" si="1"/>
        <v>0.8323237196262534</v>
      </c>
    </row>
    <row r="15" spans="2:26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v>0</v>
      </c>
      <c r="Y15" s="2">
        <f t="shared" si="0"/>
        <v>0.58246139422267351</v>
      </c>
      <c r="Z15" s="2">
        <f t="shared" si="1"/>
        <v>0.8323237196262534</v>
      </c>
    </row>
    <row r="16" spans="2:26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v>0</v>
      </c>
      <c r="Y16" s="2">
        <f t="shared" si="0"/>
        <v>0.58246139422267351</v>
      </c>
      <c r="Z16" s="2">
        <f t="shared" si="1"/>
        <v>0.8323237196262534</v>
      </c>
    </row>
    <row r="17" spans="3:29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v>0</v>
      </c>
      <c r="Y17" s="2">
        <f t="shared" si="0"/>
        <v>0.58246139422267351</v>
      </c>
      <c r="Z17" s="2">
        <f t="shared" si="1"/>
        <v>0.8323237196262534</v>
      </c>
    </row>
    <row r="18" spans="3:29" x14ac:dyDescent="0.25">
      <c r="D18" s="2"/>
      <c r="J18" s="2"/>
      <c r="K18" s="2"/>
      <c r="L18" s="3"/>
      <c r="M18" s="3"/>
    </row>
    <row r="19" spans="3:29" x14ac:dyDescent="0.25">
      <c r="D19" s="2"/>
      <c r="J19" s="2"/>
      <c r="K19" s="2"/>
      <c r="L19" s="3"/>
      <c r="M19" s="3"/>
    </row>
    <row r="20" spans="3:29" x14ac:dyDescent="0.25">
      <c r="Q20" s="7" t="s">
        <v>24</v>
      </c>
      <c r="R20" s="7"/>
    </row>
    <row r="21" spans="3:29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29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v>0</v>
      </c>
      <c r="U22" s="4" t="e">
        <f>(Q22/((1-R22)*T22*S22))-1</f>
        <v>#DIV/0!</v>
      </c>
    </row>
    <row r="23" spans="3:29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v>0</v>
      </c>
      <c r="U23" s="4" t="e">
        <f t="shared" ref="U23:U33" si="2">(Q23/((1-R23)*T23*S23))-1</f>
        <v>#DIV/0!</v>
      </c>
    </row>
    <row r="24" spans="3:29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v>0</v>
      </c>
      <c r="U24" s="4" t="e">
        <f t="shared" si="2"/>
        <v>#DIV/0!</v>
      </c>
      <c r="AC24" s="6"/>
    </row>
    <row r="25" spans="3:29" x14ac:dyDescent="0.25">
      <c r="P25">
        <v>4</v>
      </c>
      <c r="Q25">
        <v>13241.4</v>
      </c>
      <c r="R25">
        <v>3.7999999999999999E-2</v>
      </c>
      <c r="S25">
        <v>1</v>
      </c>
      <c r="T25" s="5">
        <v>0</v>
      </c>
      <c r="U25" s="4" t="e">
        <f t="shared" si="2"/>
        <v>#DIV/0!</v>
      </c>
    </row>
    <row r="26" spans="3:29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v>0</v>
      </c>
      <c r="U26" s="4" t="e">
        <f t="shared" si="2"/>
        <v>#DIV/0!</v>
      </c>
    </row>
    <row r="27" spans="3:29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v>0</v>
      </c>
      <c r="U27" s="4" t="e">
        <f t="shared" si="2"/>
        <v>#DIV/0!</v>
      </c>
    </row>
    <row r="28" spans="3:29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v>0</v>
      </c>
      <c r="U28" s="4" t="e">
        <f t="shared" si="2"/>
        <v>#DIV/0!</v>
      </c>
    </row>
    <row r="29" spans="3:29" x14ac:dyDescent="0.25">
      <c r="P29">
        <v>8</v>
      </c>
      <c r="Q29">
        <v>13241.4</v>
      </c>
      <c r="R29">
        <v>3.7999999999999999E-2</v>
      </c>
      <c r="S29">
        <v>1</v>
      </c>
      <c r="T29" s="5">
        <v>0</v>
      </c>
      <c r="U29" s="4" t="e">
        <f t="shared" si="2"/>
        <v>#DIV/0!</v>
      </c>
    </row>
    <row r="30" spans="3:29" x14ac:dyDescent="0.25">
      <c r="P30">
        <v>9</v>
      </c>
      <c r="Q30">
        <v>13241.4</v>
      </c>
      <c r="R30">
        <v>3.7999999999999999E-2</v>
      </c>
      <c r="S30">
        <v>1</v>
      </c>
      <c r="T30" s="5">
        <v>0</v>
      </c>
      <c r="U30" s="4" t="e">
        <f t="shared" si="2"/>
        <v>#DIV/0!</v>
      </c>
      <c r="W30" s="2"/>
    </row>
    <row r="31" spans="3:29" x14ac:dyDescent="0.25">
      <c r="P31">
        <v>10</v>
      </c>
      <c r="Q31">
        <v>13241.4</v>
      </c>
      <c r="R31">
        <v>3.7999999999999999E-2</v>
      </c>
      <c r="S31">
        <v>1</v>
      </c>
      <c r="T31" s="5">
        <v>0</v>
      </c>
      <c r="U31" s="4" t="e">
        <f t="shared" si="2"/>
        <v>#DIV/0!</v>
      </c>
    </row>
    <row r="32" spans="3:29" x14ac:dyDescent="0.25">
      <c r="P32">
        <v>11</v>
      </c>
      <c r="Q32">
        <v>13241.4</v>
      </c>
      <c r="R32">
        <v>3.7999999999999999E-2</v>
      </c>
      <c r="S32">
        <v>1</v>
      </c>
      <c r="T32" s="5">
        <v>0</v>
      </c>
      <c r="U32" s="4" t="e">
        <f t="shared" si="2"/>
        <v>#DIV/0!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v>0</v>
      </c>
      <c r="U33" s="4" t="e">
        <f t="shared" si="2"/>
        <v>#DIV/0!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32</v>
      </c>
      <c r="V37" t="s">
        <v>23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v>0</v>
      </c>
      <c r="V38" s="5">
        <v>0</v>
      </c>
      <c r="W38" s="4" t="e">
        <f>(((Q38-(1-R38)*V38)*S38)/(T38*U38))-1</f>
        <v>#DIV/0!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v>0</v>
      </c>
      <c r="V39" s="5">
        <v>0</v>
      </c>
      <c r="W39" s="4" t="e">
        <f t="shared" ref="W39:W50" si="3">(((Q39-(1-R39)*V39)*S39)/(T39*U39))-1</f>
        <v>#DIV/0!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v>0</v>
      </c>
      <c r="V40" s="5">
        <v>0</v>
      </c>
      <c r="W40" s="4" t="e">
        <f t="shared" si="3"/>
        <v>#DIV/0!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v>0</v>
      </c>
      <c r="V41" s="5">
        <v>0</v>
      </c>
      <c r="W41" s="4" t="e">
        <f t="shared" si="3"/>
        <v>#DIV/0!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v>0</v>
      </c>
      <c r="V42" s="5">
        <v>0</v>
      </c>
      <c r="W42" s="4" t="e">
        <f t="shared" si="3"/>
        <v>#DIV/0!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v>0</v>
      </c>
      <c r="V43" s="5">
        <v>0</v>
      </c>
      <c r="W43" s="4" t="e">
        <f t="shared" si="3"/>
        <v>#DIV/0!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v>0</v>
      </c>
      <c r="V44" s="5">
        <v>0</v>
      </c>
      <c r="W44" s="4" t="e">
        <f t="shared" si="3"/>
        <v>#DIV/0!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v>0</v>
      </c>
      <c r="V45" s="5">
        <v>0</v>
      </c>
      <c r="W45" s="4" t="e">
        <f t="shared" si="3"/>
        <v>#DIV/0!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v>0</v>
      </c>
      <c r="V46" s="5">
        <v>0</v>
      </c>
      <c r="W46" s="4" t="e">
        <f t="shared" si="3"/>
        <v>#DIV/0!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v>0</v>
      </c>
      <c r="V47" s="5">
        <v>0</v>
      </c>
      <c r="W47" s="4" t="e">
        <f t="shared" si="3"/>
        <v>#DIV/0!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v>0</v>
      </c>
      <c r="V48" s="5">
        <v>0</v>
      </c>
      <c r="W48" s="4" t="e">
        <f t="shared" si="3"/>
        <v>#DIV/0!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v>0</v>
      </c>
      <c r="V49" s="5">
        <v>0</v>
      </c>
      <c r="W49" s="4" t="e">
        <f t="shared" si="3"/>
        <v>#DIV/0!</v>
      </c>
    </row>
    <row r="50" spans="16:29" x14ac:dyDescent="0.25">
      <c r="Q50">
        <v>13241.4</v>
      </c>
      <c r="R50">
        <v>3.7999999999999999E-2</v>
      </c>
      <c r="S50">
        <v>0.2</v>
      </c>
      <c r="T50">
        <v>1.4</v>
      </c>
      <c r="U50" s="5">
        <v>0</v>
      </c>
      <c r="V50" s="5">
        <v>0</v>
      </c>
      <c r="W50" s="4" t="e">
        <f t="shared" si="3"/>
        <v>#DIV/0!</v>
      </c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v>0</v>
      </c>
      <c r="AA54" s="5">
        <v>0</v>
      </c>
      <c r="AB54" s="2">
        <f>(1/(SQRT(((AA54*T54)/(V54*Q54))^2 + ( (R54+S54*Z54*T54)/(Q54*U54))^2)))-1</f>
        <v>0.58246139422267351</v>
      </c>
      <c r="AC54" s="2">
        <f>(1/(SQRT(((AA54*W54)/(V54*Q54))^2 + ( (R54+S54*Z54*W54)/(Q54*X54))^2)))-1</f>
        <v>0.8323237196262534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v>0</v>
      </c>
      <c r="AA55" s="5">
        <v>0</v>
      </c>
      <c r="AB55" s="2">
        <f t="shared" ref="AB55:AB65" si="4">(1/(SQRT(((AA55*T55)/(V55*Q55))^2 + ( (R55+S55*Z55*T55)/(Q55*U55))^2)))-1</f>
        <v>0.58246139422267351</v>
      </c>
      <c r="AC55" s="2">
        <f t="shared" ref="AC55:AC65" si="5">(1/(SQRT(((AA55*W55)/(V55*Q55))^2 + ( (R55+S55*Z55*W55)/(Q55*X55))^2)))-1</f>
        <v>0.8323237196262534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v>0</v>
      </c>
      <c r="AA56" s="5">
        <v>0</v>
      </c>
      <c r="AB56" s="2">
        <f t="shared" si="4"/>
        <v>0.58246139422267351</v>
      </c>
      <c r="AC56" s="2">
        <f t="shared" si="5"/>
        <v>0.8323237196262534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v>0</v>
      </c>
      <c r="AA57" s="5">
        <v>0</v>
      </c>
      <c r="AB57" s="2">
        <f t="shared" si="4"/>
        <v>0.58246139422267351</v>
      </c>
      <c r="AC57" s="2">
        <f t="shared" si="5"/>
        <v>0.8323237196262534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v>0</v>
      </c>
      <c r="AA58" s="5">
        <v>0</v>
      </c>
      <c r="AB58" s="2">
        <f t="shared" si="4"/>
        <v>0.58246139422267351</v>
      </c>
      <c r="AC58" s="2">
        <f t="shared" si="5"/>
        <v>0.8323237196262534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v>0</v>
      </c>
      <c r="AA59" s="5">
        <v>0</v>
      </c>
      <c r="AB59" s="2">
        <f t="shared" si="4"/>
        <v>0.58246139422267351</v>
      </c>
      <c r="AC59" s="2">
        <f t="shared" si="5"/>
        <v>0.8323237196262534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v>0</v>
      </c>
      <c r="AA60" s="5">
        <v>0</v>
      </c>
      <c r="AB60" s="2">
        <f t="shared" si="4"/>
        <v>0.58246139422267351</v>
      </c>
      <c r="AC60" s="2">
        <f t="shared" si="5"/>
        <v>0.8323237196262534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v>0</v>
      </c>
      <c r="AA61" s="5">
        <v>0</v>
      </c>
      <c r="AB61" s="2">
        <f t="shared" si="4"/>
        <v>0.58246139422267351</v>
      </c>
      <c r="AC61" s="2">
        <f t="shared" si="5"/>
        <v>0.8323237196262534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v>0</v>
      </c>
      <c r="AA62" s="5">
        <v>0</v>
      </c>
      <c r="AB62" s="2">
        <f t="shared" si="4"/>
        <v>0.58246139422267351</v>
      </c>
      <c r="AC62" s="2">
        <f t="shared" si="5"/>
        <v>0.8323237196262534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v>0</v>
      </c>
      <c r="AA63" s="5">
        <v>0</v>
      </c>
      <c r="AB63" s="2">
        <f t="shared" si="4"/>
        <v>0.58246139422267351</v>
      </c>
      <c r="AC63" s="2">
        <f t="shared" si="5"/>
        <v>0.8323237196262534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v>0</v>
      </c>
      <c r="AA64" s="5">
        <v>0</v>
      </c>
      <c r="AB64" s="2">
        <f t="shared" si="4"/>
        <v>0.58246139422267351</v>
      </c>
      <c r="AC64" s="2">
        <f t="shared" si="5"/>
        <v>0.8323237196262534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v>0</v>
      </c>
      <c r="AA65" s="5">
        <v>0</v>
      </c>
      <c r="AB65" s="2">
        <f t="shared" si="4"/>
        <v>0.58246139422267351</v>
      </c>
      <c r="AC65" s="2">
        <f t="shared" si="5"/>
        <v>0.8323237196262534</v>
      </c>
    </row>
  </sheetData>
  <mergeCells count="6">
    <mergeCell ref="Q36:R36"/>
    <mergeCell ref="Q52:R52"/>
    <mergeCell ref="B1:L2"/>
    <mergeCell ref="Q1:V2"/>
    <mergeCell ref="Q4:R4"/>
    <mergeCell ref="Q20:R20"/>
  </mergeCells>
  <conditionalFormatting sqref="L6:M7 L13:M14">
    <cfRule type="cellIs" dxfId="21" priority="10" operator="lessThan">
      <formula>0</formula>
    </cfRule>
    <cfRule type="cellIs" dxfId="20" priority="11" operator="greaterThan">
      <formula>0</formula>
    </cfRule>
  </conditionalFormatting>
  <conditionalFormatting sqref="L17:M19"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L23:M24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L27:M28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Y6:Z17">
    <cfRule type="cellIs" dxfId="13" priority="3" operator="greaterThan">
      <formula>0</formula>
    </cfRule>
  </conditionalFormatting>
  <conditionalFormatting sqref="Y6:Z17 U22:U33 W38:W50 AB54:AC65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C65"/>
  <sheetViews>
    <sheetView workbookViewId="0">
      <selection activeCell="B3" sqref="B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26" x14ac:dyDescent="0.25"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</row>
    <row r="2" spans="2:26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</row>
    <row r="4" spans="2:26" x14ac:dyDescent="0.25">
      <c r="D4" t="s">
        <v>0</v>
      </c>
      <c r="Q4" s="7" t="s">
        <v>21</v>
      </c>
      <c r="R4" s="7"/>
    </row>
    <row r="5" spans="2:26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</row>
    <row r="6" spans="2:26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v>0</v>
      </c>
      <c r="Y6" s="2">
        <f>((Q6*U6)/(R6+S6*X6*T6))-1</f>
        <v>0.58246139422267351</v>
      </c>
      <c r="Z6" s="2">
        <f>((Q6*W6)/(R6+S6*X6*V6))-1</f>
        <v>0.8323237196262534</v>
      </c>
    </row>
    <row r="7" spans="2:26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v>0</v>
      </c>
      <c r="Y7" s="2">
        <f t="shared" ref="Y7:Y17" si="0">((Q7*U7)/(R7+S7*X7*T7))-1</f>
        <v>0.58246139422267351</v>
      </c>
      <c r="Z7" s="2">
        <f t="shared" ref="Z7:Z17" si="1">((Q7*W7)/(R7+S7*X7*V7))-1</f>
        <v>0.8323237196262534</v>
      </c>
    </row>
    <row r="8" spans="2:26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v>0</v>
      </c>
      <c r="Y8" s="2">
        <f t="shared" si="0"/>
        <v>0.58246139422267351</v>
      </c>
      <c r="Z8" s="2">
        <f t="shared" si="1"/>
        <v>0.8323237196262534</v>
      </c>
    </row>
    <row r="9" spans="2:26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v>0</v>
      </c>
      <c r="Y9" s="2">
        <f t="shared" si="0"/>
        <v>0.58246139422267351</v>
      </c>
      <c r="Z9" s="2">
        <f t="shared" si="1"/>
        <v>0.8323237196262534</v>
      </c>
    </row>
    <row r="10" spans="2:26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v>0</v>
      </c>
      <c r="Y10" s="2">
        <f t="shared" si="0"/>
        <v>0.58246139422267351</v>
      </c>
      <c r="Z10" s="2">
        <f t="shared" si="1"/>
        <v>0.8323237196262534</v>
      </c>
    </row>
    <row r="11" spans="2:26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v>0</v>
      </c>
      <c r="Y11" s="2">
        <f t="shared" si="0"/>
        <v>0.58246139422267351</v>
      </c>
      <c r="Z11" s="2">
        <f t="shared" si="1"/>
        <v>0.8323237196262534</v>
      </c>
    </row>
    <row r="12" spans="2:26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v>0</v>
      </c>
      <c r="Y12" s="2">
        <f t="shared" si="0"/>
        <v>0.58246139422267351</v>
      </c>
      <c r="Z12" s="2">
        <f t="shared" si="1"/>
        <v>0.8323237196262534</v>
      </c>
    </row>
    <row r="13" spans="2:26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v>0</v>
      </c>
      <c r="Y13" s="2">
        <f t="shared" si="0"/>
        <v>0.58246139422267351</v>
      </c>
      <c r="Z13" s="2">
        <f t="shared" si="1"/>
        <v>0.8323237196262534</v>
      </c>
    </row>
    <row r="14" spans="2:26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v>0</v>
      </c>
      <c r="Y14" s="2">
        <f t="shared" si="0"/>
        <v>0.58246139422267351</v>
      </c>
      <c r="Z14" s="2">
        <f t="shared" si="1"/>
        <v>0.8323237196262534</v>
      </c>
    </row>
    <row r="15" spans="2:26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v>0</v>
      </c>
      <c r="Y15" s="2">
        <f t="shared" si="0"/>
        <v>0.58246139422267351</v>
      </c>
      <c r="Z15" s="2">
        <f t="shared" si="1"/>
        <v>0.8323237196262534</v>
      </c>
    </row>
    <row r="16" spans="2:26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v>0</v>
      </c>
      <c r="Y16" s="2">
        <f t="shared" si="0"/>
        <v>0.58246139422267351</v>
      </c>
      <c r="Z16" s="2">
        <f t="shared" si="1"/>
        <v>0.8323237196262534</v>
      </c>
    </row>
    <row r="17" spans="3:29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v>0</v>
      </c>
      <c r="Y17" s="2">
        <f t="shared" si="0"/>
        <v>0.58246139422267351</v>
      </c>
      <c r="Z17" s="2">
        <f t="shared" si="1"/>
        <v>0.8323237196262534</v>
      </c>
    </row>
    <row r="18" spans="3:29" x14ac:dyDescent="0.25">
      <c r="D18" s="2"/>
      <c r="J18" s="2"/>
      <c r="K18" s="2"/>
      <c r="L18" s="3"/>
      <c r="M18" s="3"/>
    </row>
    <row r="19" spans="3:29" x14ac:dyDescent="0.25">
      <c r="D19" s="2"/>
      <c r="J19" s="2"/>
      <c r="K19" s="2"/>
      <c r="L19" s="3"/>
      <c r="M19" s="3"/>
    </row>
    <row r="20" spans="3:29" x14ac:dyDescent="0.25">
      <c r="Q20" s="7" t="s">
        <v>24</v>
      </c>
      <c r="R20" s="7"/>
    </row>
    <row r="21" spans="3:29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29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v>0</v>
      </c>
      <c r="U22" s="4" t="e">
        <f>(Q22/((1-R22)*T22*S22))-1</f>
        <v>#DIV/0!</v>
      </c>
    </row>
    <row r="23" spans="3:29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v>0</v>
      </c>
      <c r="U23" s="4" t="e">
        <f t="shared" ref="U23:U33" si="2">(Q23/((1-R23)*T23*S23))-1</f>
        <v>#DIV/0!</v>
      </c>
    </row>
    <row r="24" spans="3:29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v>0</v>
      </c>
      <c r="U24" s="4" t="e">
        <f t="shared" si="2"/>
        <v>#DIV/0!</v>
      </c>
      <c r="AC24" s="6"/>
    </row>
    <row r="25" spans="3:29" x14ac:dyDescent="0.25">
      <c r="P25">
        <v>4</v>
      </c>
      <c r="Q25">
        <v>13241.4</v>
      </c>
      <c r="R25">
        <v>3.7999999999999999E-2</v>
      </c>
      <c r="S25">
        <v>1</v>
      </c>
      <c r="T25" s="5">
        <v>0</v>
      </c>
      <c r="U25" s="4" t="e">
        <f t="shared" si="2"/>
        <v>#DIV/0!</v>
      </c>
    </row>
    <row r="26" spans="3:29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v>0</v>
      </c>
      <c r="U26" s="4" t="e">
        <f t="shared" si="2"/>
        <v>#DIV/0!</v>
      </c>
    </row>
    <row r="27" spans="3:29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v>0</v>
      </c>
      <c r="U27" s="4" t="e">
        <f t="shared" si="2"/>
        <v>#DIV/0!</v>
      </c>
    </row>
    <row r="28" spans="3:29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v>0</v>
      </c>
      <c r="U28" s="4" t="e">
        <f t="shared" si="2"/>
        <v>#DIV/0!</v>
      </c>
    </row>
    <row r="29" spans="3:29" x14ac:dyDescent="0.25">
      <c r="P29">
        <v>8</v>
      </c>
      <c r="Q29">
        <v>13241.4</v>
      </c>
      <c r="R29">
        <v>3.7999999999999999E-2</v>
      </c>
      <c r="S29">
        <v>1</v>
      </c>
      <c r="T29" s="5">
        <v>0</v>
      </c>
      <c r="U29" s="4" t="e">
        <f t="shared" si="2"/>
        <v>#DIV/0!</v>
      </c>
    </row>
    <row r="30" spans="3:29" x14ac:dyDescent="0.25">
      <c r="P30">
        <v>9</v>
      </c>
      <c r="Q30">
        <v>13241.4</v>
      </c>
      <c r="R30">
        <v>3.7999999999999999E-2</v>
      </c>
      <c r="S30">
        <v>1</v>
      </c>
      <c r="T30" s="5">
        <v>0</v>
      </c>
      <c r="U30" s="4" t="e">
        <f t="shared" si="2"/>
        <v>#DIV/0!</v>
      </c>
      <c r="W30" s="2"/>
    </row>
    <row r="31" spans="3:29" x14ac:dyDescent="0.25">
      <c r="P31">
        <v>10</v>
      </c>
      <c r="Q31">
        <v>13241.4</v>
      </c>
      <c r="R31">
        <v>3.7999999999999999E-2</v>
      </c>
      <c r="S31">
        <v>1</v>
      </c>
      <c r="T31" s="5">
        <v>0</v>
      </c>
      <c r="U31" s="4" t="e">
        <f t="shared" si="2"/>
        <v>#DIV/0!</v>
      </c>
    </row>
    <row r="32" spans="3:29" x14ac:dyDescent="0.25">
      <c r="P32">
        <v>11</v>
      </c>
      <c r="Q32">
        <v>13241.4</v>
      </c>
      <c r="R32">
        <v>3.7999999999999999E-2</v>
      </c>
      <c r="S32">
        <v>1</v>
      </c>
      <c r="T32" s="5">
        <v>0</v>
      </c>
      <c r="U32" s="4" t="e">
        <f t="shared" si="2"/>
        <v>#DIV/0!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v>0</v>
      </c>
      <c r="U33" s="4" t="e">
        <f t="shared" si="2"/>
        <v>#DIV/0!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32</v>
      </c>
      <c r="V37" t="s">
        <v>23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v>0</v>
      </c>
      <c r="V38" s="5">
        <v>0</v>
      </c>
      <c r="W38" s="4" t="e">
        <f>(((Q38-(1-R38)*V38)*S38)/(T38*U38))-1</f>
        <v>#DIV/0!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v>0</v>
      </c>
      <c r="V39" s="5">
        <v>0</v>
      </c>
      <c r="W39" s="4" t="e">
        <f t="shared" ref="W39:W50" si="3">(((Q39-(1-R39)*V39)*S39)/(T39*U39))-1</f>
        <v>#DIV/0!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v>0</v>
      </c>
      <c r="V40" s="5">
        <v>0</v>
      </c>
      <c r="W40" s="4" t="e">
        <f t="shared" si="3"/>
        <v>#DIV/0!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v>0</v>
      </c>
      <c r="V41" s="5">
        <v>0</v>
      </c>
      <c r="W41" s="4" t="e">
        <f t="shared" si="3"/>
        <v>#DIV/0!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v>0</v>
      </c>
      <c r="V42" s="5">
        <v>0</v>
      </c>
      <c r="W42" s="4" t="e">
        <f t="shared" si="3"/>
        <v>#DIV/0!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v>0</v>
      </c>
      <c r="V43" s="5">
        <v>0</v>
      </c>
      <c r="W43" s="4" t="e">
        <f t="shared" si="3"/>
        <v>#DIV/0!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v>0</v>
      </c>
      <c r="V44" s="5">
        <v>0</v>
      </c>
      <c r="W44" s="4" t="e">
        <f t="shared" si="3"/>
        <v>#DIV/0!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v>0</v>
      </c>
      <c r="V45" s="5">
        <v>0</v>
      </c>
      <c r="W45" s="4" t="e">
        <f t="shared" si="3"/>
        <v>#DIV/0!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v>0</v>
      </c>
      <c r="V46" s="5">
        <v>0</v>
      </c>
      <c r="W46" s="4" t="e">
        <f t="shared" si="3"/>
        <v>#DIV/0!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v>0</v>
      </c>
      <c r="V47" s="5">
        <v>0</v>
      </c>
      <c r="W47" s="4" t="e">
        <f t="shared" si="3"/>
        <v>#DIV/0!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v>0</v>
      </c>
      <c r="V48" s="5">
        <v>0</v>
      </c>
      <c r="W48" s="4" t="e">
        <f t="shared" si="3"/>
        <v>#DIV/0!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v>0</v>
      </c>
      <c r="V49" s="5">
        <v>0</v>
      </c>
      <c r="W49" s="4" t="e">
        <f t="shared" si="3"/>
        <v>#DIV/0!</v>
      </c>
    </row>
    <row r="50" spans="16:29" x14ac:dyDescent="0.25">
      <c r="Q50">
        <v>13241.4</v>
      </c>
      <c r="R50">
        <v>3.7999999999999999E-2</v>
      </c>
      <c r="S50">
        <v>0.2</v>
      </c>
      <c r="T50">
        <v>1.4</v>
      </c>
      <c r="U50" s="5">
        <v>0</v>
      </c>
      <c r="V50" s="5">
        <v>0</v>
      </c>
      <c r="W50" s="4" t="e">
        <f t="shared" si="3"/>
        <v>#DIV/0!</v>
      </c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v>0</v>
      </c>
      <c r="AA54" s="5">
        <v>0</v>
      </c>
      <c r="AB54" s="2">
        <f>(1/(SQRT(((AA54*T54)/(V54*Q54))^2 + ( (R54+S54*Z54*T54)/(Q54*U54))^2)))-1</f>
        <v>0.58246139422267351</v>
      </c>
      <c r="AC54" s="2">
        <f>(1/(SQRT(((AA54*W54)/(V54*Q54))^2 + ( (R54+S54*Z54*W54)/(Q54*X54))^2)))-1</f>
        <v>0.8323237196262534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v>0</v>
      </c>
      <c r="AA55" s="5">
        <v>0</v>
      </c>
      <c r="AB55" s="2">
        <f t="shared" ref="AB55:AB65" si="4">(1/(SQRT(((AA55*T55)/(V55*Q55))^2 + ( (R55+S55*Z55*T55)/(Q55*U55))^2)))-1</f>
        <v>0.58246139422267351</v>
      </c>
      <c r="AC55" s="2">
        <f t="shared" ref="AC55:AC65" si="5">(1/(SQRT(((AA55*W55)/(V55*Q55))^2 + ( (R55+S55*Z55*W55)/(Q55*X55))^2)))-1</f>
        <v>0.8323237196262534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v>0</v>
      </c>
      <c r="AA56" s="5">
        <v>0</v>
      </c>
      <c r="AB56" s="2">
        <f t="shared" si="4"/>
        <v>0.58246139422267351</v>
      </c>
      <c r="AC56" s="2">
        <f t="shared" si="5"/>
        <v>0.8323237196262534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v>0</v>
      </c>
      <c r="AA57" s="5">
        <v>0</v>
      </c>
      <c r="AB57" s="2">
        <f t="shared" si="4"/>
        <v>0.58246139422267351</v>
      </c>
      <c r="AC57" s="2">
        <f t="shared" si="5"/>
        <v>0.8323237196262534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v>0</v>
      </c>
      <c r="AA58" s="5">
        <v>0</v>
      </c>
      <c r="AB58" s="2">
        <f t="shared" si="4"/>
        <v>0.58246139422267351</v>
      </c>
      <c r="AC58" s="2">
        <f t="shared" si="5"/>
        <v>0.8323237196262534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v>0</v>
      </c>
      <c r="AA59" s="5">
        <v>0</v>
      </c>
      <c r="AB59" s="2">
        <f t="shared" si="4"/>
        <v>0.58246139422267351</v>
      </c>
      <c r="AC59" s="2">
        <f t="shared" si="5"/>
        <v>0.8323237196262534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v>0</v>
      </c>
      <c r="AA60" s="5">
        <v>0</v>
      </c>
      <c r="AB60" s="2">
        <f t="shared" si="4"/>
        <v>0.58246139422267351</v>
      </c>
      <c r="AC60" s="2">
        <f t="shared" si="5"/>
        <v>0.8323237196262534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v>0</v>
      </c>
      <c r="AA61" s="5">
        <v>0</v>
      </c>
      <c r="AB61" s="2">
        <f t="shared" si="4"/>
        <v>0.58246139422267351</v>
      </c>
      <c r="AC61" s="2">
        <f t="shared" si="5"/>
        <v>0.8323237196262534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v>0</v>
      </c>
      <c r="AA62" s="5">
        <v>0</v>
      </c>
      <c r="AB62" s="2">
        <f t="shared" si="4"/>
        <v>0.58246139422267351</v>
      </c>
      <c r="AC62" s="2">
        <f t="shared" si="5"/>
        <v>0.8323237196262534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v>0</v>
      </c>
      <c r="AA63" s="5">
        <v>0</v>
      </c>
      <c r="AB63" s="2">
        <f t="shared" si="4"/>
        <v>0.58246139422267351</v>
      </c>
      <c r="AC63" s="2">
        <f t="shared" si="5"/>
        <v>0.8323237196262534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v>0</v>
      </c>
      <c r="AA64" s="5">
        <v>0</v>
      </c>
      <c r="AB64" s="2">
        <f t="shared" si="4"/>
        <v>0.58246139422267351</v>
      </c>
      <c r="AC64" s="2">
        <f t="shared" si="5"/>
        <v>0.8323237196262534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v>0</v>
      </c>
      <c r="AA65" s="5">
        <v>0</v>
      </c>
      <c r="AB65" s="2">
        <f t="shared" si="4"/>
        <v>0.58246139422267351</v>
      </c>
      <c r="AC65" s="2">
        <f t="shared" si="5"/>
        <v>0.8323237196262534</v>
      </c>
    </row>
  </sheetData>
  <mergeCells count="6">
    <mergeCell ref="Q36:R36"/>
    <mergeCell ref="Q52:R52"/>
    <mergeCell ref="B1:L2"/>
    <mergeCell ref="Q1:V2"/>
    <mergeCell ref="Q4:R4"/>
    <mergeCell ref="Q20:R20"/>
  </mergeCells>
  <conditionalFormatting sqref="L6:M7 L13:M14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L17:M19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L23:M24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L27:M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Y6:Z17">
    <cfRule type="cellIs" dxfId="2" priority="3" operator="greaterThan">
      <formula>0</formula>
    </cfRule>
  </conditionalFormatting>
  <conditionalFormatting sqref="Y6:Z17 U22:U33 W38:W50 AB54:AC6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MoS Estatico X</vt:lpstr>
      <vt:lpstr>MoS Estatico Y</vt:lpstr>
      <vt:lpstr>MoS Estatico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2021-06-05T17:09:09Z</dcterms:modified>
</cp:coreProperties>
</file>