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81EFC03D-7547-4BD5-A369-2E334DC53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S Estatico X" sheetId="1" r:id="rId1"/>
    <sheet name="MoS Estatico Y" sheetId="2" r:id="rId2"/>
    <sheet name="MoS Estatico 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Y8" i="1"/>
  <c r="AA65" i="3"/>
  <c r="AC65" i="3" s="1"/>
  <c r="Z65" i="3"/>
  <c r="AA64" i="3"/>
  <c r="AC64" i="3" s="1"/>
  <c r="Z64" i="3"/>
  <c r="AA63" i="3"/>
  <c r="Z63" i="3"/>
  <c r="AA62" i="3"/>
  <c r="Z62" i="3"/>
  <c r="AC61" i="3"/>
  <c r="AB61" i="3"/>
  <c r="AA61" i="3"/>
  <c r="Z61" i="3"/>
  <c r="AA60" i="3"/>
  <c r="AB60" i="3" s="1"/>
  <c r="Z60" i="3"/>
  <c r="AA59" i="3"/>
  <c r="AC59" i="3" s="1"/>
  <c r="Z59" i="3"/>
  <c r="AA58" i="3"/>
  <c r="AC58" i="3" s="1"/>
  <c r="Z58" i="3"/>
  <c r="AA57" i="3"/>
  <c r="AC57" i="3" s="1"/>
  <c r="Z57" i="3"/>
  <c r="AA56" i="3"/>
  <c r="AC56" i="3" s="1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W46" i="3" s="1"/>
  <c r="U46" i="3"/>
  <c r="V45" i="3"/>
  <c r="U45" i="3"/>
  <c r="V44" i="3"/>
  <c r="U44" i="3"/>
  <c r="W44" i="3" s="1"/>
  <c r="V43" i="3"/>
  <c r="U43" i="3"/>
  <c r="W43" i="3" s="1"/>
  <c r="V42" i="3"/>
  <c r="W42" i="3" s="1"/>
  <c r="U42" i="3"/>
  <c r="V41" i="3"/>
  <c r="U41" i="3"/>
  <c r="V40" i="3"/>
  <c r="U40" i="3"/>
  <c r="V39" i="3"/>
  <c r="U39" i="3"/>
  <c r="W39" i="3" s="1"/>
  <c r="V38" i="3"/>
  <c r="U38" i="3"/>
  <c r="T33" i="3"/>
  <c r="U33" i="3" s="1"/>
  <c r="T32" i="3"/>
  <c r="U32" i="3" s="1"/>
  <c r="T31" i="3"/>
  <c r="U31" i="3" s="1"/>
  <c r="U30" i="3"/>
  <c r="T30" i="3"/>
  <c r="T29" i="3"/>
  <c r="U29" i="3" s="1"/>
  <c r="U28" i="3"/>
  <c r="T28" i="3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M17" i="3"/>
  <c r="L17" i="3"/>
  <c r="X16" i="3"/>
  <c r="Z16" i="3" s="1"/>
  <c r="X15" i="3"/>
  <c r="Z15" i="3" s="1"/>
  <c r="X14" i="3"/>
  <c r="Z14" i="3" s="1"/>
  <c r="X13" i="3"/>
  <c r="Z13" i="3" s="1"/>
  <c r="M13" i="3"/>
  <c r="L13" i="3"/>
  <c r="X12" i="3"/>
  <c r="Y12" i="3" s="1"/>
  <c r="Z11" i="3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M6" i="3"/>
  <c r="L6" i="3"/>
  <c r="AA65" i="2"/>
  <c r="Z65" i="2"/>
  <c r="AA64" i="2"/>
  <c r="AB64" i="2" s="1"/>
  <c r="Z64" i="2"/>
  <c r="AA63" i="2"/>
  <c r="AC63" i="2" s="1"/>
  <c r="Z63" i="2"/>
  <c r="AA62" i="2"/>
  <c r="AB62" i="2" s="1"/>
  <c r="Z62" i="2"/>
  <c r="AA61" i="2"/>
  <c r="AB61" i="2" s="1"/>
  <c r="Z61" i="2"/>
  <c r="AA60" i="2"/>
  <c r="Z60" i="2"/>
  <c r="AA59" i="2"/>
  <c r="Z59" i="2"/>
  <c r="AC58" i="2"/>
  <c r="AA58" i="2"/>
  <c r="AB58" i="2" s="1"/>
  <c r="Z58" i="2"/>
  <c r="AA57" i="2"/>
  <c r="AC57" i="2" s="1"/>
  <c r="Z57" i="2"/>
  <c r="AA56" i="2"/>
  <c r="Z56" i="2"/>
  <c r="AA55" i="2"/>
  <c r="AC55" i="2" s="1"/>
  <c r="Z55" i="2"/>
  <c r="AA54" i="2"/>
  <c r="Z54" i="2"/>
  <c r="V49" i="2"/>
  <c r="U49" i="2"/>
  <c r="V48" i="2"/>
  <c r="U48" i="2"/>
  <c r="V47" i="2"/>
  <c r="U47" i="2"/>
  <c r="W47" i="2" s="1"/>
  <c r="V46" i="2"/>
  <c r="W46" i="2" s="1"/>
  <c r="U46" i="2"/>
  <c r="V45" i="2"/>
  <c r="U45" i="2"/>
  <c r="W45" i="2" s="1"/>
  <c r="V44" i="2"/>
  <c r="U44" i="2"/>
  <c r="V43" i="2"/>
  <c r="U43" i="2"/>
  <c r="V42" i="2"/>
  <c r="U42" i="2"/>
  <c r="V41" i="2"/>
  <c r="U41" i="2"/>
  <c r="W41" i="2" s="1"/>
  <c r="V40" i="2"/>
  <c r="W40" i="2" s="1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U28" i="2"/>
  <c r="T28" i="2"/>
  <c r="T27" i="2"/>
  <c r="U27" i="2" s="1"/>
  <c r="T26" i="2"/>
  <c r="U26" i="2" s="1"/>
  <c r="U25" i="2"/>
  <c r="T25" i="2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C55" i="1" s="1"/>
  <c r="AA56" i="1"/>
  <c r="AB56" i="1" s="1"/>
  <c r="AA57" i="1"/>
  <c r="AB57" i="1" s="1"/>
  <c r="AA58" i="1"/>
  <c r="AC58" i="1" s="1"/>
  <c r="AA59" i="1"/>
  <c r="AA60" i="1"/>
  <c r="AA61" i="1"/>
  <c r="AB61" i="1" s="1"/>
  <c r="AA62" i="1"/>
  <c r="AA63" i="1"/>
  <c r="AA64" i="1"/>
  <c r="AA65" i="1"/>
  <c r="AA54" i="1"/>
  <c r="V39" i="1"/>
  <c r="V40" i="1"/>
  <c r="V41" i="1"/>
  <c r="V42" i="1"/>
  <c r="V43" i="1"/>
  <c r="V44" i="1"/>
  <c r="V45" i="1"/>
  <c r="V46" i="1"/>
  <c r="W46" i="1" s="1"/>
  <c r="V47" i="1"/>
  <c r="W47" i="1" s="1"/>
  <c r="V48" i="1"/>
  <c r="W48" i="1" s="1"/>
  <c r="V49" i="1"/>
  <c r="V38" i="1"/>
  <c r="Z55" i="1"/>
  <c r="Z56" i="1"/>
  <c r="Z57" i="1"/>
  <c r="Z58" i="1"/>
  <c r="AB58" i="1" s="1"/>
  <c r="Z59" i="1"/>
  <c r="AB59" i="1" s="1"/>
  <c r="Z60" i="1"/>
  <c r="Z61" i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U42" i="1"/>
  <c r="U43" i="1"/>
  <c r="U44" i="1"/>
  <c r="U45" i="1"/>
  <c r="W45" i="1" s="1"/>
  <c r="U46" i="1"/>
  <c r="U47" i="1"/>
  <c r="U48" i="1"/>
  <c r="U49" i="1"/>
  <c r="U38" i="1"/>
  <c r="W39" i="1"/>
  <c r="W41" i="1"/>
  <c r="W43" i="1"/>
  <c r="W44" i="1"/>
  <c r="T23" i="1"/>
  <c r="T24" i="1"/>
  <c r="U24" i="1" s="1"/>
  <c r="T25" i="1"/>
  <c r="U25" i="1" s="1"/>
  <c r="T26" i="1"/>
  <c r="U26" i="1" s="1"/>
  <c r="T27" i="1"/>
  <c r="T28" i="1"/>
  <c r="T29" i="1"/>
  <c r="T30" i="1"/>
  <c r="T31" i="1"/>
  <c r="U31" i="1" s="1"/>
  <c r="T32" i="1"/>
  <c r="U32" i="1" s="1"/>
  <c r="T33" i="1"/>
  <c r="U33" i="1" s="1"/>
  <c r="T22" i="1"/>
  <c r="U27" i="1"/>
  <c r="X7" i="1"/>
  <c r="Z7" i="1" s="1"/>
  <c r="X8" i="1"/>
  <c r="Z8" i="1" s="1"/>
  <c r="X9" i="1"/>
  <c r="Y9" i="1" s="1"/>
  <c r="X10" i="1"/>
  <c r="Z10" i="1" s="1"/>
  <c r="X11" i="1"/>
  <c r="Y11" i="1" s="1"/>
  <c r="X12" i="1"/>
  <c r="X13" i="1"/>
  <c r="Z13" i="1" s="1"/>
  <c r="X14" i="1"/>
  <c r="Z14" i="1" s="1"/>
  <c r="X15" i="1"/>
  <c r="X16" i="1"/>
  <c r="Z16" i="1" s="1"/>
  <c r="X17" i="1"/>
  <c r="Y17" i="1" s="1"/>
  <c r="X6" i="1"/>
  <c r="AC65" i="1"/>
  <c r="AC62" i="1"/>
  <c r="AC61" i="1"/>
  <c r="AC60" i="1"/>
  <c r="AB60" i="1"/>
  <c r="AC59" i="1"/>
  <c r="AC57" i="1"/>
  <c r="AB55" i="1"/>
  <c r="U30" i="1"/>
  <c r="U29" i="1"/>
  <c r="U28" i="1"/>
  <c r="U23" i="1"/>
  <c r="Z15" i="1"/>
  <c r="Y15" i="1"/>
  <c r="Z12" i="1"/>
  <c r="Y12" i="1"/>
  <c r="U22" i="1"/>
  <c r="M6" i="1"/>
  <c r="L6" i="1"/>
  <c r="M17" i="1"/>
  <c r="L17" i="1"/>
  <c r="M13" i="1"/>
  <c r="L13" i="1"/>
  <c r="W48" i="3" l="1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<sst xmlns="http://schemas.openxmlformats.org/spreadsheetml/2006/main" count="273" uniqueCount="51">
  <si>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</si>
  <si>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</si>
  <si>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</si>
  <si>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</si>
  <si>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</si>
  <si>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</si>
  <si>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</si>
  <si>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</si>
  <si>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</si>
  <si>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</si>
  <si>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</si>
  <si>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</si>
  <si>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</si>
  <si>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</si>
  <si>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</si>
  <si>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</si>
  <si>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</si>
  <si>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</si>
  <si>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</si>
  <si>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</si>
  <si>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</si>
  <si>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</si>
  <si>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</si>
  <si>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</si>
  <si>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</si>
  <si>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</si>
  <si>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</si>
  <si>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</si>
  <si>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</si>
  <si>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</si>
  <si>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</si>
  <si>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</si>
  <si>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</si>
  <si>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</si>
  <si>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</si>
  <si>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</si>
  <si>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</si>
  <si>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</si>
  <si>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</si>
  <si>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</si>
  <si>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</si>
  <si>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</si>
  <si>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</si>
  <si>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</si>
  <si>
    <t>INPUT F06</t>
  </si>
  <si>
    <t>F_X</t>
  </si>
  <si>
    <t>F_Y</t>
  </si>
  <si>
    <t>F_Z</t>
  </si>
  <si>
    <t>M_X</t>
  </si>
  <si>
    <t>M_Y</t>
  </si>
  <si>
    <t>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</si>
</sst>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40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5">
        <v>17600000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14.438949980647948</v>
      </c>
      <c r="M6" s="3">
        <f>(K6/(E6*F6*G6*I6*D6))-1</f>
        <v>14.965439519158526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138.7587</v>
      </c>
      <c r="Y6" s="9">
        <f>((Q6*U6)/(R6+S6*X6*T6))-1</f>
        <v>0.58208172869453723</v>
      </c>
      <c r="Z6" s="9">
        <f>((Q6*W6)/(R6+S6*X6*V6))-1</f>
        <v>0.83170832088155122</v>
      </c>
      <c r="AC6">
        <v>0</v>
      </c>
      <c r="AD6">
        <v>1</v>
      </c>
      <c r="AE6" s="2">
        <v>138.7587</v>
      </c>
      <c r="AF6" s="2">
        <v>-47.677790000000002</v>
      </c>
      <c r="AG6" s="2">
        <v>-218.77119999999999</v>
      </c>
      <c r="AH6" s="2">
        <v>3.6460069999999999E-4</v>
      </c>
      <c r="AI6" s="2">
        <v>4.9347859999999999</v>
      </c>
      <c r="AJ6" s="2">
        <v>4.3022919999999996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684.92539999999997</v>
      </c>
      <c r="Y7" s="9">
        <f t="shared" ref="Y7:Y17" si="1">((Q7*U7)/(R7+S7*X7*T7))-1</f>
        <v>0.58058909919406698</v>
      </c>
      <c r="Z7" s="9">
        <f t="shared" ref="Z7:Z17" si="2">((Q7*W7)/(R7+S7*X7*V7))-1</f>
        <v>0.82929006655416249</v>
      </c>
      <c r="AC7">
        <v>0</v>
      </c>
      <c r="AD7">
        <v>2</v>
      </c>
      <c r="AE7" s="2">
        <v>684.92539999999997</v>
      </c>
      <c r="AF7" s="2">
        <v>-84.546120000000002</v>
      </c>
      <c r="AG7" s="2">
        <v>-11.634040000000001</v>
      </c>
      <c r="AH7" s="2">
        <v>1.6075949999999999E-4</v>
      </c>
      <c r="AI7" s="2">
        <v>18.72015</v>
      </c>
      <c r="AJ7" s="2">
        <v>-0.13990069999999999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684.91399999999999</v>
      </c>
      <c r="Y8" s="9">
        <f>((Q8*U8)/(R8+S8*X8*T8))-1</f>
        <v>0.58058913031995374</v>
      </c>
      <c r="Z8" s="9">
        <f t="shared" si="2"/>
        <v>0.82929011696313859</v>
      </c>
      <c r="AC8">
        <v>0</v>
      </c>
      <c r="AD8">
        <v>3</v>
      </c>
      <c r="AE8" s="2">
        <v>684.91399999999999</v>
      </c>
      <c r="AF8" s="2">
        <v>84.546660000000003</v>
      </c>
      <c r="AG8" s="2">
        <v>-11.633039999999999</v>
      </c>
      <c r="AH8" s="2">
        <v>-1.624195E-4</v>
      </c>
      <c r="AI8" s="2">
        <v>18.71998</v>
      </c>
      <c r="AJ8" s="2">
        <v>0.14002220000000001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138.76179999999999</v>
      </c>
      <c r="Y9" s="9">
        <f t="shared" si="1"/>
        <v>0.58208172021448679</v>
      </c>
      <c r="Z9" s="9">
        <f t="shared" si="2"/>
        <v>0.8317083071375817</v>
      </c>
      <c r="AC9">
        <v>0</v>
      </c>
      <c r="AD9">
        <v>4</v>
      </c>
      <c r="AE9" s="2">
        <v>138.76179999999999</v>
      </c>
      <c r="AF9" s="2">
        <v>47.680399999999999</v>
      </c>
      <c r="AG9" s="2">
        <v>-218.76900000000001</v>
      </c>
      <c r="AH9" s="2">
        <v>-3.6457870000000003E-4</v>
      </c>
      <c r="AI9" s="2">
        <v>4.9348130000000001</v>
      </c>
      <c r="AJ9" s="2">
        <v>-4.302346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273.14999999999998</v>
      </c>
      <c r="Y10" s="9">
        <f t="shared" si="1"/>
        <v>0.58171418668477148</v>
      </c>
      <c r="Z10" s="9">
        <f t="shared" si="2"/>
        <v>0.83111268561129936</v>
      </c>
      <c r="AC10">
        <v>0</v>
      </c>
      <c r="AD10">
        <v>5</v>
      </c>
      <c r="AE10" s="2">
        <v>273.14999999999998</v>
      </c>
      <c r="AF10" s="2">
        <v>-61.094479999999997</v>
      </c>
      <c r="AG10" s="2">
        <v>-496.096</v>
      </c>
      <c r="AH10" s="2">
        <v>2.0123710000000002E-3</v>
      </c>
      <c r="AI10" s="2">
        <v>2.902854</v>
      </c>
      <c r="AJ10" s="2">
        <v>8.1392220000000002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273.15339999999998</v>
      </c>
      <c r="Y11" s="9">
        <f t="shared" si="1"/>
        <v>0.58171417738839226</v>
      </c>
      <c r="Z11" s="9">
        <f t="shared" si="2"/>
        <v>0.83111267054706994</v>
      </c>
      <c r="AC11">
        <v>0</v>
      </c>
      <c r="AD11">
        <v>6</v>
      </c>
      <c r="AE11" s="2">
        <v>273.15339999999998</v>
      </c>
      <c r="AF11" s="2">
        <v>61.09205</v>
      </c>
      <c r="AG11" s="2">
        <v>-496.09879999999998</v>
      </c>
      <c r="AH11" s="2">
        <v>-2.011559E-3</v>
      </c>
      <c r="AI11" s="2">
        <v>2.9029029999999998</v>
      </c>
      <c r="AJ11" s="2">
        <v>-8.1392930000000003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-273.14510000000001</v>
      </c>
      <c r="Y12" s="9">
        <f t="shared" si="1"/>
        <v>0.58320929463829074</v>
      </c>
      <c r="Z12" s="9">
        <f t="shared" si="2"/>
        <v>0.83353633480486056</v>
      </c>
      <c r="AC12">
        <v>0</v>
      </c>
      <c r="AD12">
        <v>7</v>
      </c>
      <c r="AE12" s="2">
        <v>-273.14510000000001</v>
      </c>
      <c r="AF12" s="2">
        <v>61.091270000000002</v>
      </c>
      <c r="AG12" s="2">
        <v>-496.09379999999999</v>
      </c>
      <c r="AH12" s="2">
        <v>2.011601E-3</v>
      </c>
      <c r="AI12" s="2">
        <v>2.9029310000000002</v>
      </c>
      <c r="AJ12" s="2">
        <v>-8.1390670000000007</v>
      </c>
    </row>
    <row r="13" spans="2:37" x14ac:dyDescent="0.25">
      <c r="C13" t="s">
        <v>12</v>
      </c>
      <c r="D13" s="5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-138.76140000000001</v>
      </c>
      <c r="Y13" s="9">
        <f t="shared" si="1"/>
        <v>0.58284124941058657</v>
      </c>
      <c r="Z13" s="9">
        <f t="shared" si="2"/>
        <v>0.83293954400741255</v>
      </c>
      <c r="AC13">
        <v>0</v>
      </c>
      <c r="AD13">
        <v>8</v>
      </c>
      <c r="AE13" s="2">
        <v>-138.76140000000001</v>
      </c>
      <c r="AF13" s="2">
        <v>47.676110000000001</v>
      </c>
      <c r="AG13" s="2">
        <v>-218.76939999999999</v>
      </c>
      <c r="AH13" s="2">
        <v>3.6444100000000002E-4</v>
      </c>
      <c r="AI13" s="2">
        <v>4.9348190000000001</v>
      </c>
      <c r="AJ13" s="2">
        <v>-4.3022980000000004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-138.75810000000001</v>
      </c>
      <c r="Y14" s="9">
        <f t="shared" si="1"/>
        <v>0.5828412403747667</v>
      </c>
      <c r="Z14" s="9">
        <f t="shared" si="2"/>
        <v>0.83293952935705984</v>
      </c>
      <c r="AC14">
        <v>0</v>
      </c>
      <c r="AD14">
        <v>9</v>
      </c>
      <c r="AE14" s="2">
        <v>-138.75810000000001</v>
      </c>
      <c r="AF14" s="2">
        <v>-47.673650000000002</v>
      </c>
      <c r="AG14" s="2">
        <v>-218.7722</v>
      </c>
      <c r="AH14" s="2">
        <v>-3.6456439999999998E-4</v>
      </c>
      <c r="AI14" s="2">
        <v>4.9347859999999999</v>
      </c>
      <c r="AJ14" s="2">
        <v>4.3022419999999997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-273.14210000000003</v>
      </c>
      <c r="Y15" s="9">
        <f t="shared" si="1"/>
        <v>0.58320928642008862</v>
      </c>
      <c r="Z15" s="9">
        <f t="shared" si="2"/>
        <v>0.83353632147768386</v>
      </c>
      <c r="AC15">
        <v>0</v>
      </c>
      <c r="AD15">
        <v>10</v>
      </c>
      <c r="AE15" s="2">
        <v>-273.14210000000003</v>
      </c>
      <c r="AF15" s="2">
        <v>-61.09355</v>
      </c>
      <c r="AG15" s="2">
        <v>-496.0924</v>
      </c>
      <c r="AH15" s="2">
        <v>-2.012308E-3</v>
      </c>
      <c r="AI15" s="2">
        <v>2.9028779999999998</v>
      </c>
      <c r="AJ15" s="2">
        <v>8.1390030000000007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-684.92280000000005</v>
      </c>
      <c r="Y16" s="9">
        <f t="shared" si="1"/>
        <v>0.58433812305281485</v>
      </c>
      <c r="Z16" s="9">
        <f t="shared" si="2"/>
        <v>0.83536743972177674</v>
      </c>
      <c r="AC16">
        <v>0</v>
      </c>
      <c r="AD16">
        <v>11</v>
      </c>
      <c r="AE16" s="2">
        <v>-684.92280000000005</v>
      </c>
      <c r="AF16" s="2">
        <v>84.53134</v>
      </c>
      <c r="AG16" s="2">
        <v>-11.63542</v>
      </c>
      <c r="AH16" s="2">
        <v>1.6226789999999999E-4</v>
      </c>
      <c r="AI16" s="2">
        <v>18.720199999999998</v>
      </c>
      <c r="AJ16" s="2">
        <v>0.1401384</v>
      </c>
    </row>
    <row r="17" spans="3:36" x14ac:dyDescent="0.25">
      <c r="C17" t="s">
        <v>12</v>
      </c>
      <c r="D17" s="5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-684.93380000000002</v>
      </c>
      <c r="Y17" s="9">
        <f t="shared" si="1"/>
        <v>0.5843381532292089</v>
      </c>
      <c r="Z17" s="9">
        <f t="shared" si="2"/>
        <v>0.83536748868574451</v>
      </c>
      <c r="AC17">
        <v>0</v>
      </c>
      <c r="AD17">
        <v>12</v>
      </c>
      <c r="AE17" s="2">
        <v>-684.93380000000002</v>
      </c>
      <c r="AF17" s="2">
        <v>-84.532240000000002</v>
      </c>
      <c r="AG17" s="2">
        <v>-11.63654</v>
      </c>
      <c r="AH17" s="2">
        <v>-1.6071560000000001E-4</v>
      </c>
      <c r="AI17" s="2">
        <v>18.72035</v>
      </c>
      <c r="AJ17" s="2">
        <v>-0.14001459999999999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138.7587</v>
      </c>
      <c r="U22" s="4">
        <f>(Q22/((1-R22)*T22*S22))-1</f>
        <v>98.197016579494203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684.92539999999997</v>
      </c>
      <c r="U23" s="4">
        <f t="shared" ref="U23:U33" si="4">(Q23/((1-R23)*T23*S23))-1</f>
        <v>19.096274812481862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684.91399999999999</v>
      </c>
      <c r="U24" s="4">
        <f t="shared" si="4"/>
        <v>19.096609303429432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138.76179999999999</v>
      </c>
      <c r="U25" s="4">
        <f t="shared" si="4"/>
        <v>98.194800474259239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273.14999999999998</v>
      </c>
      <c r="U26" s="4">
        <f t="shared" si="4"/>
        <v>49.391539683137715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273.15339999999998</v>
      </c>
      <c r="U27" s="4">
        <f t="shared" si="4"/>
        <v>49.390912448642652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273.14510000000001</v>
      </c>
      <c r="U28" s="4">
        <f t="shared" si="4"/>
        <v>49.392443666201821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138.76140000000001</v>
      </c>
      <c r="U29" s="4">
        <f t="shared" si="4"/>
        <v>98.19508641775785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138.75810000000001</v>
      </c>
      <c r="U30" s="4">
        <f t="shared" si="4"/>
        <v>98.19744551452537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273.14210000000003</v>
      </c>
      <c r="U31" s="4">
        <f t="shared" si="4"/>
        <v>49.392997141228179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684.92280000000005</v>
      </c>
      <c r="U32" s="4">
        <f t="shared" si="4"/>
        <v>19.096351098910805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684.93380000000002</v>
      </c>
      <c r="U33" s="4">
        <f t="shared" si="4"/>
        <v>19.096028352592711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138.7587</v>
      </c>
      <c r="V38" s="5">
        <f>SQRT(AF6^2 + AG6^2)</f>
        <v>223.90625183036784</v>
      </c>
      <c r="W38" s="4">
        <f>(((Q38-(1-R38)*U38)*S38)/(T38*V38))-1</f>
        <v>7.3631392433514691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684.92539999999997</v>
      </c>
      <c r="V39" s="5">
        <f t="shared" ref="V39:V49" si="6">SQRT(AF7^2 + AG7^2)</f>
        <v>85.342822157320299</v>
      </c>
      <c r="W39" s="4">
        <f t="shared" ref="W39:W49" si="7">(((Q39-(1-R39)*U39)*S39)/(T39*V39))-1</f>
        <v>20.062114032952071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684.91399999999999</v>
      </c>
      <c r="V40" s="5">
        <f t="shared" si="6"/>
        <v>85.343220801638367</v>
      </c>
      <c r="W40" s="4">
        <f t="shared" si="7"/>
        <v>20.062034007774823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138.76179999999999</v>
      </c>
      <c r="V41" s="5">
        <f t="shared" si="6"/>
        <v>223.90465806936666</v>
      </c>
      <c r="W41" s="4">
        <f t="shared" si="7"/>
        <v>7.363196869739026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273.14999999999998</v>
      </c>
      <c r="V42" s="5">
        <f t="shared" si="6"/>
        <v>499.84375228912324</v>
      </c>
      <c r="W42" s="4">
        <f t="shared" si="7"/>
        <v>2.7093390657614966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273.15339999999998</v>
      </c>
      <c r="V43" s="5">
        <f t="shared" si="6"/>
        <v>499.84623429074912</v>
      </c>
      <c r="W43" s="4">
        <f t="shared" si="7"/>
        <v>2.709319712124175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273.14510000000001</v>
      </c>
      <c r="V44" s="5">
        <f t="shared" si="6"/>
        <v>499.84117644373083</v>
      </c>
      <c r="W44" s="4">
        <f t="shared" si="7"/>
        <v>2.7093595284292866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138.76140000000001</v>
      </c>
      <c r="V45" s="5">
        <f t="shared" si="6"/>
        <v>223.90413538184617</v>
      </c>
      <c r="W45" s="4">
        <f t="shared" si="7"/>
        <v>7.3632166385121955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138.75810000000001</v>
      </c>
      <c r="V46" s="5">
        <f t="shared" si="6"/>
        <v>223.906347380244</v>
      </c>
      <c r="W46" s="4">
        <f t="shared" si="7"/>
        <v>7.3631360427285983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273.14210000000003</v>
      </c>
      <c r="V47" s="5">
        <f t="shared" si="6"/>
        <v>499.84006561035352</v>
      </c>
      <c r="W47" s="4">
        <f t="shared" si="7"/>
        <v>2.709368596862169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684.92280000000005</v>
      </c>
      <c r="V48" s="5">
        <f t="shared" si="6"/>
        <v>85.328368323623764</v>
      </c>
      <c r="W48" s="4">
        <f t="shared" si="7"/>
        <v>20.065685947120869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684.93380000000002</v>
      </c>
      <c r="V49" s="5">
        <f t="shared" si="6"/>
        <v>85.329412646456205</v>
      </c>
      <c r="W49" s="4">
        <f t="shared" si="7"/>
        <v>20.065410413862498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138.7587</v>
      </c>
      <c r="AA54" s="5">
        <f>SQRT(AF6^2 + AG6^2)</f>
        <v>223.90625183036784</v>
      </c>
      <c r="AB54" s="2">
        <f>(1/(SQRT(((AA54*T54)/(V54*Q54))^2 + ( (R54+S54*Z54*T54)/(Q54*U54))^2)))-1</f>
        <v>0.58183503144276227</v>
      </c>
      <c r="AC54" s="2">
        <f>(1/(SQRT(((AA54*W54)/(V54*Q54))^2 + ( (R54+S54*Z54*W54)/(Q54*X54))^2)))-1</f>
        <v>0.83095818949570033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684.92539999999997</v>
      </c>
      <c r="AA55" s="5">
        <f t="shared" ref="AA55:AA65" si="9">SQRT(AF7^2 + AG7^2)</f>
        <v>85.342822157320299</v>
      </c>
      <c r="AB55" s="2">
        <f t="shared" ref="AB55:AB65" si="10">(1/(SQRT(((AA55*T55)/(V55*Q55))^2 + ( (R55+S55*Z55*T55)/(Q55*U55))^2)))-1</f>
        <v>0.58055335356605964</v>
      </c>
      <c r="AC55" s="2">
        <f t="shared" ref="AC55:AC65" si="11">(1/(SQRT(((AA55*W55)/(V55*Q55))^2 + ( (R55+S55*Z55*W55)/(Q55*X55))^2)))-1</f>
        <v>0.82918146254955771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684.91399999999999</v>
      </c>
      <c r="AA56" s="5">
        <f t="shared" si="9"/>
        <v>85.343220801638367</v>
      </c>
      <c r="AB56" s="2">
        <f t="shared" si="10"/>
        <v>0.58055338435590276</v>
      </c>
      <c r="AC56" s="2">
        <f t="shared" si="11"/>
        <v>0.82918151193504519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138.76179999999999</v>
      </c>
      <c r="AA57" s="5">
        <f t="shared" si="9"/>
        <v>223.90465806936666</v>
      </c>
      <c r="AB57" s="2">
        <f t="shared" si="10"/>
        <v>0.58183502647781804</v>
      </c>
      <c r="AC57" s="2">
        <f t="shared" si="11"/>
        <v>0.83095818644085795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273.14999999999998</v>
      </c>
      <c r="AA58" s="5">
        <f t="shared" si="9"/>
        <v>499.84375228912324</v>
      </c>
      <c r="AB58" s="2">
        <f t="shared" si="10"/>
        <v>0.58048676573863012</v>
      </c>
      <c r="AC58" s="2">
        <f t="shared" si="11"/>
        <v>0.82738714284241643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273.15339999999998</v>
      </c>
      <c r="AA59" s="5">
        <f t="shared" si="9"/>
        <v>499.84623429074912</v>
      </c>
      <c r="AB59" s="2">
        <f t="shared" si="10"/>
        <v>0.58048674428837921</v>
      </c>
      <c r="AC59" s="2">
        <f t="shared" si="11"/>
        <v>0.82738709098392271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273.14510000000001</v>
      </c>
      <c r="AA60" s="5">
        <f t="shared" si="9"/>
        <v>499.84117644373083</v>
      </c>
      <c r="AB60" s="2">
        <f t="shared" si="10"/>
        <v>0.58048679174097395</v>
      </c>
      <c r="AC60" s="2">
        <f t="shared" si="11"/>
        <v>0.8273872027008724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138.76140000000001</v>
      </c>
      <c r="AA61" s="5">
        <f t="shared" si="9"/>
        <v>223.90413538184617</v>
      </c>
      <c r="AB61" s="2">
        <f t="shared" si="10"/>
        <v>0.58183502872300896</v>
      </c>
      <c r="AC61" s="2">
        <f t="shared" si="11"/>
        <v>0.83095819171213336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138.75810000000001</v>
      </c>
      <c r="AA62" s="5">
        <f t="shared" si="9"/>
        <v>223.906347380244</v>
      </c>
      <c r="AB62" s="2">
        <f t="shared" si="10"/>
        <v>0.58183503287279237</v>
      </c>
      <c r="AC62" s="2">
        <f t="shared" si="11"/>
        <v>0.83095819151272665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273.14210000000003</v>
      </c>
      <c r="AA63" s="5">
        <f t="shared" si="9"/>
        <v>499.84006561035352</v>
      </c>
      <c r="AB63" s="2">
        <f t="shared" si="10"/>
        <v>0.58048680537374375</v>
      </c>
      <c r="AC63" s="2">
        <f t="shared" si="11"/>
        <v>0.82738723242027601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684.92280000000005</v>
      </c>
      <c r="AA64" s="5">
        <f t="shared" si="9"/>
        <v>85.328368323623764</v>
      </c>
      <c r="AB64" s="2">
        <f t="shared" si="10"/>
        <v>0.58055337277093266</v>
      </c>
      <c r="AC64" s="2">
        <f t="shared" si="11"/>
        <v>0.82918151082469471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684.93380000000002</v>
      </c>
      <c r="AA65" s="5">
        <f t="shared" si="9"/>
        <v>85.329412646456205</v>
      </c>
      <c r="AB65" s="2">
        <f t="shared" si="10"/>
        <v>0.58055334186456875</v>
      </c>
      <c r="AC65" s="2">
        <f t="shared" si="11"/>
        <v>0.82918145953585642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32" priority="10" operator="lessThan">
      <formula>0</formula>
    </cfRule>
    <cfRule type="cellIs" dxfId="31" priority="11" operator="greaterThan">
      <formula>0</formula>
    </cfRule>
  </conditionalFormatting>
  <conditionalFormatting sqref="L17:M19">
    <cfRule type="cellIs" dxfId="30" priority="8" operator="lessThan">
      <formula>0</formula>
    </cfRule>
    <cfRule type="cellIs" dxfId="29" priority="9" operator="greaterThan">
      <formula>0</formula>
    </cfRule>
  </conditionalFormatting>
  <conditionalFormatting sqref="L23:M24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L27:M28">
    <cfRule type="cellIs" dxfId="26" priority="4" operator="lessThan">
      <formula>0</formula>
    </cfRule>
    <cfRule type="cellIs" dxfId="25" priority="5" operator="greaterThan">
      <formula>0</formula>
    </cfRule>
  </conditionalFormatting>
  <conditionalFormatting sqref="Y6:Z17">
    <cfRule type="cellIs" dxfId="24" priority="3" operator="greaterThan">
      <formula>0</formula>
    </cfRule>
  </conditionalFormatting>
  <conditionalFormatting sqref="Y6:Z17 U22:U33 AB54:AC65 W38:W50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topLeftCell="K1" workbookViewId="0">
      <selection activeCell="AG7" sqref="AG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138.7619</v>
      </c>
      <c r="Y6" s="2">
        <f>((Q6*U6)/(R6+S6*X6*T6))-1</f>
        <v>0.58208171994093694</v>
      </c>
      <c r="Z6" s="2">
        <f>((Q6*W6)/(R6+S6*X6*V6))-1</f>
        <v>0.83170830669422813</v>
      </c>
      <c r="AC6">
        <v>0</v>
      </c>
      <c r="AD6">
        <v>1</v>
      </c>
      <c r="AE6" s="2">
        <v>138.7619</v>
      </c>
      <c r="AF6" s="2">
        <v>218.7687</v>
      </c>
      <c r="AG6" s="2">
        <v>47.680340000000001</v>
      </c>
      <c r="AH6" s="2">
        <v>-3.6462069999999998E-4</v>
      </c>
      <c r="AI6" s="2">
        <v>4.3023470000000001</v>
      </c>
      <c r="AJ6" s="2">
        <v>4.9348169999999998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273.15320000000003</v>
      </c>
      <c r="Y7" s="2">
        <f t="shared" ref="Y7:Y17" si="1">((Q7*U7)/(R7+S7*X7*T7))-1</f>
        <v>0.58171417793523816</v>
      </c>
      <c r="Z7" s="2">
        <f t="shared" ref="Z7:Z17" si="2">((Q7*W7)/(R7+S7*X7*V7))-1</f>
        <v>0.83111267143320111</v>
      </c>
      <c r="AC7">
        <v>0</v>
      </c>
      <c r="AD7">
        <v>2</v>
      </c>
      <c r="AE7" s="2">
        <v>273.15320000000003</v>
      </c>
      <c r="AF7" s="2">
        <v>496.09800000000001</v>
      </c>
      <c r="AG7" s="2">
        <v>61.092129999999997</v>
      </c>
      <c r="AH7" s="2">
        <v>-2.0116719999999999E-3</v>
      </c>
      <c r="AI7" s="2">
        <v>8.1392889999999998</v>
      </c>
      <c r="AJ7" s="2">
        <v>2.9029050000000001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-273.14190000000002</v>
      </c>
      <c r="Y8" s="2">
        <f t="shared" si="1"/>
        <v>0.58320928587220844</v>
      </c>
      <c r="Z8" s="2">
        <f t="shared" si="2"/>
        <v>0.83353632058920546</v>
      </c>
      <c r="AC8">
        <v>0</v>
      </c>
      <c r="AD8">
        <v>3</v>
      </c>
      <c r="AE8" s="2">
        <v>-273.14190000000002</v>
      </c>
      <c r="AF8" s="2">
        <v>496.0917</v>
      </c>
      <c r="AG8" s="2">
        <v>-61.093609999999998</v>
      </c>
      <c r="AH8" s="2">
        <v>-2.0123070000000001E-3</v>
      </c>
      <c r="AI8" s="2">
        <v>-8.1389990000000001</v>
      </c>
      <c r="AJ8" s="2">
        <v>2.9028800000000001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-138.75819999999999</v>
      </c>
      <c r="Y9" s="2">
        <f t="shared" si="1"/>
        <v>0.58284124064857945</v>
      </c>
      <c r="Z9" s="2">
        <f t="shared" si="2"/>
        <v>0.83293952980100983</v>
      </c>
      <c r="AC9">
        <v>0</v>
      </c>
      <c r="AD9">
        <v>4</v>
      </c>
      <c r="AE9" s="2">
        <v>-138.75819999999999</v>
      </c>
      <c r="AF9" s="2">
        <v>218.77189999999999</v>
      </c>
      <c r="AG9" s="2">
        <v>-47.673580000000001</v>
      </c>
      <c r="AH9" s="2">
        <v>-3.6458820000000001E-4</v>
      </c>
      <c r="AI9" s="2">
        <v>-4.3022419999999997</v>
      </c>
      <c r="AJ9" s="2">
        <v>4.9347890000000003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684.91420000000005</v>
      </c>
      <c r="Y10" s="2">
        <f t="shared" si="1"/>
        <v>0.58058912977388522</v>
      </c>
      <c r="Z10" s="2">
        <f t="shared" si="2"/>
        <v>0.82929011607877046</v>
      </c>
      <c r="AC10">
        <v>0</v>
      </c>
      <c r="AD10">
        <v>5</v>
      </c>
      <c r="AE10" s="2">
        <v>684.91420000000005</v>
      </c>
      <c r="AF10" s="2">
        <v>11.63297</v>
      </c>
      <c r="AG10" s="2">
        <v>84.545929999999998</v>
      </c>
      <c r="AH10" s="2">
        <v>-1.6234760000000001E-4</v>
      </c>
      <c r="AI10" s="2">
        <v>-0.1400235</v>
      </c>
      <c r="AJ10" s="2">
        <v>18.719989999999999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-684.93399999999997</v>
      </c>
      <c r="Y11" s="2">
        <f t="shared" si="1"/>
        <v>0.58433815377787068</v>
      </c>
      <c r="Z11" s="2">
        <f t="shared" si="2"/>
        <v>0.8353674895759986</v>
      </c>
      <c r="AC11">
        <v>0</v>
      </c>
      <c r="AD11">
        <v>6</v>
      </c>
      <c r="AE11" s="2">
        <v>-684.93399999999997</v>
      </c>
      <c r="AF11" s="2">
        <v>11.63649</v>
      </c>
      <c r="AG11" s="2">
        <v>-84.531540000000007</v>
      </c>
      <c r="AH11" s="2">
        <v>-1.6093720000000001E-4</v>
      </c>
      <c r="AI11" s="2">
        <v>0.14001549999999999</v>
      </c>
      <c r="AJ11" s="2">
        <v>18.720359999999999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684.92520000000002</v>
      </c>
      <c r="Y12" s="2">
        <f t="shared" si="1"/>
        <v>0.58058909974013506</v>
      </c>
      <c r="Z12" s="2">
        <f t="shared" si="2"/>
        <v>0.8292900674385304</v>
      </c>
      <c r="AC12">
        <v>0</v>
      </c>
      <c r="AD12">
        <v>7</v>
      </c>
      <c r="AE12" s="2">
        <v>684.92520000000002</v>
      </c>
      <c r="AF12" s="2">
        <v>11.6341</v>
      </c>
      <c r="AG12" s="2">
        <v>-84.546800000000005</v>
      </c>
      <c r="AH12" s="2">
        <v>1.6081339999999999E-4</v>
      </c>
      <c r="AI12" s="2">
        <v>0.13989960000000001</v>
      </c>
      <c r="AJ12" s="2">
        <v>18.720140000000001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138.7586</v>
      </c>
      <c r="Y13" s="2">
        <f t="shared" si="1"/>
        <v>0.5820817289680873</v>
      </c>
      <c r="Z13" s="2">
        <f t="shared" si="2"/>
        <v>0.83170832132490524</v>
      </c>
      <c r="AC13">
        <v>0</v>
      </c>
      <c r="AD13">
        <v>8</v>
      </c>
      <c r="AE13" s="2">
        <v>138.7586</v>
      </c>
      <c r="AF13" s="2">
        <v>218.7715</v>
      </c>
      <c r="AG13" s="2">
        <v>-47.677860000000003</v>
      </c>
      <c r="AH13" s="2">
        <v>3.6472749999999997E-4</v>
      </c>
      <c r="AI13" s="2">
        <v>-4.3022910000000003</v>
      </c>
      <c r="AJ13" s="2">
        <v>4.9347830000000004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-138.76140000000001</v>
      </c>
      <c r="Y14" s="2">
        <f t="shared" si="1"/>
        <v>0.58284124941058657</v>
      </c>
      <c r="Z14" s="2">
        <f t="shared" si="2"/>
        <v>0.83293954400741255</v>
      </c>
      <c r="AC14">
        <v>0</v>
      </c>
      <c r="AD14">
        <v>9</v>
      </c>
      <c r="AE14" s="2">
        <v>-138.76140000000001</v>
      </c>
      <c r="AF14" s="2">
        <v>218.7697</v>
      </c>
      <c r="AG14" s="2">
        <v>47.676169999999999</v>
      </c>
      <c r="AH14" s="2">
        <v>3.6459390000000001E-4</v>
      </c>
      <c r="AI14" s="2">
        <v>4.3022970000000003</v>
      </c>
      <c r="AJ14" s="2">
        <v>4.9348159999999996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-684.92259999999999</v>
      </c>
      <c r="Y15" s="2">
        <f t="shared" si="1"/>
        <v>0.58433812250415285</v>
      </c>
      <c r="Z15" s="2">
        <f t="shared" si="2"/>
        <v>0.83536743883152287</v>
      </c>
      <c r="AC15">
        <v>0</v>
      </c>
      <c r="AD15">
        <v>10</v>
      </c>
      <c r="AE15" s="2">
        <v>-684.92259999999999</v>
      </c>
      <c r="AF15" s="2">
        <v>11.635479999999999</v>
      </c>
      <c r="AG15" s="2">
        <v>84.532030000000006</v>
      </c>
      <c r="AH15" s="2">
        <v>1.6231899999999999E-4</v>
      </c>
      <c r="AI15" s="2">
        <v>-0.14013729999999999</v>
      </c>
      <c r="AJ15" s="2">
        <v>18.720199999999998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273.15019999999998</v>
      </c>
      <c r="Y16" s="2">
        <f t="shared" si="1"/>
        <v>0.58171418613792558</v>
      </c>
      <c r="Z16" s="2">
        <f t="shared" si="2"/>
        <v>0.83111268472516819</v>
      </c>
      <c r="AC16">
        <v>0</v>
      </c>
      <c r="AD16">
        <v>11</v>
      </c>
      <c r="AE16" s="2">
        <v>273.15019999999998</v>
      </c>
      <c r="AF16" s="2">
        <v>496.0967</v>
      </c>
      <c r="AG16" s="2">
        <v>-61.094410000000003</v>
      </c>
      <c r="AH16" s="2">
        <v>2.0123799999999998E-3</v>
      </c>
      <c r="AI16" s="2">
        <v>-8.1392260000000007</v>
      </c>
      <c r="AJ16" s="2">
        <v>2.9028520000000002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-273.14530000000002</v>
      </c>
      <c r="Y17" s="2">
        <f t="shared" si="1"/>
        <v>0.58320929518617071</v>
      </c>
      <c r="Z17" s="2">
        <f t="shared" si="2"/>
        <v>0.83353633569333874</v>
      </c>
      <c r="AC17">
        <v>0</v>
      </c>
      <c r="AD17">
        <v>12</v>
      </c>
      <c r="AE17" s="2">
        <v>-273.14530000000002</v>
      </c>
      <c r="AF17" s="2">
        <v>496.09449999999998</v>
      </c>
      <c r="AG17" s="2">
        <v>61.091209999999997</v>
      </c>
      <c r="AH17" s="2">
        <v>2.0116000000000001E-3</v>
      </c>
      <c r="AI17" s="2">
        <v>8.1390709999999995</v>
      </c>
      <c r="AJ17" s="2">
        <v>2.9029289999999999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138.7619</v>
      </c>
      <c r="U22" s="4">
        <f>(Q22/((1-R22)*T22*S22))-1</f>
        <v>98.194728988642154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273.15320000000003</v>
      </c>
      <c r="U23" s="4">
        <f t="shared" ref="U23:U33" si="4">(Q23/((1-R23)*T23*S23))-1</f>
        <v>49.390949344357175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273.14190000000002</v>
      </c>
      <c r="U24" s="4">
        <f t="shared" si="4"/>
        <v>49.393034039995555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138.75819999999999</v>
      </c>
      <c r="U25" s="4">
        <f t="shared" si="4"/>
        <v>98.197374025095939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684.91420000000005</v>
      </c>
      <c r="U26" s="4">
        <f t="shared" si="4"/>
        <v>19.096603435071231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684.93399999999997</v>
      </c>
      <c r="U27" s="4">
        <f t="shared" si="4"/>
        <v>19.09602248457379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684.92520000000002</v>
      </c>
      <c r="U28" s="4">
        <f t="shared" si="4"/>
        <v>19.096280680648142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138.7586</v>
      </c>
      <c r="U29" s="4">
        <f t="shared" si="4"/>
        <v>98.19708806840849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138.76140000000001</v>
      </c>
      <c r="U30" s="4">
        <f t="shared" si="4"/>
        <v>98.19508641775785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684.92259999999999</v>
      </c>
      <c r="U31" s="4">
        <f t="shared" si="4"/>
        <v>19.096356967121636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273.15019999999998</v>
      </c>
      <c r="U32" s="4">
        <f t="shared" si="4"/>
        <v>49.391502786558696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273.14530000000002</v>
      </c>
      <c r="U33" s="4">
        <f t="shared" si="4"/>
        <v>49.392406768299004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138.7619</v>
      </c>
      <c r="V38" s="5">
        <f>SQRT(AF6^2 + AG6^2)</f>
        <v>223.90435217343497</v>
      </c>
      <c r="W38" s="4">
        <f>(((Q38-(1-R38)*U38)*S38)/(T38*V38))-1</f>
        <v>7.3632082340783818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273.15320000000003</v>
      </c>
      <c r="V39" s="5">
        <f t="shared" ref="V39:V49" si="6">SQRT(AF7^2 + AG7^2)</f>
        <v>499.8454500662549</v>
      </c>
      <c r="W39" s="4">
        <f t="shared" ref="W39:W49" si="7">(((Q39-(1-R39)*U39)*S39)/(T39*V39))-1</f>
        <v>2.7093255867902131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273.14190000000002</v>
      </c>
      <c r="V40" s="5">
        <f t="shared" si="6"/>
        <v>499.839378192357</v>
      </c>
      <c r="W40" s="4">
        <f t="shared" si="7"/>
        <v>2.7093737532635176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138.75819999999999</v>
      </c>
      <c r="V41" s="5">
        <f t="shared" si="6"/>
        <v>223.90603935496335</v>
      </c>
      <c r="W41" s="4">
        <f t="shared" si="7"/>
        <v>7.3631474864327373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684.91420000000005</v>
      </c>
      <c r="V42" s="5">
        <f t="shared" si="6"/>
        <v>85.342488073560403</v>
      </c>
      <c r="W42" s="4">
        <f t="shared" si="7"/>
        <v>20.062214518776205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684.93399999999997</v>
      </c>
      <c r="V43" s="5">
        <f t="shared" si="6"/>
        <v>85.328712367477465</v>
      </c>
      <c r="W43" s="4">
        <f t="shared" si="7"/>
        <v>20.065582972172223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684.92520000000002</v>
      </c>
      <c r="V44" s="5">
        <f t="shared" si="6"/>
        <v>85.343503988587202</v>
      </c>
      <c r="W44" s="4">
        <f t="shared" si="7"/>
        <v>20.061946084350119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138.7586</v>
      </c>
      <c r="V45" s="5">
        <f t="shared" si="6"/>
        <v>223.90655985573446</v>
      </c>
      <c r="W45" s="4">
        <f t="shared" si="7"/>
        <v>7.3631277996663176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138.76140000000001</v>
      </c>
      <c r="V46" s="5">
        <f t="shared" si="6"/>
        <v>223.90444127787839</v>
      </c>
      <c r="W46" s="4">
        <f t="shared" si="7"/>
        <v>7.363205212768376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684.92259999999999</v>
      </c>
      <c r="V47" s="5">
        <f t="shared" si="6"/>
        <v>85.329060060165318</v>
      </c>
      <c r="W47" s="4">
        <f t="shared" si="7"/>
        <v>20.06551549617464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273.15019999999998</v>
      </c>
      <c r="V48" s="5">
        <f t="shared" si="6"/>
        <v>499.84443848475308</v>
      </c>
      <c r="W48" s="4">
        <f t="shared" si="7"/>
        <v>2.7093339185241305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273.14530000000002</v>
      </c>
      <c r="V49" s="5">
        <f t="shared" si="6"/>
        <v>499.84186386247609</v>
      </c>
      <c r="W49" s="4">
        <f t="shared" si="7"/>
        <v>2.7093543720604965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138.7619</v>
      </c>
      <c r="AA54" s="5">
        <f>SQRT(AF6^2 + AG6^2)</f>
        <v>223.90435217343497</v>
      </c>
      <c r="AB54" s="2">
        <f>(1/(SQRT(((AA54*T54)/(V54*Q54))^2 + ( (R54+S54*Z54*T54)/(Q54*U54))^2)))-1</f>
        <v>0.58183502687829836</v>
      </c>
      <c r="AC54" s="2">
        <f>(1/(SQRT(((AA54*W54)/(V54*Q54))^2 + ( (R54+S54*Z54*W54)/(Q54*X54))^2)))-1</f>
        <v>0.83095818804640031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273.15320000000003</v>
      </c>
      <c r="AA55" s="5">
        <f t="shared" ref="AA55:AA65" si="9">SQRT(AF7^2 + AG7^2)</f>
        <v>499.8454500662549</v>
      </c>
      <c r="AB55" s="2">
        <f t="shared" ref="AB55:AB65" si="10">(1/(SQRT(((AA55*T55)/(V55*Q55))^2 + ( (R55+S55*Z55*T55)/(Q55*U55))^2)))-1</f>
        <v>0.58048674868098504</v>
      </c>
      <c r="AC55" s="2">
        <f t="shared" ref="AC55:AC65" si="11">(1/(SQRT(((AA55*W55)/(V55*Q55))^2 + ( (R55+S55*Z55*W55)/(Q55*X55))^2)))-1</f>
        <v>0.82738710351935185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273.14190000000002</v>
      </c>
      <c r="AA56" s="5">
        <f t="shared" si="9"/>
        <v>499.839378192357</v>
      </c>
      <c r="AB56" s="2">
        <f t="shared" si="10"/>
        <v>0.58048680929142193</v>
      </c>
      <c r="AC56" s="2">
        <f t="shared" si="11"/>
        <v>0.82738724351689941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138.75819999999999</v>
      </c>
      <c r="AA57" s="5">
        <f t="shared" si="9"/>
        <v>223.90603935496335</v>
      </c>
      <c r="AB57" s="2">
        <f t="shared" si="10"/>
        <v>0.58183503327796826</v>
      </c>
      <c r="AC57" s="2">
        <f t="shared" si="11"/>
        <v>0.8309581931325436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684.91420000000005</v>
      </c>
      <c r="AA58" s="5">
        <f t="shared" si="9"/>
        <v>85.342488073560403</v>
      </c>
      <c r="AB58" s="2">
        <f t="shared" si="10"/>
        <v>0.58055338442365345</v>
      </c>
      <c r="AC58" s="2">
        <f t="shared" si="11"/>
        <v>0.82918151291555264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684.93399999999997</v>
      </c>
      <c r="AA59" s="5">
        <f t="shared" si="9"/>
        <v>85.328712367477465</v>
      </c>
      <c r="AB59" s="2">
        <f t="shared" si="10"/>
        <v>0.58055334190504371</v>
      </c>
      <c r="AC59" s="2">
        <f t="shared" si="11"/>
        <v>0.82918146043349639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684.92520000000002</v>
      </c>
      <c r="AA60" s="5">
        <f t="shared" si="9"/>
        <v>85.343503988587202</v>
      </c>
      <c r="AB60" s="2">
        <f t="shared" si="10"/>
        <v>0.58055335354094106</v>
      </c>
      <c r="AC60" s="2">
        <f t="shared" si="11"/>
        <v>0.8291814616985711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138.7586</v>
      </c>
      <c r="AA61" s="5">
        <f t="shared" si="9"/>
        <v>223.90655985573446</v>
      </c>
      <c r="AB61" s="2">
        <f t="shared" si="10"/>
        <v>0.58183503103758505</v>
      </c>
      <c r="AC61" s="2">
        <f t="shared" si="11"/>
        <v>0.83095818787588072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138.76140000000001</v>
      </c>
      <c r="AA62" s="5">
        <f t="shared" si="9"/>
        <v>223.90444127787839</v>
      </c>
      <c r="AB62" s="2">
        <f t="shared" si="10"/>
        <v>0.58183502804910736</v>
      </c>
      <c r="AC62" s="2">
        <f t="shared" si="11"/>
        <v>0.83095818966378276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684.92259999999999</v>
      </c>
      <c r="AA63" s="5">
        <f t="shared" si="9"/>
        <v>85.329060060165318</v>
      </c>
      <c r="AB63" s="2">
        <f t="shared" si="10"/>
        <v>0.58055337273761554</v>
      </c>
      <c r="AC63" s="2">
        <f t="shared" si="11"/>
        <v>0.82918150994879802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273.15019999999998</v>
      </c>
      <c r="AA64" s="5">
        <f t="shared" si="9"/>
        <v>499.84443848475308</v>
      </c>
      <c r="AB64" s="2">
        <f t="shared" si="10"/>
        <v>0.58048676182691938</v>
      </c>
      <c r="AC64" s="2">
        <f t="shared" si="11"/>
        <v>0.82738713176387169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273.14530000000002</v>
      </c>
      <c r="AA65" s="5">
        <f t="shared" si="9"/>
        <v>499.84186386247609</v>
      </c>
      <c r="AB65" s="2">
        <f t="shared" si="10"/>
        <v>0.58048678782328023</v>
      </c>
      <c r="AC65" s="2">
        <f t="shared" si="11"/>
        <v>0.82738719160420193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21" priority="10" operator="lessThan">
      <formula>0</formula>
    </cfRule>
    <cfRule type="cellIs" dxfId="20" priority="11" operator="greaterThan">
      <formula>0</formula>
    </cfRule>
  </conditionalFormatting>
  <conditionalFormatting sqref="L17:M19"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L23:M24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L27:M28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Y6:Z17">
    <cfRule type="cellIs" dxfId="13" priority="3" operator="greaterThan">
      <formula>0</formula>
    </cfRule>
  </conditionalFormatting>
  <conditionalFormatting sqref="Y6:Z17 U22:U33 AB54:AC65 W38:W50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workbookViewId="0">
      <selection activeCell="Q4" sqref="Q4:R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250.38579999999999</v>
      </c>
      <c r="Y6" s="2">
        <f>((Q6*U6)/(R6+S6*X6*T6))-1</f>
        <v>0.58177643167580162</v>
      </c>
      <c r="Z6" s="2">
        <f>((Q6*W6)/(R6+S6*X6*V6))-1</f>
        <v>0.83121355149997678</v>
      </c>
      <c r="AC6">
        <v>0</v>
      </c>
      <c r="AD6">
        <v>1</v>
      </c>
      <c r="AE6" s="2">
        <v>250.38579999999999</v>
      </c>
      <c r="AF6" s="2">
        <v>-48.847000000000001</v>
      </c>
      <c r="AG6" s="2">
        <v>48.846879999999999</v>
      </c>
      <c r="AH6" s="2">
        <v>-3.1663769999999998E-8</v>
      </c>
      <c r="AI6" s="2">
        <v>2.110808</v>
      </c>
      <c r="AJ6" s="2">
        <v>2.1107909999999999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661.85220000000004</v>
      </c>
      <c r="Y7" s="2">
        <f t="shared" ref="Y7:Y17" si="1">((Q7*U7)/(R7+S7*X7*T7))-1</f>
        <v>0.58065209940614637</v>
      </c>
      <c r="Z7" s="2">
        <f t="shared" ref="Z7:Z17" si="2">((Q7*W7)/(R7+S7*X7*V7))-1</f>
        <v>0.82939209824114224</v>
      </c>
      <c r="AC7">
        <v>0</v>
      </c>
      <c r="AD7">
        <v>2</v>
      </c>
      <c r="AE7" s="2">
        <v>661.85220000000004</v>
      </c>
      <c r="AF7" s="2">
        <v>7.9061859999999999</v>
      </c>
      <c r="AG7" s="2">
        <v>138.74539999999999</v>
      </c>
      <c r="AH7" s="2">
        <v>-2.1803569999999999E-4</v>
      </c>
      <c r="AI7" s="2">
        <v>14.659599999999999</v>
      </c>
      <c r="AJ7" s="2">
        <v>-1.683254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661.8424</v>
      </c>
      <c r="Y8" s="2">
        <f t="shared" si="1"/>
        <v>0.58065212616562079</v>
      </c>
      <c r="Z8" s="2">
        <f t="shared" si="2"/>
        <v>0.82939214158000829</v>
      </c>
      <c r="AC8">
        <v>0</v>
      </c>
      <c r="AD8">
        <v>3</v>
      </c>
      <c r="AE8" s="2">
        <v>661.8424</v>
      </c>
      <c r="AF8" s="2">
        <v>-7.9059189999999999</v>
      </c>
      <c r="AG8" s="2">
        <v>138.7439</v>
      </c>
      <c r="AH8" s="2">
        <v>2.1912839999999999E-4</v>
      </c>
      <c r="AI8" s="2">
        <v>14.65944</v>
      </c>
      <c r="AJ8" s="2">
        <v>1.6834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250.38570000000001</v>
      </c>
      <c r="Y9" s="2">
        <f t="shared" si="1"/>
        <v>0.58177643194924622</v>
      </c>
      <c r="Z9" s="2">
        <f t="shared" si="2"/>
        <v>0.83121355194309143</v>
      </c>
      <c r="AC9">
        <v>0</v>
      </c>
      <c r="AD9">
        <v>4</v>
      </c>
      <c r="AE9" s="2">
        <v>250.38570000000001</v>
      </c>
      <c r="AF9" s="2">
        <v>48.846589999999999</v>
      </c>
      <c r="AG9" s="2">
        <v>48.845619999999997</v>
      </c>
      <c r="AH9" s="2">
        <v>1.281211E-8</v>
      </c>
      <c r="AI9" s="2">
        <v>2.1107819999999999</v>
      </c>
      <c r="AJ9" s="2">
        <v>-2.110814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661.84339999999997</v>
      </c>
      <c r="Y10" s="2">
        <f t="shared" si="1"/>
        <v>0.5806521234350619</v>
      </c>
      <c r="Z10" s="2">
        <f t="shared" si="2"/>
        <v>0.82939213715767512</v>
      </c>
      <c r="AC10">
        <v>0</v>
      </c>
      <c r="AD10">
        <v>5</v>
      </c>
      <c r="AE10" s="2">
        <v>661.84339999999997</v>
      </c>
      <c r="AF10" s="2">
        <v>-138.7441</v>
      </c>
      <c r="AG10" s="2">
        <v>-7.9068250000000004</v>
      </c>
      <c r="AH10" s="2">
        <v>2.1918379999999999E-4</v>
      </c>
      <c r="AI10" s="2">
        <v>-1.683395</v>
      </c>
      <c r="AJ10" s="2">
        <v>14.659470000000001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661.85619999999994</v>
      </c>
      <c r="Y11" s="2">
        <f t="shared" si="1"/>
        <v>0.58065208848391237</v>
      </c>
      <c r="Z11" s="2">
        <f t="shared" si="2"/>
        <v>0.82939208055180957</v>
      </c>
      <c r="AC11">
        <v>0</v>
      </c>
      <c r="AD11">
        <v>6</v>
      </c>
      <c r="AE11" s="2">
        <v>661.85619999999994</v>
      </c>
      <c r="AF11" s="2">
        <v>138.7449</v>
      </c>
      <c r="AG11" s="2">
        <v>-7.9104749999999999</v>
      </c>
      <c r="AH11" s="2">
        <v>-2.178231E-4</v>
      </c>
      <c r="AI11" s="2">
        <v>-1.683298</v>
      </c>
      <c r="AJ11" s="2">
        <v>-14.65968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661.85140000000001</v>
      </c>
      <c r="Y12" s="2">
        <f t="shared" si="1"/>
        <v>0.58065210159059344</v>
      </c>
      <c r="Z12" s="2">
        <f t="shared" si="2"/>
        <v>0.82939210177900868</v>
      </c>
      <c r="AC12">
        <v>0</v>
      </c>
      <c r="AD12">
        <v>7</v>
      </c>
      <c r="AE12" s="2">
        <v>661.85140000000001</v>
      </c>
      <c r="AF12" s="2">
        <v>-138.74510000000001</v>
      </c>
      <c r="AG12" s="2">
        <v>7.9055499999999999</v>
      </c>
      <c r="AH12" s="2">
        <v>-2.1798790000000001E-4</v>
      </c>
      <c r="AI12" s="2">
        <v>1.68326</v>
      </c>
      <c r="AJ12" s="2">
        <v>14.65958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250.38570000000001</v>
      </c>
      <c r="Y13" s="2">
        <f t="shared" si="1"/>
        <v>0.58177643194924622</v>
      </c>
      <c r="Z13" s="2">
        <f t="shared" si="2"/>
        <v>0.83121355194309143</v>
      </c>
      <c r="AC13">
        <v>0</v>
      </c>
      <c r="AD13">
        <v>8</v>
      </c>
      <c r="AE13" s="2">
        <v>250.38570000000001</v>
      </c>
      <c r="AF13" s="2">
        <v>-48.84554</v>
      </c>
      <c r="AG13" s="2">
        <v>-48.846679999999999</v>
      </c>
      <c r="AH13" s="2">
        <v>1.2443089999999999E-7</v>
      </c>
      <c r="AI13" s="2">
        <v>-2.1107969999999998</v>
      </c>
      <c r="AJ13" s="2">
        <v>2.1107990000000001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250.38570000000001</v>
      </c>
      <c r="Y14" s="2">
        <f t="shared" si="1"/>
        <v>0.58177643194924622</v>
      </c>
      <c r="Z14" s="2">
        <f t="shared" si="2"/>
        <v>0.83121355194309143</v>
      </c>
      <c r="AC14">
        <v>0</v>
      </c>
      <c r="AD14">
        <v>9</v>
      </c>
      <c r="AE14" s="2">
        <v>250.38570000000001</v>
      </c>
      <c r="AF14" s="2">
        <v>48.845320000000001</v>
      </c>
      <c r="AG14" s="2">
        <v>-48.845179999999999</v>
      </c>
      <c r="AH14" s="2">
        <v>-2.9450370000000001E-8</v>
      </c>
      <c r="AI14" s="2">
        <v>-2.1108039999999999</v>
      </c>
      <c r="AJ14" s="2">
        <v>-2.1107870000000002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661.84630000000004</v>
      </c>
      <c r="Y15" s="2">
        <f t="shared" si="1"/>
        <v>0.58065211551644214</v>
      </c>
      <c r="Z15" s="2">
        <f t="shared" si="2"/>
        <v>0.82939212433290832</v>
      </c>
      <c r="AC15">
        <v>0</v>
      </c>
      <c r="AD15">
        <v>10</v>
      </c>
      <c r="AE15" s="2">
        <v>661.84630000000004</v>
      </c>
      <c r="AF15" s="2">
        <v>138.74350000000001</v>
      </c>
      <c r="AG15" s="2">
        <v>7.9103149999999998</v>
      </c>
      <c r="AH15" s="2">
        <v>2.191537E-4</v>
      </c>
      <c r="AI15" s="2">
        <v>1.6834439999999999</v>
      </c>
      <c r="AJ15" s="2">
        <v>-14.65953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661.84720000000004</v>
      </c>
      <c r="Y16" s="2">
        <f t="shared" si="1"/>
        <v>0.58065211305893949</v>
      </c>
      <c r="Z16" s="2">
        <f t="shared" si="2"/>
        <v>0.82939212035280829</v>
      </c>
      <c r="AC16">
        <v>0</v>
      </c>
      <c r="AD16">
        <v>11</v>
      </c>
      <c r="AE16" s="2">
        <v>661.84720000000004</v>
      </c>
      <c r="AF16" s="2">
        <v>7.9108539999999996</v>
      </c>
      <c r="AG16" s="2">
        <v>-138.74379999999999</v>
      </c>
      <c r="AH16" s="2">
        <v>2.1919880000000001E-4</v>
      </c>
      <c r="AI16" s="2">
        <v>-14.659549999999999</v>
      </c>
      <c r="AJ16" s="2">
        <v>-1.683438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661.85519999999997</v>
      </c>
      <c r="Y17" s="2">
        <f t="shared" si="1"/>
        <v>0.58065209121447103</v>
      </c>
      <c r="Z17" s="2">
        <f t="shared" si="2"/>
        <v>0.82939208497414274</v>
      </c>
      <c r="AC17">
        <v>0</v>
      </c>
      <c r="AD17">
        <v>12</v>
      </c>
      <c r="AE17" s="2">
        <v>661.85519999999997</v>
      </c>
      <c r="AF17" s="2">
        <v>-7.9096789999999997</v>
      </c>
      <c r="AG17" s="2">
        <v>-138.74469999999999</v>
      </c>
      <c r="AH17" s="2">
        <v>-2.1800960000000001E-4</v>
      </c>
      <c r="AI17" s="2">
        <v>-14.659660000000001</v>
      </c>
      <c r="AJ17" s="2">
        <v>1.6833020000000001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250.38579999999999</v>
      </c>
      <c r="U22" s="4">
        <f>(Q22/((1-R22)*T22*S22))-1</f>
        <v>53.972961982864305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661.85220000000004</v>
      </c>
      <c r="U23" s="4">
        <f t="shared" ref="U23:U33" si="4">(Q23/((1-R23)*T23*S23))-1</f>
        <v>19.796862297124743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661.8424</v>
      </c>
      <c r="U24" s="4">
        <f t="shared" si="4"/>
        <v>19.797170239393946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250.38570000000001</v>
      </c>
      <c r="U25" s="4">
        <f t="shared" si="4"/>
        <v>53.972983938176434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661.84339999999997</v>
      </c>
      <c r="U26" s="4">
        <f t="shared" si="4"/>
        <v>19.797138816295615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661.85619999999994</v>
      </c>
      <c r="U27" s="4">
        <f t="shared" si="4"/>
        <v>19.796736609023327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661.85140000000001</v>
      </c>
      <c r="U28" s="4">
        <f t="shared" si="4"/>
        <v>19.796887434927335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250.38570000000001</v>
      </c>
      <c r="U29" s="4">
        <f t="shared" si="4"/>
        <v>53.972983938176434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250.38570000000001</v>
      </c>
      <c r="U30" s="4">
        <f t="shared" si="4"/>
        <v>53.972983938176434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661.84630000000004</v>
      </c>
      <c r="U31" s="4">
        <f t="shared" si="4"/>
        <v>19.797047689847421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661.84720000000004</v>
      </c>
      <c r="U32" s="4">
        <f t="shared" si="4"/>
        <v>19.797019409387946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661.85519999999997</v>
      </c>
      <c r="U33" s="4">
        <f t="shared" si="4"/>
        <v>19.796768030906254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250.38579999999999</v>
      </c>
      <c r="V38" s="5">
        <f>SQRT(AF6^2 + AG6^2)</f>
        <v>69.080005028476947</v>
      </c>
      <c r="W38" s="4">
        <f>(((Q38-(1-R38)*U38)*S38)/(T38*V38))-1</f>
        <v>25.885035805410958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661.85220000000004</v>
      </c>
      <c r="V39" s="5">
        <f t="shared" ref="V39:V49" si="6">SQRT(AF7^2 + AG7^2)</f>
        <v>138.970478153551</v>
      </c>
      <c r="W39" s="4">
        <f t="shared" ref="W39:W49" si="7">(((Q39-(1-R39)*U39)*S39)/(T39*V39))-1</f>
        <v>11.957220792578122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661.8424</v>
      </c>
      <c r="V40" s="5">
        <f t="shared" si="6"/>
        <v>138.96896539315733</v>
      </c>
      <c r="W40" s="4">
        <f t="shared" si="7"/>
        <v>11.957371531056801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250.38570000000001</v>
      </c>
      <c r="V41" s="5">
        <f t="shared" si="6"/>
        <v>69.078824163505416</v>
      </c>
      <c r="W41" s="4">
        <f t="shared" si="7"/>
        <v>25.885495589437145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661.84339999999997</v>
      </c>
      <c r="V42" s="5">
        <f t="shared" si="6"/>
        <v>138.9692166142942</v>
      </c>
      <c r="W42" s="4">
        <f t="shared" si="7"/>
        <v>11.957347118497955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661.85619999999994</v>
      </c>
      <c r="V43" s="5">
        <f t="shared" si="6"/>
        <v>138.97022303621603</v>
      </c>
      <c r="W43" s="4">
        <f t="shared" si="7"/>
        <v>11.95724062342599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661.85140000000001</v>
      </c>
      <c r="V44" s="5">
        <f t="shared" si="6"/>
        <v>138.97014245805644</v>
      </c>
      <c r="W44" s="4">
        <f t="shared" si="7"/>
        <v>11.957252883093537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250.38570000000001</v>
      </c>
      <c r="V45" s="5">
        <f t="shared" si="6"/>
        <v>69.078831235871391</v>
      </c>
      <c r="W45" s="4">
        <f t="shared" si="7"/>
        <v>25.885492836870824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250.38570000000001</v>
      </c>
      <c r="V46" s="5">
        <f t="shared" si="6"/>
        <v>69.077615007575346</v>
      </c>
      <c r="W46" s="4">
        <f t="shared" si="7"/>
        <v>25.885966201464225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661.84630000000004</v>
      </c>
      <c r="V47" s="5">
        <f t="shared" si="6"/>
        <v>138.96881619863223</v>
      </c>
      <c r="W47" s="4">
        <f t="shared" si="7"/>
        <v>11.957381585092676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661.84720000000004</v>
      </c>
      <c r="V48" s="5">
        <f t="shared" si="6"/>
        <v>138.96914639390036</v>
      </c>
      <c r="W48" s="4">
        <f t="shared" si="7"/>
        <v>11.957349907904499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661.85519999999997</v>
      </c>
      <c r="V49" s="5">
        <f t="shared" si="6"/>
        <v>138.96997805271843</v>
      </c>
      <c r="W49" s="4">
        <f t="shared" si="7"/>
        <v>11.957264454031314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250.38579999999999</v>
      </c>
      <c r="AA54" s="5">
        <f>SQRT(AF6^2 + AG6^2)</f>
        <v>69.080005028476947</v>
      </c>
      <c r="AB54" s="2">
        <f>(1/(SQRT(((AA54*T54)/(V54*Q54))^2 + ( (R54+S54*Z54*T54)/(Q54*U54))^2)))-1</f>
        <v>0.58175295821788131</v>
      </c>
      <c r="AC54" s="2">
        <f>(1/(SQRT(((AA54*W54)/(V54*Q54))^2 + ( (R54+S54*Z54*W54)/(Q54*X54))^2)))-1</f>
        <v>0.83114216779339367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661.85220000000004</v>
      </c>
      <c r="AA55" s="5">
        <f t="shared" ref="AA55:AA65" si="9">SQRT(AF7^2 + AG7^2)</f>
        <v>138.970478153551</v>
      </c>
      <c r="AB55" s="2">
        <f t="shared" ref="AB55:AB65" si="10">(1/(SQRT(((AA55*T55)/(V55*Q55))^2 + ( (R55+S55*Z55*T55)/(Q55*U55))^2)))-1</f>
        <v>0.58055730960109408</v>
      </c>
      <c r="AC55" s="2">
        <f t="shared" ref="AC55:AC65" si="11">(1/(SQRT(((AA55*W55)/(V55*Q55))^2 + ( (R55+S55*Z55*W55)/(Q55*X55))^2)))-1</f>
        <v>0.82910411598549572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661.8424</v>
      </c>
      <c r="AA56" s="5">
        <f t="shared" si="9"/>
        <v>138.96896539315733</v>
      </c>
      <c r="AB56" s="2">
        <f t="shared" si="10"/>
        <v>0.58055733841922263</v>
      </c>
      <c r="AC56" s="2">
        <f t="shared" si="11"/>
        <v>0.82910416557203392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250.38570000000001</v>
      </c>
      <c r="AA57" s="5">
        <f t="shared" si="9"/>
        <v>69.078824163505416</v>
      </c>
      <c r="AB57" s="2">
        <f t="shared" si="10"/>
        <v>0.58175295929380688</v>
      </c>
      <c r="AC57" s="2">
        <f t="shared" si="11"/>
        <v>0.83114217067678231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661.84339999999997</v>
      </c>
      <c r="AA58" s="5">
        <f t="shared" si="9"/>
        <v>138.9692166142942</v>
      </c>
      <c r="AB58" s="2">
        <f t="shared" si="10"/>
        <v>0.58055733534648057</v>
      </c>
      <c r="AC58" s="2">
        <f t="shared" si="11"/>
        <v>0.82910416011085641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661.85619999999994</v>
      </c>
      <c r="AA59" s="5">
        <f t="shared" si="9"/>
        <v>138.97022303621603</v>
      </c>
      <c r="AB59" s="2">
        <f t="shared" si="10"/>
        <v>0.58055729902881725</v>
      </c>
      <c r="AC59" s="2">
        <f t="shared" si="11"/>
        <v>0.82910409936160101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661.85140000000001</v>
      </c>
      <c r="AA60" s="5">
        <f t="shared" si="9"/>
        <v>138.97014245805644</v>
      </c>
      <c r="AB60" s="2">
        <f t="shared" si="10"/>
        <v>0.58055731224305274</v>
      </c>
      <c r="AC60" s="2">
        <f t="shared" si="11"/>
        <v>0.8291041209126544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250.38570000000001</v>
      </c>
      <c r="AA61" s="5">
        <f t="shared" si="9"/>
        <v>69.078831235871391</v>
      </c>
      <c r="AB61" s="2">
        <f t="shared" si="10"/>
        <v>0.5817529592890005</v>
      </c>
      <c r="AC61" s="2">
        <f t="shared" si="11"/>
        <v>0.83114217066216733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250.38570000000001</v>
      </c>
      <c r="AA62" s="5">
        <f t="shared" si="9"/>
        <v>69.077615007575346</v>
      </c>
      <c r="AB62" s="2">
        <f t="shared" si="10"/>
        <v>0.58175296011551225</v>
      </c>
      <c r="AC62" s="2">
        <f t="shared" si="11"/>
        <v>0.83114217317553063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661.84630000000004</v>
      </c>
      <c r="AA63" s="5">
        <f t="shared" si="9"/>
        <v>138.96881619863223</v>
      </c>
      <c r="AB63" s="2">
        <f t="shared" si="10"/>
        <v>0.58055732797546633</v>
      </c>
      <c r="AC63" s="2">
        <f t="shared" si="11"/>
        <v>0.82910414895126228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661.84720000000004</v>
      </c>
      <c r="AA64" s="5">
        <f t="shared" si="9"/>
        <v>138.96914639390036</v>
      </c>
      <c r="AB64" s="2">
        <f t="shared" si="10"/>
        <v>0.58055732506800783</v>
      </c>
      <c r="AC64" s="2">
        <f t="shared" si="11"/>
        <v>0.82910414360488227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661.85519999999997</v>
      </c>
      <c r="AA65" s="5">
        <f t="shared" si="9"/>
        <v>138.96997805271843</v>
      </c>
      <c r="AB65" s="2">
        <f t="shared" si="10"/>
        <v>0.58055730209305323</v>
      </c>
      <c r="AC65" s="2">
        <f t="shared" si="11"/>
        <v>0.8291041047969403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L17:M19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L23:M24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L27:M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Y6:Z17">
    <cfRule type="cellIs" dxfId="2" priority="3" operator="greaterThan">
      <formula>0</formula>
    </cfRule>
  </conditionalFormatting>
  <conditionalFormatting sqref="Y6:Z17 U22:U33 AB54:AC65 W38:W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MoS Estatico X</vt:lpstr>
      <vt:lpstr>MoS Estatico Y</vt:lpstr>
      <vt:lpstr>MoS Estatico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2021-06-05T19:05:49Z</dcterms:modified>
</cp:coreProperties>
</file>