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VIER YAHIR\Documents\projectsschool\Modelacion Computacional del Movimiento\"/>
    </mc:Choice>
  </mc:AlternateContent>
  <xr:revisionPtr revIDLastSave="0" documentId="13_ncr:1_{10D15176-6452-4891-9603-ECAE3F3DDA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yectoria" sheetId="1" r:id="rId1"/>
    <sheet name="Velocidad y Aceleración" sheetId="2" r:id="rId2"/>
    <sheet name="Características de la Trayect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D7" i="3"/>
  <c r="D4" i="3"/>
  <c r="C12" i="2"/>
  <c r="E11" i="2"/>
  <c r="D11" i="2"/>
  <c r="E10" i="2"/>
  <c r="D10" i="2"/>
  <c r="C12" i="1"/>
  <c r="C13" i="1" s="1"/>
  <c r="E11" i="1"/>
  <c r="D11" i="1"/>
  <c r="E10" i="1"/>
  <c r="D10" i="1"/>
  <c r="E12" i="1" l="1"/>
  <c r="C13" i="2"/>
  <c r="D12" i="2"/>
  <c r="F11" i="2" s="1"/>
  <c r="E12" i="2"/>
  <c r="G11" i="2" s="1"/>
  <c r="E13" i="1"/>
  <c r="D13" i="1"/>
  <c r="D12" i="1"/>
  <c r="C14" i="1"/>
  <c r="C15" i="1" l="1"/>
  <c r="E14" i="1"/>
  <c r="D14" i="1"/>
  <c r="E13" i="2"/>
  <c r="G12" i="2" s="1"/>
  <c r="D13" i="2"/>
  <c r="F12" i="2" s="1"/>
  <c r="H11" i="2" s="1"/>
  <c r="C14" i="2"/>
  <c r="C15" i="2" l="1"/>
  <c r="E14" i="2"/>
  <c r="G13" i="2" s="1"/>
  <c r="I12" i="2" s="1"/>
  <c r="D14" i="2"/>
  <c r="F13" i="2" s="1"/>
  <c r="H12" i="2" s="1"/>
  <c r="I11" i="2"/>
  <c r="C16" i="1"/>
  <c r="E15" i="1"/>
  <c r="D15" i="1"/>
  <c r="C17" i="1" l="1"/>
  <c r="E16" i="1"/>
  <c r="D16" i="1"/>
  <c r="E15" i="2"/>
  <c r="G14" i="2" s="1"/>
  <c r="D15" i="2"/>
  <c r="F14" i="2" s="1"/>
  <c r="H13" i="2" s="1"/>
  <c r="C16" i="2"/>
  <c r="C17" i="2" l="1"/>
  <c r="E16" i="2"/>
  <c r="G15" i="2" s="1"/>
  <c r="I14" i="2" s="1"/>
  <c r="D16" i="2"/>
  <c r="F15" i="2" s="1"/>
  <c r="H14" i="2" s="1"/>
  <c r="I13" i="2"/>
  <c r="E17" i="1"/>
  <c r="D17" i="1"/>
  <c r="C18" i="1"/>
  <c r="C19" i="1" l="1"/>
  <c r="E18" i="1"/>
  <c r="D18" i="1"/>
  <c r="E17" i="2"/>
  <c r="G16" i="2" s="1"/>
  <c r="D17" i="2"/>
  <c r="F16" i="2" s="1"/>
  <c r="H15" i="2" s="1"/>
  <c r="C18" i="2"/>
  <c r="C19" i="2" l="1"/>
  <c r="E18" i="2"/>
  <c r="G17" i="2" s="1"/>
  <c r="I16" i="2" s="1"/>
  <c r="D18" i="2"/>
  <c r="F17" i="2" s="1"/>
  <c r="H16" i="2" s="1"/>
  <c r="I15" i="2"/>
  <c r="C20" i="1"/>
  <c r="E19" i="1"/>
  <c r="D19" i="1"/>
  <c r="C21" i="1" l="1"/>
  <c r="E20" i="1"/>
  <c r="D20" i="1"/>
  <c r="D19" i="2"/>
  <c r="F18" i="2" s="1"/>
  <c r="H17" i="2" s="1"/>
  <c r="C20" i="2"/>
  <c r="E19" i="2"/>
  <c r="G18" i="2" s="1"/>
  <c r="I17" i="2" l="1"/>
  <c r="C21" i="2"/>
  <c r="E20" i="2"/>
  <c r="G19" i="2" s="1"/>
  <c r="D20" i="2"/>
  <c r="F19" i="2" s="1"/>
  <c r="H18" i="2" s="1"/>
  <c r="C22" i="1"/>
  <c r="D21" i="1"/>
  <c r="E21" i="1"/>
  <c r="C23" i="1" l="1"/>
  <c r="D22" i="1"/>
  <c r="E22" i="1"/>
  <c r="C22" i="2"/>
  <c r="E21" i="2"/>
  <c r="G20" i="2" s="1"/>
  <c r="D21" i="2"/>
  <c r="F20" i="2" s="1"/>
  <c r="H19" i="2" s="1"/>
  <c r="I18" i="2"/>
  <c r="D22" i="2" l="1"/>
  <c r="F21" i="2" s="1"/>
  <c r="H20" i="2" s="1"/>
  <c r="C23" i="2"/>
  <c r="E22" i="2"/>
  <c r="G21" i="2" s="1"/>
  <c r="I20" i="2" s="1"/>
  <c r="I19" i="2"/>
  <c r="E23" i="1"/>
  <c r="C24" i="1"/>
  <c r="D23" i="1"/>
  <c r="D24" i="1" l="1"/>
  <c r="E24" i="1"/>
  <c r="C25" i="1"/>
  <c r="C24" i="2"/>
  <c r="E23" i="2"/>
  <c r="G22" i="2" s="1"/>
  <c r="D23" i="2"/>
  <c r="F22" i="2" s="1"/>
  <c r="H21" i="2" s="1"/>
  <c r="E24" i="2" l="1"/>
  <c r="G23" i="2" s="1"/>
  <c r="D24" i="2"/>
  <c r="F23" i="2" s="1"/>
  <c r="H22" i="2" s="1"/>
  <c r="C25" i="2"/>
  <c r="I21" i="2"/>
  <c r="C26" i="1"/>
  <c r="E25" i="1"/>
  <c r="D25" i="1"/>
  <c r="C27" i="1" l="1"/>
  <c r="E26" i="1"/>
  <c r="D26" i="1"/>
  <c r="D25" i="2"/>
  <c r="F24" i="2" s="1"/>
  <c r="H23" i="2" s="1"/>
  <c r="C26" i="2"/>
  <c r="E25" i="2"/>
  <c r="G24" i="2" s="1"/>
  <c r="I23" i="2" s="1"/>
  <c r="I22" i="2"/>
  <c r="E26" i="2" l="1"/>
  <c r="G25" i="2" s="1"/>
  <c r="C27" i="2"/>
  <c r="D26" i="2"/>
  <c r="F25" i="2" s="1"/>
  <c r="H24" i="2" s="1"/>
  <c r="E27" i="1"/>
  <c r="D27" i="1"/>
  <c r="C28" i="1"/>
  <c r="C29" i="1" l="1"/>
  <c r="E28" i="1"/>
  <c r="D28" i="1"/>
  <c r="C28" i="2"/>
  <c r="E27" i="2"/>
  <c r="G26" i="2" s="1"/>
  <c r="I25" i="2" s="1"/>
  <c r="D27" i="2"/>
  <c r="F26" i="2" s="1"/>
  <c r="H25" i="2" s="1"/>
  <c r="I24" i="2"/>
  <c r="E29" i="1" l="1"/>
  <c r="D29" i="1"/>
  <c r="C30" i="1"/>
  <c r="C29" i="2"/>
  <c r="D28" i="2"/>
  <c r="F27" i="2" s="1"/>
  <c r="H26" i="2" s="1"/>
  <c r="E28" i="2"/>
  <c r="G27" i="2" s="1"/>
  <c r="I26" i="2" s="1"/>
  <c r="C30" i="2" l="1"/>
  <c r="D29" i="2"/>
  <c r="F28" i="2" s="1"/>
  <c r="H27" i="2" s="1"/>
  <c r="E29" i="2"/>
  <c r="G28" i="2" s="1"/>
  <c r="E30" i="1"/>
  <c r="D30" i="1"/>
  <c r="C31" i="1"/>
  <c r="C31" i="2" l="1"/>
  <c r="E30" i="2"/>
  <c r="G29" i="2" s="1"/>
  <c r="D30" i="2"/>
  <c r="F29" i="2" s="1"/>
  <c r="H28" i="2" s="1"/>
  <c r="D31" i="1"/>
  <c r="C32" i="1"/>
  <c r="E31" i="1"/>
  <c r="I27" i="2"/>
  <c r="C33" i="1" l="1"/>
  <c r="E32" i="1"/>
  <c r="D32" i="1"/>
  <c r="E31" i="2"/>
  <c r="G30" i="2" s="1"/>
  <c r="I29" i="2" s="1"/>
  <c r="D31" i="2"/>
  <c r="F30" i="2" s="1"/>
  <c r="H29" i="2" s="1"/>
  <c r="C32" i="2"/>
  <c r="I28" i="2"/>
  <c r="C33" i="2" l="1"/>
  <c r="E32" i="2"/>
  <c r="G31" i="2" s="1"/>
  <c r="I30" i="2" s="1"/>
  <c r="D32" i="2"/>
  <c r="F31" i="2" s="1"/>
  <c r="H30" i="2" s="1"/>
  <c r="C34" i="1"/>
  <c r="E33" i="1"/>
  <c r="D33" i="1"/>
  <c r="C35" i="1" l="1"/>
  <c r="D34" i="1"/>
  <c r="E34" i="1"/>
  <c r="E33" i="2"/>
  <c r="G32" i="2" s="1"/>
  <c r="I31" i="2" s="1"/>
  <c r="D33" i="2"/>
  <c r="F32" i="2" s="1"/>
  <c r="H31" i="2" s="1"/>
  <c r="C34" i="2"/>
  <c r="C35" i="2" l="1"/>
  <c r="E34" i="2"/>
  <c r="G33" i="2" s="1"/>
  <c r="I32" i="2" s="1"/>
  <c r="D34" i="2"/>
  <c r="F33" i="2" s="1"/>
  <c r="H32" i="2" s="1"/>
  <c r="C36" i="1"/>
  <c r="E35" i="1"/>
  <c r="D35" i="1"/>
  <c r="C37" i="1" l="1"/>
  <c r="E36" i="1"/>
  <c r="D36" i="1"/>
  <c r="D35" i="2"/>
  <c r="F34" i="2" s="1"/>
  <c r="H33" i="2" s="1"/>
  <c r="C36" i="2"/>
  <c r="E35" i="2"/>
  <c r="G34" i="2" s="1"/>
  <c r="C37" i="2" l="1"/>
  <c r="E36" i="2"/>
  <c r="G35" i="2" s="1"/>
  <c r="D36" i="2"/>
  <c r="F35" i="2" s="1"/>
  <c r="H34" i="2" s="1"/>
  <c r="I33" i="2"/>
  <c r="D37" i="1"/>
  <c r="C38" i="1"/>
  <c r="E37" i="1"/>
  <c r="E38" i="1" l="1"/>
  <c r="C39" i="1"/>
  <c r="D38" i="1"/>
  <c r="C38" i="2"/>
  <c r="E37" i="2"/>
  <c r="G36" i="2" s="1"/>
  <c r="D37" i="2"/>
  <c r="F36" i="2" s="1"/>
  <c r="H35" i="2" s="1"/>
  <c r="I34" i="2"/>
  <c r="D38" i="2" l="1"/>
  <c r="F37" i="2" s="1"/>
  <c r="H36" i="2" s="1"/>
  <c r="E38" i="2"/>
  <c r="G37" i="2" s="1"/>
  <c r="C39" i="2"/>
  <c r="I35" i="2"/>
  <c r="C40" i="1"/>
  <c r="E39" i="1"/>
  <c r="D39" i="1"/>
  <c r="C40" i="2" l="1"/>
  <c r="D39" i="2"/>
  <c r="F38" i="2" s="1"/>
  <c r="H37" i="2" s="1"/>
  <c r="E39" i="2"/>
  <c r="G38" i="2" s="1"/>
  <c r="D40" i="1"/>
  <c r="C41" i="1"/>
  <c r="E40" i="1"/>
  <c r="I36" i="2"/>
  <c r="E40" i="2" l="1"/>
  <c r="G39" i="2" s="1"/>
  <c r="D40" i="2"/>
  <c r="F39" i="2" s="1"/>
  <c r="H38" i="2" s="1"/>
  <c r="C41" i="2"/>
  <c r="C42" i="1"/>
  <c r="D41" i="1"/>
  <c r="E41" i="1"/>
  <c r="I37" i="2"/>
  <c r="C43" i="1" l="1"/>
  <c r="D42" i="1"/>
  <c r="E42" i="1"/>
  <c r="I38" i="2"/>
  <c r="E41" i="2"/>
  <c r="G40" i="2" s="1"/>
  <c r="D41" i="2"/>
  <c r="F40" i="2" s="1"/>
  <c r="H39" i="2" s="1"/>
  <c r="C42" i="2"/>
  <c r="I39" i="2" l="1"/>
  <c r="E42" i="2"/>
  <c r="G41" i="2" s="1"/>
  <c r="D42" i="2"/>
  <c r="F41" i="2" s="1"/>
  <c r="H40" i="2" s="1"/>
  <c r="C43" i="2"/>
  <c r="D43" i="1"/>
  <c r="C44" i="1"/>
  <c r="E43" i="1"/>
  <c r="C45" i="1" l="1"/>
  <c r="E44" i="1"/>
  <c r="D44" i="1"/>
  <c r="C44" i="2"/>
  <c r="E43" i="2"/>
  <c r="G42" i="2" s="1"/>
  <c r="I41" i="2" s="1"/>
  <c r="D43" i="2"/>
  <c r="F42" i="2" s="1"/>
  <c r="H41" i="2" s="1"/>
  <c r="I40" i="2"/>
  <c r="E45" i="1" l="1"/>
  <c r="D45" i="1"/>
  <c r="C46" i="1"/>
  <c r="C45" i="2"/>
  <c r="D44" i="2"/>
  <c r="F43" i="2" s="1"/>
  <c r="H42" i="2" s="1"/>
  <c r="E44" i="2"/>
  <c r="G43" i="2" s="1"/>
  <c r="I42" i="2" s="1"/>
  <c r="E45" i="2" l="1"/>
  <c r="G44" i="2" s="1"/>
  <c r="I43" i="2" s="1"/>
  <c r="D45" i="2"/>
  <c r="F44" i="2" s="1"/>
  <c r="H43" i="2" s="1"/>
  <c r="C46" i="2"/>
  <c r="C47" i="1"/>
  <c r="E46" i="1"/>
  <c r="D46" i="1"/>
  <c r="E47" i="1" l="1"/>
  <c r="D47" i="1"/>
  <c r="C48" i="1"/>
  <c r="C47" i="2"/>
  <c r="E46" i="2"/>
  <c r="G45" i="2" s="1"/>
  <c r="D46" i="2"/>
  <c r="F45" i="2" s="1"/>
  <c r="H44" i="2" s="1"/>
  <c r="E47" i="2" l="1"/>
  <c r="G46" i="2" s="1"/>
  <c r="D47" i="2"/>
  <c r="F46" i="2" s="1"/>
  <c r="H45" i="2" s="1"/>
  <c r="C48" i="2"/>
  <c r="E48" i="1"/>
  <c r="C49" i="1"/>
  <c r="D48" i="1"/>
  <c r="I44" i="2"/>
  <c r="C50" i="1" l="1"/>
  <c r="E49" i="1"/>
  <c r="D49" i="1"/>
  <c r="E48" i="2"/>
  <c r="G47" i="2" s="1"/>
  <c r="I46" i="2" s="1"/>
  <c r="D48" i="2"/>
  <c r="F47" i="2" s="1"/>
  <c r="H46" i="2" s="1"/>
  <c r="C49" i="2"/>
  <c r="I45" i="2"/>
  <c r="C51" i="1" l="1"/>
  <c r="E50" i="1"/>
  <c r="D50" i="1"/>
  <c r="E49" i="2"/>
  <c r="G48" i="2" s="1"/>
  <c r="D49" i="2"/>
  <c r="F48" i="2" s="1"/>
  <c r="H47" i="2" s="1"/>
  <c r="C50" i="2"/>
  <c r="C51" i="2" l="1"/>
  <c r="E50" i="2"/>
  <c r="G49" i="2" s="1"/>
  <c r="I48" i="2" s="1"/>
  <c r="D50" i="2"/>
  <c r="F49" i="2" s="1"/>
  <c r="H48" i="2" s="1"/>
  <c r="E51" i="1"/>
  <c r="D51" i="1"/>
  <c r="C52" i="1"/>
  <c r="I47" i="2"/>
  <c r="D52" i="1" l="1"/>
  <c r="C53" i="1"/>
  <c r="E52" i="1"/>
  <c r="C52" i="2"/>
  <c r="E51" i="2"/>
  <c r="G50" i="2" s="1"/>
  <c r="D51" i="2"/>
  <c r="F50" i="2" s="1"/>
  <c r="H49" i="2" s="1"/>
  <c r="C53" i="2" l="1"/>
  <c r="E52" i="2"/>
  <c r="G51" i="2" s="1"/>
  <c r="D52" i="2"/>
  <c r="F51" i="2" s="1"/>
  <c r="H50" i="2" s="1"/>
  <c r="I49" i="2"/>
  <c r="C54" i="1"/>
  <c r="E53" i="1"/>
  <c r="D53" i="1"/>
  <c r="C55" i="1" l="1"/>
  <c r="D54" i="1"/>
  <c r="E54" i="1"/>
  <c r="C54" i="2"/>
  <c r="E53" i="2"/>
  <c r="G52" i="2" s="1"/>
  <c r="D53" i="2"/>
  <c r="F52" i="2" s="1"/>
  <c r="H51" i="2" s="1"/>
  <c r="I50" i="2"/>
  <c r="D54" i="2" l="1"/>
  <c r="F53" i="2" s="1"/>
  <c r="H52" i="2" s="1"/>
  <c r="C55" i="2"/>
  <c r="E54" i="2"/>
  <c r="G53" i="2" s="1"/>
  <c r="I51" i="2"/>
  <c r="E55" i="1"/>
  <c r="D55" i="1"/>
  <c r="C56" i="1"/>
  <c r="D56" i="1" l="1"/>
  <c r="E56" i="1"/>
  <c r="C57" i="1"/>
  <c r="C56" i="2"/>
  <c r="E55" i="2"/>
  <c r="G54" i="2" s="1"/>
  <c r="I53" i="2" s="1"/>
  <c r="D55" i="2"/>
  <c r="F54" i="2" s="1"/>
  <c r="H53" i="2" s="1"/>
  <c r="I52" i="2"/>
  <c r="D56" i="2" l="1"/>
  <c r="F55" i="2" s="1"/>
  <c r="H54" i="2" s="1"/>
  <c r="E56" i="2"/>
  <c r="G55" i="2" s="1"/>
  <c r="C57" i="2"/>
  <c r="E57" i="1"/>
  <c r="D57" i="1"/>
  <c r="C58" i="1"/>
  <c r="D58" i="1" l="1"/>
  <c r="C59" i="1"/>
  <c r="E58" i="1"/>
  <c r="C58" i="2"/>
  <c r="D57" i="2"/>
  <c r="F56" i="2" s="1"/>
  <c r="H55" i="2" s="1"/>
  <c r="E57" i="2"/>
  <c r="G56" i="2" s="1"/>
  <c r="I54" i="2"/>
  <c r="I55" i="2" l="1"/>
  <c r="E58" i="2"/>
  <c r="G57" i="2" s="1"/>
  <c r="D58" i="2"/>
  <c r="F57" i="2" s="1"/>
  <c r="H56" i="2" s="1"/>
  <c r="C59" i="2"/>
  <c r="D59" i="1"/>
  <c r="C60" i="1"/>
  <c r="E59" i="1"/>
  <c r="C61" i="1" l="1"/>
  <c r="E60" i="1"/>
  <c r="D60" i="1"/>
  <c r="C60" i="2"/>
  <c r="D59" i="2"/>
  <c r="F58" i="2" s="1"/>
  <c r="H57" i="2" s="1"/>
  <c r="E59" i="2"/>
  <c r="G58" i="2" s="1"/>
  <c r="I56" i="2"/>
  <c r="C61" i="2" l="1"/>
  <c r="D60" i="2"/>
  <c r="F59" i="2" s="1"/>
  <c r="H58" i="2" s="1"/>
  <c r="E60" i="2"/>
  <c r="G59" i="2" s="1"/>
  <c r="I57" i="2"/>
  <c r="E61" i="1"/>
  <c r="D61" i="1"/>
  <c r="C62" i="1"/>
  <c r="C63" i="1" l="1"/>
  <c r="D62" i="1"/>
  <c r="E62" i="1"/>
  <c r="E61" i="2"/>
  <c r="G60" i="2" s="1"/>
  <c r="D61" i="2"/>
  <c r="F60" i="2" s="1"/>
  <c r="H59" i="2" s="1"/>
  <c r="C62" i="2"/>
  <c r="I58" i="2"/>
  <c r="I59" i="2" l="1"/>
  <c r="C63" i="2"/>
  <c r="E62" i="2"/>
  <c r="G61" i="2" s="1"/>
  <c r="D62" i="2"/>
  <c r="F61" i="2" s="1"/>
  <c r="H60" i="2" s="1"/>
  <c r="C64" i="1"/>
  <c r="E63" i="1"/>
  <c r="D63" i="1"/>
  <c r="E63" i="2" l="1"/>
  <c r="G62" i="2" s="1"/>
  <c r="I61" i="2" s="1"/>
  <c r="D63" i="2"/>
  <c r="F62" i="2" s="1"/>
  <c r="H61" i="2" s="1"/>
  <c r="C64" i="2"/>
  <c r="C65" i="1"/>
  <c r="D64" i="1"/>
  <c r="E64" i="1"/>
  <c r="I60" i="2"/>
  <c r="E64" i="2" l="1"/>
  <c r="G63" i="2" s="1"/>
  <c r="I62" i="2" s="1"/>
  <c r="D64" i="2"/>
  <c r="F63" i="2" s="1"/>
  <c r="H62" i="2" s="1"/>
  <c r="C65" i="2"/>
  <c r="C66" i="1"/>
  <c r="D65" i="1"/>
  <c r="E65" i="1"/>
  <c r="C67" i="1" l="1"/>
  <c r="D66" i="1"/>
  <c r="E66" i="1"/>
  <c r="E65" i="2"/>
  <c r="G64" i="2" s="1"/>
  <c r="I63" i="2" s="1"/>
  <c r="D65" i="2"/>
  <c r="F64" i="2" s="1"/>
  <c r="H63" i="2" s="1"/>
  <c r="C66" i="2"/>
  <c r="C67" i="2" l="1"/>
  <c r="E66" i="2"/>
  <c r="G65" i="2" s="1"/>
  <c r="D66" i="2"/>
  <c r="F65" i="2" s="1"/>
  <c r="H64" i="2" s="1"/>
  <c r="E67" i="1"/>
  <c r="D67" i="1"/>
  <c r="C68" i="1"/>
  <c r="C69" i="1" l="1"/>
  <c r="E68" i="1"/>
  <c r="D68" i="1"/>
  <c r="I64" i="2"/>
  <c r="C68" i="2"/>
  <c r="E67" i="2"/>
  <c r="G66" i="2" s="1"/>
  <c r="I65" i="2" s="1"/>
  <c r="D67" i="2"/>
  <c r="F66" i="2" s="1"/>
  <c r="H65" i="2" s="1"/>
  <c r="E68" i="2" l="1"/>
  <c r="G67" i="2" s="1"/>
  <c r="I66" i="2" s="1"/>
  <c r="D68" i="2"/>
  <c r="F67" i="2" s="1"/>
  <c r="H66" i="2" s="1"/>
  <c r="C69" i="2"/>
  <c r="C70" i="1"/>
  <c r="D69" i="1"/>
  <c r="E69" i="1"/>
  <c r="D70" i="1" l="1"/>
  <c r="E70" i="1"/>
  <c r="C71" i="1"/>
  <c r="C70" i="2"/>
  <c r="E69" i="2"/>
  <c r="G68" i="2" s="1"/>
  <c r="I67" i="2" s="1"/>
  <c r="D69" i="2"/>
  <c r="F68" i="2" s="1"/>
  <c r="H67" i="2" s="1"/>
  <c r="E71" i="1" l="1"/>
  <c r="C72" i="1"/>
  <c r="D71" i="1"/>
  <c r="D70" i="2"/>
  <c r="F69" i="2" s="1"/>
  <c r="H68" i="2" s="1"/>
  <c r="C71" i="2"/>
  <c r="E70" i="2"/>
  <c r="G69" i="2" s="1"/>
  <c r="C72" i="2" l="1"/>
  <c r="E71" i="2"/>
  <c r="G70" i="2" s="1"/>
  <c r="I69" i="2" s="1"/>
  <c r="D71" i="2"/>
  <c r="F70" i="2" s="1"/>
  <c r="H69" i="2" s="1"/>
  <c r="D72" i="1"/>
  <c r="C73" i="1"/>
  <c r="E72" i="1"/>
  <c r="I68" i="2"/>
  <c r="E73" i="1" l="1"/>
  <c r="D73" i="1"/>
  <c r="C74" i="1"/>
  <c r="E72" i="2"/>
  <c r="G71" i="2" s="1"/>
  <c r="D72" i="2"/>
  <c r="F71" i="2" s="1"/>
  <c r="H70" i="2" s="1"/>
  <c r="C73" i="2"/>
  <c r="C74" i="2" l="1"/>
  <c r="E73" i="2"/>
  <c r="G72" i="2" s="1"/>
  <c r="I71" i="2" s="1"/>
  <c r="D73" i="2"/>
  <c r="F72" i="2" s="1"/>
  <c r="H71" i="2" s="1"/>
  <c r="I70" i="2"/>
  <c r="C75" i="1"/>
  <c r="C76" i="1" s="1"/>
  <c r="C77" i="1" s="1"/>
  <c r="C78" i="1" s="1"/>
  <c r="C79" i="1" s="1"/>
  <c r="C80" i="1" s="1"/>
  <c r="C81" i="1" s="1"/>
  <c r="C82" i="1" s="1"/>
  <c r="C83" i="1" s="1"/>
  <c r="E74" i="1"/>
  <c r="D74" i="1"/>
  <c r="C75" i="2" l="1"/>
  <c r="E74" i="2"/>
  <c r="G73" i="2" s="1"/>
  <c r="D74" i="2"/>
  <c r="F73" i="2" s="1"/>
  <c r="H72" i="2" s="1"/>
  <c r="I75" i="2" l="1"/>
  <c r="D75" i="2"/>
  <c r="E75" i="2"/>
  <c r="G74" i="2" s="1"/>
  <c r="I73" i="2" s="1"/>
  <c r="I72" i="2"/>
  <c r="F75" i="2" l="1"/>
  <c r="F74" i="2"/>
  <c r="H73" i="2" s="1"/>
  <c r="H74" i="2" l="1"/>
</calcChain>
</file>

<file path=xl/sharedStrings.xml><?xml version="1.0" encoding="utf-8"?>
<sst xmlns="http://schemas.openxmlformats.org/spreadsheetml/2006/main" count="30" uniqueCount="21">
  <si>
    <t>Etapa 2: Modelación del movimiento en Excel sin resistencia del aire</t>
  </si>
  <si>
    <t>Trayectoria</t>
  </si>
  <si>
    <t>Volcán Popocatépetl</t>
  </si>
  <si>
    <t>t</t>
  </si>
  <si>
    <t>x (m)</t>
  </si>
  <si>
    <t>y (m)</t>
  </si>
  <si>
    <t>v0 (m/s)</t>
  </si>
  <si>
    <t>θ_0 (grados)</t>
  </si>
  <si>
    <t>x0 (m)</t>
  </si>
  <si>
    <t>y0 (m)</t>
  </si>
  <si>
    <t>v(x)</t>
  </si>
  <si>
    <t>v(y)</t>
  </si>
  <si>
    <t>a(x)</t>
  </si>
  <si>
    <t>a(y)</t>
  </si>
  <si>
    <t>Características de la trayectoria</t>
  </si>
  <si>
    <t>Tiempo de vuelo:</t>
  </si>
  <si>
    <t>s</t>
  </si>
  <si>
    <t xml:space="preserve"> </t>
  </si>
  <si>
    <t>Altura máxima:</t>
  </si>
  <si>
    <t>mt</t>
  </si>
  <si>
    <t>Máximo alacance horizontal: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</si>
</sst>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164" fontId="2" fillId="4" borderId="1" xfId="0" applyNumberFormat="1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5" borderId="1" xfId="0" applyFont="1" applyFill="1" applyBorder="1" applyAlignment="1"/>
    <xf numFmtId="0" fontId="2" fillId="6" borderId="0" xfId="0" applyFont="1" applyFill="1" applyAlignment="1"/>
    <xf numFmtId="0" fontId="2" fillId="6" borderId="0" xfId="0" applyFont="1" applyFill="1"/>
    <xf numFmtId="2" fontId="2" fillId="7" borderId="0" xfId="0" applyNumberFormat="1" applyFont="1" applyFill="1"/>
    <xf numFmtId="1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Tiro Parabólico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para serie 1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strRef>
              <c:f>Trayectoria!$D$9:$D$74</c:f>
              <c:strCache>
                <c:ptCount val="66"/>
                <c:pt idx="0">
                  <c:v>x (m)</c:v>
                </c:pt>
                <c:pt idx="1">
                  <c:v>0</c:v>
                </c:pt>
                <c:pt idx="2">
                  <c:v>2.79</c:v>
                </c:pt>
                <c:pt idx="3">
                  <c:v>5.58</c:v>
                </c:pt>
                <c:pt idx="4">
                  <c:v>8.37</c:v>
                </c:pt>
                <c:pt idx="5">
                  <c:v>11.16</c:v>
                </c:pt>
                <c:pt idx="6">
                  <c:v>13.95</c:v>
                </c:pt>
                <c:pt idx="7">
                  <c:v>16.74</c:v>
                </c:pt>
                <c:pt idx="8">
                  <c:v>19.53</c:v>
                </c:pt>
                <c:pt idx="9">
                  <c:v>22.32</c:v>
                </c:pt>
                <c:pt idx="10">
                  <c:v>25.11</c:v>
                </c:pt>
                <c:pt idx="11">
                  <c:v>27.9</c:v>
                </c:pt>
                <c:pt idx="12">
                  <c:v>30.69</c:v>
                </c:pt>
                <c:pt idx="13">
                  <c:v>33.48</c:v>
                </c:pt>
                <c:pt idx="14">
                  <c:v>36.27</c:v>
                </c:pt>
                <c:pt idx="15">
                  <c:v>39.06</c:v>
                </c:pt>
                <c:pt idx="16">
                  <c:v>41.85</c:v>
                </c:pt>
                <c:pt idx="17">
                  <c:v>44.64</c:v>
                </c:pt>
                <c:pt idx="18">
                  <c:v>47.43</c:v>
                </c:pt>
                <c:pt idx="19">
                  <c:v>50.22</c:v>
                </c:pt>
                <c:pt idx="20">
                  <c:v>53.01</c:v>
                </c:pt>
                <c:pt idx="21">
                  <c:v>55.8</c:v>
                </c:pt>
                <c:pt idx="22">
                  <c:v>58.59</c:v>
                </c:pt>
                <c:pt idx="23">
                  <c:v>61.38</c:v>
                </c:pt>
                <c:pt idx="24">
                  <c:v>64.17</c:v>
                </c:pt>
                <c:pt idx="25">
                  <c:v>66.96</c:v>
                </c:pt>
                <c:pt idx="26">
                  <c:v>69.75</c:v>
                </c:pt>
                <c:pt idx="27">
                  <c:v>72.54</c:v>
                </c:pt>
                <c:pt idx="28">
                  <c:v>75.33</c:v>
                </c:pt>
                <c:pt idx="29">
                  <c:v>78.12</c:v>
                </c:pt>
                <c:pt idx="30">
                  <c:v>80.91</c:v>
                </c:pt>
                <c:pt idx="31">
                  <c:v>83.7</c:v>
                </c:pt>
                <c:pt idx="32">
                  <c:v>86.49</c:v>
                </c:pt>
                <c:pt idx="33">
                  <c:v>89.28</c:v>
                </c:pt>
                <c:pt idx="34">
                  <c:v>92.07</c:v>
                </c:pt>
                <c:pt idx="35">
                  <c:v>94.86</c:v>
                </c:pt>
                <c:pt idx="36">
                  <c:v>97.65</c:v>
                </c:pt>
                <c:pt idx="37">
                  <c:v>100.44</c:v>
                </c:pt>
                <c:pt idx="38">
                  <c:v>103.23</c:v>
                </c:pt>
                <c:pt idx="39">
                  <c:v>106.02</c:v>
                </c:pt>
                <c:pt idx="40">
                  <c:v>108.81</c:v>
                </c:pt>
                <c:pt idx="41">
                  <c:v>111.6</c:v>
                </c:pt>
                <c:pt idx="42">
                  <c:v>114.39</c:v>
                </c:pt>
                <c:pt idx="43">
                  <c:v>117.18</c:v>
                </c:pt>
                <c:pt idx="44">
                  <c:v>119.97</c:v>
                </c:pt>
                <c:pt idx="45">
                  <c:v>122.76</c:v>
                </c:pt>
                <c:pt idx="46">
                  <c:v>125.55</c:v>
                </c:pt>
                <c:pt idx="47">
                  <c:v>128.34</c:v>
                </c:pt>
                <c:pt idx="48">
                  <c:v>131.13</c:v>
                </c:pt>
                <c:pt idx="49">
                  <c:v>133.92</c:v>
                </c:pt>
                <c:pt idx="50">
                  <c:v>136.71</c:v>
                </c:pt>
                <c:pt idx="51">
                  <c:v>139.5</c:v>
                </c:pt>
                <c:pt idx="52">
                  <c:v>142.29</c:v>
                </c:pt>
                <c:pt idx="53">
                  <c:v>145.08</c:v>
                </c:pt>
                <c:pt idx="54">
                  <c:v>147.87</c:v>
                </c:pt>
                <c:pt idx="55">
                  <c:v>150.66</c:v>
                </c:pt>
                <c:pt idx="56">
                  <c:v>153.45</c:v>
                </c:pt>
                <c:pt idx="57">
                  <c:v>156.24</c:v>
                </c:pt>
                <c:pt idx="58">
                  <c:v>159.03</c:v>
                </c:pt>
                <c:pt idx="59">
                  <c:v>161.82</c:v>
                </c:pt>
                <c:pt idx="60">
                  <c:v>164.61</c:v>
                </c:pt>
                <c:pt idx="61">
                  <c:v>167.4</c:v>
                </c:pt>
                <c:pt idx="62">
                  <c:v>170.19</c:v>
                </c:pt>
                <c:pt idx="63">
                  <c:v>172.98</c:v>
                </c:pt>
                <c:pt idx="64">
                  <c:v>175.77</c:v>
                </c:pt>
                <c:pt idx="65">
                  <c:v>178.56</c:v>
                </c:pt>
              </c:strCache>
            </c:strRef>
          </c:xVal>
          <c:yVal>
            <c:numRef>
              <c:f>Trayectoria!$E$9:$E$74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7-492B-92C0-7A54CDE70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13057"/>
        <c:axId val="48195632"/>
      </c:scatterChart>
      <c:valAx>
        <c:axId val="1542713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8195632"/>
        <c:crosses val="autoZero"/>
        <c:crossBetween val="midCat"/>
      </c:valAx>
      <c:valAx>
        <c:axId val="4819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4271305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t, v(x) y v(y)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'Velocidad y Aceleración'!$C$11:$C$74</c:f>
              <c:numCache>
                <c:formatCode>General</c:formatCode>
                <c:ptCount val="64"/>
                <c:pt idx="0">
                  <c:v>0.124</c:v>
                </c:pt>
                <c:pt idx="1">
                  <c:v>0.248</c:v>
                </c:pt>
                <c:pt idx="2">
                  <c:v>0.372</c:v>
                </c:pt>
                <c:pt idx="3">
                  <c:v>0.496</c:v>
                </c:pt>
                <c:pt idx="4">
                  <c:v>0.62</c:v>
                </c:pt>
                <c:pt idx="5">
                  <c:v>0.74399999999999999</c:v>
                </c:pt>
                <c:pt idx="6">
                  <c:v>0.86799999999999999</c:v>
                </c:pt>
                <c:pt idx="7">
                  <c:v>0.99199999999999999</c:v>
                </c:pt>
                <c:pt idx="8">
                  <c:v>1.1160000000000001</c:v>
                </c:pt>
                <c:pt idx="9">
                  <c:v>1.2400000000000002</c:v>
                </c:pt>
                <c:pt idx="10">
                  <c:v>1.3640000000000003</c:v>
                </c:pt>
                <c:pt idx="11">
                  <c:v>1.4880000000000004</c:v>
                </c:pt>
                <c:pt idx="12">
                  <c:v>1.6120000000000005</c:v>
                </c:pt>
                <c:pt idx="13">
                  <c:v>1.7360000000000007</c:v>
                </c:pt>
                <c:pt idx="14">
                  <c:v>1.8600000000000008</c:v>
                </c:pt>
                <c:pt idx="15">
                  <c:v>1.9840000000000009</c:v>
                </c:pt>
                <c:pt idx="16">
                  <c:v>2.108000000000001</c:v>
                </c:pt>
                <c:pt idx="17">
                  <c:v>2.2320000000000011</c:v>
                </c:pt>
                <c:pt idx="18">
                  <c:v>2.3560000000000012</c:v>
                </c:pt>
                <c:pt idx="19">
                  <c:v>2.4800000000000013</c:v>
                </c:pt>
                <c:pt idx="20">
                  <c:v>2.6040000000000014</c:v>
                </c:pt>
                <c:pt idx="21">
                  <c:v>2.7280000000000015</c:v>
                </c:pt>
                <c:pt idx="22">
                  <c:v>2.8520000000000016</c:v>
                </c:pt>
                <c:pt idx="23">
                  <c:v>2.9760000000000018</c:v>
                </c:pt>
                <c:pt idx="24">
                  <c:v>3.1000000000000019</c:v>
                </c:pt>
                <c:pt idx="25">
                  <c:v>3.224000000000002</c:v>
                </c:pt>
                <c:pt idx="26">
                  <c:v>3.3480000000000021</c:v>
                </c:pt>
                <c:pt idx="27">
                  <c:v>3.4720000000000022</c:v>
                </c:pt>
                <c:pt idx="28">
                  <c:v>3.5960000000000023</c:v>
                </c:pt>
                <c:pt idx="29">
                  <c:v>3.7200000000000024</c:v>
                </c:pt>
                <c:pt idx="30">
                  <c:v>3.8440000000000025</c:v>
                </c:pt>
                <c:pt idx="31">
                  <c:v>3.9680000000000026</c:v>
                </c:pt>
                <c:pt idx="32">
                  <c:v>4.0920000000000023</c:v>
                </c:pt>
                <c:pt idx="33">
                  <c:v>4.216000000000002</c:v>
                </c:pt>
                <c:pt idx="34">
                  <c:v>4.3400000000000016</c:v>
                </c:pt>
                <c:pt idx="35">
                  <c:v>4.4640000000000013</c:v>
                </c:pt>
                <c:pt idx="36">
                  <c:v>4.588000000000001</c:v>
                </c:pt>
                <c:pt idx="37">
                  <c:v>4.7120000000000006</c:v>
                </c:pt>
                <c:pt idx="38">
                  <c:v>4.8360000000000003</c:v>
                </c:pt>
                <c:pt idx="39">
                  <c:v>4.96</c:v>
                </c:pt>
                <c:pt idx="40">
                  <c:v>5.0839999999999996</c:v>
                </c:pt>
                <c:pt idx="41">
                  <c:v>5.2079999999999993</c:v>
                </c:pt>
                <c:pt idx="42">
                  <c:v>5.331999999999999</c:v>
                </c:pt>
                <c:pt idx="43">
                  <c:v>5.4559999999999986</c:v>
                </c:pt>
                <c:pt idx="44">
                  <c:v>5.5799999999999983</c:v>
                </c:pt>
                <c:pt idx="45">
                  <c:v>5.703999999999998</c:v>
                </c:pt>
                <c:pt idx="46">
                  <c:v>5.8279999999999976</c:v>
                </c:pt>
                <c:pt idx="47">
                  <c:v>5.9519999999999973</c:v>
                </c:pt>
                <c:pt idx="48">
                  <c:v>6.075999999999997</c:v>
                </c:pt>
                <c:pt idx="49">
                  <c:v>6.1999999999999966</c:v>
                </c:pt>
                <c:pt idx="50">
                  <c:v>6.3239999999999963</c:v>
                </c:pt>
                <c:pt idx="51">
                  <c:v>6.447999999999996</c:v>
                </c:pt>
                <c:pt idx="52">
                  <c:v>6.5719999999999956</c:v>
                </c:pt>
                <c:pt idx="53">
                  <c:v>6.6959999999999953</c:v>
                </c:pt>
                <c:pt idx="54">
                  <c:v>6.819999999999995</c:v>
                </c:pt>
                <c:pt idx="55">
                  <c:v>6.9439999999999946</c:v>
                </c:pt>
                <c:pt idx="56">
                  <c:v>7.0679999999999943</c:v>
                </c:pt>
                <c:pt idx="57">
                  <c:v>7.191999999999994</c:v>
                </c:pt>
                <c:pt idx="58">
                  <c:v>7.3159999999999936</c:v>
                </c:pt>
                <c:pt idx="59">
                  <c:v>7.4399999999999933</c:v>
                </c:pt>
                <c:pt idx="60">
                  <c:v>7.563999999999993</c:v>
                </c:pt>
                <c:pt idx="61">
                  <c:v>7.6879999999999926</c:v>
                </c:pt>
                <c:pt idx="62">
                  <c:v>7.8119999999999923</c:v>
                </c:pt>
                <c:pt idx="63">
                  <c:v>7.9359999999999919</c:v>
                </c:pt>
              </c:numCache>
            </c:numRef>
          </c:xVal>
          <c:yVal>
            <c:numRef>
              <c:f>'Velocidad y Aceleración'!$F$11:$F$74</c:f>
              <c:numCache>
                <c:formatCode>General</c:formatCode>
                <c:ptCount val="64"/>
                <c:pt idx="0">
                  <c:v>22.500000000000004</c:v>
                </c:pt>
                <c:pt idx="1">
                  <c:v>22.5</c:v>
                </c:pt>
                <c:pt idx="2">
                  <c:v>22.500000000000007</c:v>
                </c:pt>
                <c:pt idx="3">
                  <c:v>22.500000000000007</c:v>
                </c:pt>
                <c:pt idx="4">
                  <c:v>22.499999999999993</c:v>
                </c:pt>
                <c:pt idx="5">
                  <c:v>22.500000000000021</c:v>
                </c:pt>
                <c:pt idx="6">
                  <c:v>22.499999999999993</c:v>
                </c:pt>
                <c:pt idx="7">
                  <c:v>22.500000000000004</c:v>
                </c:pt>
                <c:pt idx="8">
                  <c:v>22.500000000000004</c:v>
                </c:pt>
                <c:pt idx="9">
                  <c:v>22.500000000000004</c:v>
                </c:pt>
                <c:pt idx="10">
                  <c:v>22.500000000000032</c:v>
                </c:pt>
                <c:pt idx="11">
                  <c:v>22.499999999999972</c:v>
                </c:pt>
                <c:pt idx="12">
                  <c:v>22.500000000000032</c:v>
                </c:pt>
                <c:pt idx="13">
                  <c:v>22.499999999999972</c:v>
                </c:pt>
                <c:pt idx="14">
                  <c:v>22.500000000000032</c:v>
                </c:pt>
                <c:pt idx="15">
                  <c:v>22.499999999999972</c:v>
                </c:pt>
                <c:pt idx="16">
                  <c:v>22.500000000000032</c:v>
                </c:pt>
                <c:pt idx="17">
                  <c:v>22.499999999999972</c:v>
                </c:pt>
                <c:pt idx="18">
                  <c:v>22.500000000000032</c:v>
                </c:pt>
                <c:pt idx="19">
                  <c:v>22.499999999999972</c:v>
                </c:pt>
                <c:pt idx="20">
                  <c:v>22.500000000000032</c:v>
                </c:pt>
                <c:pt idx="21">
                  <c:v>22.499999999999972</c:v>
                </c:pt>
                <c:pt idx="22">
                  <c:v>22.500000000000032</c:v>
                </c:pt>
                <c:pt idx="23">
                  <c:v>22.500000000000032</c:v>
                </c:pt>
                <c:pt idx="24">
                  <c:v>22.499999999999915</c:v>
                </c:pt>
                <c:pt idx="25">
                  <c:v>22.500000000000032</c:v>
                </c:pt>
                <c:pt idx="26">
                  <c:v>22.500000000000032</c:v>
                </c:pt>
                <c:pt idx="27">
                  <c:v>22.500000000000032</c:v>
                </c:pt>
                <c:pt idx="28">
                  <c:v>22.500000000000032</c:v>
                </c:pt>
                <c:pt idx="29">
                  <c:v>22.499999999999915</c:v>
                </c:pt>
                <c:pt idx="30">
                  <c:v>22.500000000000032</c:v>
                </c:pt>
                <c:pt idx="31">
                  <c:v>22.499999999999996</c:v>
                </c:pt>
                <c:pt idx="32">
                  <c:v>22.499999999999996</c:v>
                </c:pt>
                <c:pt idx="33">
                  <c:v>22.499999999999996</c:v>
                </c:pt>
                <c:pt idx="34">
                  <c:v>22.499999999999996</c:v>
                </c:pt>
                <c:pt idx="35">
                  <c:v>22.499999999999996</c:v>
                </c:pt>
                <c:pt idx="36">
                  <c:v>22.499999999999996</c:v>
                </c:pt>
                <c:pt idx="37">
                  <c:v>22.50000000000011</c:v>
                </c:pt>
                <c:pt idx="38">
                  <c:v>22.499999999999996</c:v>
                </c:pt>
                <c:pt idx="39">
                  <c:v>22.499999999999996</c:v>
                </c:pt>
                <c:pt idx="40">
                  <c:v>22.499999999999996</c:v>
                </c:pt>
                <c:pt idx="41">
                  <c:v>22.499999999999996</c:v>
                </c:pt>
                <c:pt idx="42">
                  <c:v>22.499999999999996</c:v>
                </c:pt>
                <c:pt idx="43">
                  <c:v>22.499999999999996</c:v>
                </c:pt>
                <c:pt idx="44">
                  <c:v>22.499999999999996</c:v>
                </c:pt>
                <c:pt idx="45">
                  <c:v>22.499999999999996</c:v>
                </c:pt>
                <c:pt idx="46">
                  <c:v>22.499999999999996</c:v>
                </c:pt>
                <c:pt idx="47">
                  <c:v>22.499999999999996</c:v>
                </c:pt>
                <c:pt idx="48">
                  <c:v>22.499999999999996</c:v>
                </c:pt>
                <c:pt idx="49">
                  <c:v>22.499999999999996</c:v>
                </c:pt>
                <c:pt idx="50">
                  <c:v>22.499999999999996</c:v>
                </c:pt>
                <c:pt idx="51">
                  <c:v>22.499999999999996</c:v>
                </c:pt>
                <c:pt idx="52">
                  <c:v>22.499999999999996</c:v>
                </c:pt>
                <c:pt idx="53">
                  <c:v>22.499999999999996</c:v>
                </c:pt>
                <c:pt idx="54">
                  <c:v>22.499999999999996</c:v>
                </c:pt>
                <c:pt idx="55">
                  <c:v>22.499999999999996</c:v>
                </c:pt>
                <c:pt idx="56">
                  <c:v>22.499999999999996</c:v>
                </c:pt>
                <c:pt idx="57">
                  <c:v>22.499999999999996</c:v>
                </c:pt>
                <c:pt idx="58">
                  <c:v>22.499999999999996</c:v>
                </c:pt>
                <c:pt idx="59">
                  <c:v>22.499999999999996</c:v>
                </c:pt>
                <c:pt idx="60">
                  <c:v>22.499999999999996</c:v>
                </c:pt>
                <c:pt idx="61">
                  <c:v>22.500000000000227</c:v>
                </c:pt>
                <c:pt idx="62">
                  <c:v>22.499999999999996</c:v>
                </c:pt>
                <c:pt idx="63">
                  <c:v>22.499999999999996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6-4FD3-978E-C942D8C05281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'Velocidad y Aceleración'!$C$11:$C$74</c:f>
              <c:numCache>
                <c:formatCode>General</c:formatCode>
                <c:ptCount val="64"/>
                <c:pt idx="0">
                  <c:v>0.124</c:v>
                </c:pt>
                <c:pt idx="1">
                  <c:v>0.248</c:v>
                </c:pt>
                <c:pt idx="2">
                  <c:v>0.372</c:v>
                </c:pt>
                <c:pt idx="3">
                  <c:v>0.496</c:v>
                </c:pt>
                <c:pt idx="4">
                  <c:v>0.62</c:v>
                </c:pt>
                <c:pt idx="5">
                  <c:v>0.74399999999999999</c:v>
                </c:pt>
                <c:pt idx="6">
                  <c:v>0.86799999999999999</c:v>
                </c:pt>
                <c:pt idx="7">
                  <c:v>0.99199999999999999</c:v>
                </c:pt>
                <c:pt idx="8">
                  <c:v>1.1160000000000001</c:v>
                </c:pt>
                <c:pt idx="9">
                  <c:v>1.2400000000000002</c:v>
                </c:pt>
                <c:pt idx="10">
                  <c:v>1.3640000000000003</c:v>
                </c:pt>
                <c:pt idx="11">
                  <c:v>1.4880000000000004</c:v>
                </c:pt>
                <c:pt idx="12">
                  <c:v>1.6120000000000005</c:v>
                </c:pt>
                <c:pt idx="13">
                  <c:v>1.7360000000000007</c:v>
                </c:pt>
                <c:pt idx="14">
                  <c:v>1.8600000000000008</c:v>
                </c:pt>
                <c:pt idx="15">
                  <c:v>1.9840000000000009</c:v>
                </c:pt>
                <c:pt idx="16">
                  <c:v>2.108000000000001</c:v>
                </c:pt>
                <c:pt idx="17">
                  <c:v>2.2320000000000011</c:v>
                </c:pt>
                <c:pt idx="18">
                  <c:v>2.3560000000000012</c:v>
                </c:pt>
                <c:pt idx="19">
                  <c:v>2.4800000000000013</c:v>
                </c:pt>
                <c:pt idx="20">
                  <c:v>2.6040000000000014</c:v>
                </c:pt>
                <c:pt idx="21">
                  <c:v>2.7280000000000015</c:v>
                </c:pt>
                <c:pt idx="22">
                  <c:v>2.8520000000000016</c:v>
                </c:pt>
                <c:pt idx="23">
                  <c:v>2.9760000000000018</c:v>
                </c:pt>
                <c:pt idx="24">
                  <c:v>3.1000000000000019</c:v>
                </c:pt>
                <c:pt idx="25">
                  <c:v>3.224000000000002</c:v>
                </c:pt>
                <c:pt idx="26">
                  <c:v>3.3480000000000021</c:v>
                </c:pt>
                <c:pt idx="27">
                  <c:v>3.4720000000000022</c:v>
                </c:pt>
                <c:pt idx="28">
                  <c:v>3.5960000000000023</c:v>
                </c:pt>
                <c:pt idx="29">
                  <c:v>3.7200000000000024</c:v>
                </c:pt>
                <c:pt idx="30">
                  <c:v>3.8440000000000025</c:v>
                </c:pt>
                <c:pt idx="31">
                  <c:v>3.9680000000000026</c:v>
                </c:pt>
                <c:pt idx="32">
                  <c:v>4.0920000000000023</c:v>
                </c:pt>
                <c:pt idx="33">
                  <c:v>4.216000000000002</c:v>
                </c:pt>
                <c:pt idx="34">
                  <c:v>4.3400000000000016</c:v>
                </c:pt>
                <c:pt idx="35">
                  <c:v>4.4640000000000013</c:v>
                </c:pt>
                <c:pt idx="36">
                  <c:v>4.588000000000001</c:v>
                </c:pt>
                <c:pt idx="37">
                  <c:v>4.7120000000000006</c:v>
                </c:pt>
                <c:pt idx="38">
                  <c:v>4.8360000000000003</c:v>
                </c:pt>
                <c:pt idx="39">
                  <c:v>4.96</c:v>
                </c:pt>
                <c:pt idx="40">
                  <c:v>5.0839999999999996</c:v>
                </c:pt>
                <c:pt idx="41">
                  <c:v>5.2079999999999993</c:v>
                </c:pt>
                <c:pt idx="42">
                  <c:v>5.331999999999999</c:v>
                </c:pt>
                <c:pt idx="43">
                  <c:v>5.4559999999999986</c:v>
                </c:pt>
                <c:pt idx="44">
                  <c:v>5.5799999999999983</c:v>
                </c:pt>
                <c:pt idx="45">
                  <c:v>5.703999999999998</c:v>
                </c:pt>
                <c:pt idx="46">
                  <c:v>5.8279999999999976</c:v>
                </c:pt>
                <c:pt idx="47">
                  <c:v>5.9519999999999973</c:v>
                </c:pt>
                <c:pt idx="48">
                  <c:v>6.075999999999997</c:v>
                </c:pt>
                <c:pt idx="49">
                  <c:v>6.1999999999999966</c:v>
                </c:pt>
                <c:pt idx="50">
                  <c:v>6.3239999999999963</c:v>
                </c:pt>
                <c:pt idx="51">
                  <c:v>6.447999999999996</c:v>
                </c:pt>
                <c:pt idx="52">
                  <c:v>6.5719999999999956</c:v>
                </c:pt>
                <c:pt idx="53">
                  <c:v>6.6959999999999953</c:v>
                </c:pt>
                <c:pt idx="54">
                  <c:v>6.819999999999995</c:v>
                </c:pt>
                <c:pt idx="55">
                  <c:v>6.9439999999999946</c:v>
                </c:pt>
                <c:pt idx="56">
                  <c:v>7.0679999999999943</c:v>
                </c:pt>
                <c:pt idx="57">
                  <c:v>7.191999999999994</c:v>
                </c:pt>
                <c:pt idx="58">
                  <c:v>7.3159999999999936</c:v>
                </c:pt>
                <c:pt idx="59">
                  <c:v>7.4399999999999933</c:v>
                </c:pt>
                <c:pt idx="60">
                  <c:v>7.563999999999993</c:v>
                </c:pt>
                <c:pt idx="61">
                  <c:v>7.6879999999999926</c:v>
                </c:pt>
                <c:pt idx="62">
                  <c:v>7.8119999999999923</c:v>
                </c:pt>
                <c:pt idx="63">
                  <c:v>7.9359999999999919</c:v>
                </c:pt>
              </c:numCache>
            </c:numRef>
          </c:xVal>
          <c:yVal>
            <c:numRef>
              <c:f>'Velocidad y Aceleración'!$G$11:$G$74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D6-4FD3-978E-C942D8C0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522427"/>
        <c:axId val="651472609"/>
      </c:scatterChart>
      <c:valAx>
        <c:axId val="1675522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51472609"/>
        <c:crosses val="autoZero"/>
        <c:crossBetween val="midCat"/>
      </c:valAx>
      <c:valAx>
        <c:axId val="651472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755224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t, a(x) y a(y)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'Velocidad y Aceleración'!$C$11:$C$74</c:f>
              <c:numCache>
                <c:formatCode>General</c:formatCode>
                <c:ptCount val="64"/>
                <c:pt idx="0">
                  <c:v>0.124</c:v>
                </c:pt>
                <c:pt idx="1">
                  <c:v>0.248</c:v>
                </c:pt>
                <c:pt idx="2">
                  <c:v>0.372</c:v>
                </c:pt>
                <c:pt idx="3">
                  <c:v>0.496</c:v>
                </c:pt>
                <c:pt idx="4">
                  <c:v>0.62</c:v>
                </c:pt>
                <c:pt idx="5">
                  <c:v>0.74399999999999999</c:v>
                </c:pt>
                <c:pt idx="6">
                  <c:v>0.86799999999999999</c:v>
                </c:pt>
                <c:pt idx="7">
                  <c:v>0.99199999999999999</c:v>
                </c:pt>
                <c:pt idx="8">
                  <c:v>1.1160000000000001</c:v>
                </c:pt>
                <c:pt idx="9">
                  <c:v>1.2400000000000002</c:v>
                </c:pt>
                <c:pt idx="10">
                  <c:v>1.3640000000000003</c:v>
                </c:pt>
                <c:pt idx="11">
                  <c:v>1.4880000000000004</c:v>
                </c:pt>
                <c:pt idx="12">
                  <c:v>1.6120000000000005</c:v>
                </c:pt>
                <c:pt idx="13">
                  <c:v>1.7360000000000007</c:v>
                </c:pt>
                <c:pt idx="14">
                  <c:v>1.8600000000000008</c:v>
                </c:pt>
                <c:pt idx="15">
                  <c:v>1.9840000000000009</c:v>
                </c:pt>
                <c:pt idx="16">
                  <c:v>2.108000000000001</c:v>
                </c:pt>
                <c:pt idx="17">
                  <c:v>2.2320000000000011</c:v>
                </c:pt>
                <c:pt idx="18">
                  <c:v>2.3560000000000012</c:v>
                </c:pt>
                <c:pt idx="19">
                  <c:v>2.4800000000000013</c:v>
                </c:pt>
                <c:pt idx="20">
                  <c:v>2.6040000000000014</c:v>
                </c:pt>
                <c:pt idx="21">
                  <c:v>2.7280000000000015</c:v>
                </c:pt>
                <c:pt idx="22">
                  <c:v>2.8520000000000016</c:v>
                </c:pt>
                <c:pt idx="23">
                  <c:v>2.9760000000000018</c:v>
                </c:pt>
                <c:pt idx="24">
                  <c:v>3.1000000000000019</c:v>
                </c:pt>
                <c:pt idx="25">
                  <c:v>3.224000000000002</c:v>
                </c:pt>
                <c:pt idx="26">
                  <c:v>3.3480000000000021</c:v>
                </c:pt>
                <c:pt idx="27">
                  <c:v>3.4720000000000022</c:v>
                </c:pt>
                <c:pt idx="28">
                  <c:v>3.5960000000000023</c:v>
                </c:pt>
                <c:pt idx="29">
                  <c:v>3.7200000000000024</c:v>
                </c:pt>
                <c:pt idx="30">
                  <c:v>3.8440000000000025</c:v>
                </c:pt>
                <c:pt idx="31">
                  <c:v>3.9680000000000026</c:v>
                </c:pt>
                <c:pt idx="32">
                  <c:v>4.0920000000000023</c:v>
                </c:pt>
                <c:pt idx="33">
                  <c:v>4.216000000000002</c:v>
                </c:pt>
                <c:pt idx="34">
                  <c:v>4.3400000000000016</c:v>
                </c:pt>
                <c:pt idx="35">
                  <c:v>4.4640000000000013</c:v>
                </c:pt>
                <c:pt idx="36">
                  <c:v>4.588000000000001</c:v>
                </c:pt>
                <c:pt idx="37">
                  <c:v>4.7120000000000006</c:v>
                </c:pt>
                <c:pt idx="38">
                  <c:v>4.8360000000000003</c:v>
                </c:pt>
                <c:pt idx="39">
                  <c:v>4.96</c:v>
                </c:pt>
                <c:pt idx="40">
                  <c:v>5.0839999999999996</c:v>
                </c:pt>
                <c:pt idx="41">
                  <c:v>5.2079999999999993</c:v>
                </c:pt>
                <c:pt idx="42">
                  <c:v>5.331999999999999</c:v>
                </c:pt>
                <c:pt idx="43">
                  <c:v>5.4559999999999986</c:v>
                </c:pt>
                <c:pt idx="44">
                  <c:v>5.5799999999999983</c:v>
                </c:pt>
                <c:pt idx="45">
                  <c:v>5.703999999999998</c:v>
                </c:pt>
                <c:pt idx="46">
                  <c:v>5.8279999999999976</c:v>
                </c:pt>
                <c:pt idx="47">
                  <c:v>5.9519999999999973</c:v>
                </c:pt>
                <c:pt idx="48">
                  <c:v>6.075999999999997</c:v>
                </c:pt>
                <c:pt idx="49">
                  <c:v>6.1999999999999966</c:v>
                </c:pt>
                <c:pt idx="50">
                  <c:v>6.3239999999999963</c:v>
                </c:pt>
                <c:pt idx="51">
                  <c:v>6.447999999999996</c:v>
                </c:pt>
                <c:pt idx="52">
                  <c:v>6.5719999999999956</c:v>
                </c:pt>
                <c:pt idx="53">
                  <c:v>6.6959999999999953</c:v>
                </c:pt>
                <c:pt idx="54">
                  <c:v>6.819999999999995</c:v>
                </c:pt>
                <c:pt idx="55">
                  <c:v>6.9439999999999946</c:v>
                </c:pt>
                <c:pt idx="56">
                  <c:v>7.0679999999999943</c:v>
                </c:pt>
                <c:pt idx="57">
                  <c:v>7.191999999999994</c:v>
                </c:pt>
                <c:pt idx="58">
                  <c:v>7.3159999999999936</c:v>
                </c:pt>
                <c:pt idx="59">
                  <c:v>7.4399999999999933</c:v>
                </c:pt>
                <c:pt idx="60">
                  <c:v>7.563999999999993</c:v>
                </c:pt>
                <c:pt idx="61">
                  <c:v>7.6879999999999926</c:v>
                </c:pt>
                <c:pt idx="62">
                  <c:v>7.8119999999999923</c:v>
                </c:pt>
                <c:pt idx="63">
                  <c:v>7.9359999999999919</c:v>
                </c:pt>
              </c:numCache>
            </c:numRef>
          </c:xVal>
          <c:yVal>
            <c:numRef>
              <c:f>'Velocidad y Aceleración'!$H$11:$H$74</c:f>
              <c:numCache>
                <c:formatCode>General</c:formatCode>
                <c:ptCount val="64"/>
                <c:pt idx="0">
                  <c:v>-2.8650916764520169E-14</c:v>
                </c:pt>
                <c:pt idx="1">
                  <c:v>5.7301833529040337E-14</c:v>
                </c:pt>
                <c:pt idx="2">
                  <c:v>0</c:v>
                </c:pt>
                <c:pt idx="3">
                  <c:v>-1.1460366705808067E-13</c:v>
                </c:pt>
                <c:pt idx="4">
                  <c:v>2.2920733411616135E-13</c:v>
                </c:pt>
                <c:pt idx="5">
                  <c:v>-2.2920733411616135E-13</c:v>
                </c:pt>
                <c:pt idx="6">
                  <c:v>8.5952750293560512E-14</c:v>
                </c:pt>
                <c:pt idx="7">
                  <c:v>0</c:v>
                </c:pt>
                <c:pt idx="8">
                  <c:v>0</c:v>
                </c:pt>
                <c:pt idx="9">
                  <c:v>2.2920733411616115E-13</c:v>
                </c:pt>
                <c:pt idx="10">
                  <c:v>-4.8706558499684246E-13</c:v>
                </c:pt>
                <c:pt idx="11">
                  <c:v>4.8706558499684246E-13</c:v>
                </c:pt>
                <c:pt idx="12">
                  <c:v>-4.8706558499684246E-13</c:v>
                </c:pt>
                <c:pt idx="13">
                  <c:v>4.8706558499684246E-13</c:v>
                </c:pt>
                <c:pt idx="14">
                  <c:v>-4.8706558499684246E-13</c:v>
                </c:pt>
                <c:pt idx="15">
                  <c:v>4.8706558499684246E-13</c:v>
                </c:pt>
                <c:pt idx="16">
                  <c:v>-4.8706558499684246E-13</c:v>
                </c:pt>
                <c:pt idx="17">
                  <c:v>4.8706558499684246E-13</c:v>
                </c:pt>
                <c:pt idx="18">
                  <c:v>-4.8706558499684246E-13</c:v>
                </c:pt>
                <c:pt idx="19">
                  <c:v>4.8706558499684246E-13</c:v>
                </c:pt>
                <c:pt idx="20">
                  <c:v>-4.8706558499684246E-13</c:v>
                </c:pt>
                <c:pt idx="21">
                  <c:v>4.8706558499684246E-13</c:v>
                </c:pt>
                <c:pt idx="22">
                  <c:v>0</c:v>
                </c:pt>
                <c:pt idx="23">
                  <c:v>-9.4548025322916475E-13</c:v>
                </c:pt>
                <c:pt idx="24">
                  <c:v>9.4548025322916475E-13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-9.4548025322916475E-13</c:v>
                </c:pt>
                <c:pt idx="29">
                  <c:v>9.4548025322916475E-13</c:v>
                </c:pt>
                <c:pt idx="30">
                  <c:v>-2.8650916764520142E-13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9.1682933646464782E-13</c:v>
                </c:pt>
                <c:pt idx="37">
                  <c:v>-9.1682933646464782E-13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1.862309589693816E-12</c:v>
                </c:pt>
                <c:pt idx="61">
                  <c:v>-1.862309589693816E-12</c:v>
                </c:pt>
                <c:pt idx="62">
                  <c:v>0</c:v>
                </c:pt>
                <c:pt idx="63">
                  <c:v>5.7301833529040489E-14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4-4C41-9FF4-FF7D91A4B818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'Velocidad y Aceleración'!$C$11:$C$74</c:f>
              <c:numCache>
                <c:formatCode>General</c:formatCode>
                <c:ptCount val="64"/>
                <c:pt idx="0">
                  <c:v>0.124</c:v>
                </c:pt>
                <c:pt idx="1">
                  <c:v>0.248</c:v>
                </c:pt>
                <c:pt idx="2">
                  <c:v>0.372</c:v>
                </c:pt>
                <c:pt idx="3">
                  <c:v>0.496</c:v>
                </c:pt>
                <c:pt idx="4">
                  <c:v>0.62</c:v>
                </c:pt>
                <c:pt idx="5">
                  <c:v>0.74399999999999999</c:v>
                </c:pt>
                <c:pt idx="6">
                  <c:v>0.86799999999999999</c:v>
                </c:pt>
                <c:pt idx="7">
                  <c:v>0.99199999999999999</c:v>
                </c:pt>
                <c:pt idx="8">
                  <c:v>1.1160000000000001</c:v>
                </c:pt>
                <c:pt idx="9">
                  <c:v>1.2400000000000002</c:v>
                </c:pt>
                <c:pt idx="10">
                  <c:v>1.3640000000000003</c:v>
                </c:pt>
                <c:pt idx="11">
                  <c:v>1.4880000000000004</c:v>
                </c:pt>
                <c:pt idx="12">
                  <c:v>1.6120000000000005</c:v>
                </c:pt>
                <c:pt idx="13">
                  <c:v>1.7360000000000007</c:v>
                </c:pt>
                <c:pt idx="14">
                  <c:v>1.8600000000000008</c:v>
                </c:pt>
                <c:pt idx="15">
                  <c:v>1.9840000000000009</c:v>
                </c:pt>
                <c:pt idx="16">
                  <c:v>2.108000000000001</c:v>
                </c:pt>
                <c:pt idx="17">
                  <c:v>2.2320000000000011</c:v>
                </c:pt>
                <c:pt idx="18">
                  <c:v>2.3560000000000012</c:v>
                </c:pt>
                <c:pt idx="19">
                  <c:v>2.4800000000000013</c:v>
                </c:pt>
                <c:pt idx="20">
                  <c:v>2.6040000000000014</c:v>
                </c:pt>
                <c:pt idx="21">
                  <c:v>2.7280000000000015</c:v>
                </c:pt>
                <c:pt idx="22">
                  <c:v>2.8520000000000016</c:v>
                </c:pt>
                <c:pt idx="23">
                  <c:v>2.9760000000000018</c:v>
                </c:pt>
                <c:pt idx="24">
                  <c:v>3.1000000000000019</c:v>
                </c:pt>
                <c:pt idx="25">
                  <c:v>3.224000000000002</c:v>
                </c:pt>
                <c:pt idx="26">
                  <c:v>3.3480000000000021</c:v>
                </c:pt>
                <c:pt idx="27">
                  <c:v>3.4720000000000022</c:v>
                </c:pt>
                <c:pt idx="28">
                  <c:v>3.5960000000000023</c:v>
                </c:pt>
                <c:pt idx="29">
                  <c:v>3.7200000000000024</c:v>
                </c:pt>
                <c:pt idx="30">
                  <c:v>3.8440000000000025</c:v>
                </c:pt>
                <c:pt idx="31">
                  <c:v>3.9680000000000026</c:v>
                </c:pt>
                <c:pt idx="32">
                  <c:v>4.0920000000000023</c:v>
                </c:pt>
                <c:pt idx="33">
                  <c:v>4.216000000000002</c:v>
                </c:pt>
                <c:pt idx="34">
                  <c:v>4.3400000000000016</c:v>
                </c:pt>
                <c:pt idx="35">
                  <c:v>4.4640000000000013</c:v>
                </c:pt>
                <c:pt idx="36">
                  <c:v>4.588000000000001</c:v>
                </c:pt>
                <c:pt idx="37">
                  <c:v>4.7120000000000006</c:v>
                </c:pt>
                <c:pt idx="38">
                  <c:v>4.8360000000000003</c:v>
                </c:pt>
                <c:pt idx="39">
                  <c:v>4.96</c:v>
                </c:pt>
                <c:pt idx="40">
                  <c:v>5.0839999999999996</c:v>
                </c:pt>
                <c:pt idx="41">
                  <c:v>5.2079999999999993</c:v>
                </c:pt>
                <c:pt idx="42">
                  <c:v>5.331999999999999</c:v>
                </c:pt>
                <c:pt idx="43">
                  <c:v>5.4559999999999986</c:v>
                </c:pt>
                <c:pt idx="44">
                  <c:v>5.5799999999999983</c:v>
                </c:pt>
                <c:pt idx="45">
                  <c:v>5.703999999999998</c:v>
                </c:pt>
                <c:pt idx="46">
                  <c:v>5.8279999999999976</c:v>
                </c:pt>
                <c:pt idx="47">
                  <c:v>5.9519999999999973</c:v>
                </c:pt>
                <c:pt idx="48">
                  <c:v>6.075999999999997</c:v>
                </c:pt>
                <c:pt idx="49">
                  <c:v>6.1999999999999966</c:v>
                </c:pt>
                <c:pt idx="50">
                  <c:v>6.3239999999999963</c:v>
                </c:pt>
                <c:pt idx="51">
                  <c:v>6.447999999999996</c:v>
                </c:pt>
                <c:pt idx="52">
                  <c:v>6.5719999999999956</c:v>
                </c:pt>
                <c:pt idx="53">
                  <c:v>6.6959999999999953</c:v>
                </c:pt>
                <c:pt idx="54">
                  <c:v>6.819999999999995</c:v>
                </c:pt>
                <c:pt idx="55">
                  <c:v>6.9439999999999946</c:v>
                </c:pt>
                <c:pt idx="56">
                  <c:v>7.0679999999999943</c:v>
                </c:pt>
                <c:pt idx="57">
                  <c:v>7.191999999999994</c:v>
                </c:pt>
                <c:pt idx="58">
                  <c:v>7.3159999999999936</c:v>
                </c:pt>
                <c:pt idx="59">
                  <c:v>7.4399999999999933</c:v>
                </c:pt>
                <c:pt idx="60">
                  <c:v>7.563999999999993</c:v>
                </c:pt>
                <c:pt idx="61">
                  <c:v>7.6879999999999926</c:v>
                </c:pt>
                <c:pt idx="62">
                  <c:v>7.8119999999999923</c:v>
                </c:pt>
                <c:pt idx="63">
                  <c:v>7.9359999999999919</c:v>
                </c:pt>
              </c:numCache>
            </c:numRef>
          </c:xVal>
          <c:yVal>
            <c:numRef>
              <c:f>'Velocidad y Aceleración'!$I$11:$I$74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34-4C41-9FF4-FF7D91A4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61780"/>
        <c:axId val="1526555031"/>
      </c:scatterChart>
      <c:valAx>
        <c:axId val="12190617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26555031"/>
        <c:crosses val="autoZero"/>
        <c:crossBetween val="midCat"/>
      </c:valAx>
      <c:valAx>
        <c:axId val="1526555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2190617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8</xdr:row>
      <xdr:rowOff>47625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466725</xdr:colOff>
      <xdr:row>10</xdr:row>
      <xdr:rowOff>95250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504825</xdr:colOff>
      <xdr:row>30</xdr:row>
      <xdr:rowOff>104775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3"/>
  <sheetViews>
    <sheetView tabSelected="1" workbookViewId="0">
      <selection activeCell="A5" sqref="A5"/>
    </sheetView>
  </sheetViews>
  <sheetFormatPr baseColWidth="10" defaultColWidth="12.5703125" defaultRowHeight="15.75" customHeight="1" x14ac:dyDescent="0.2"/>
  <sheetData>
    <row r="1" spans="1:5" x14ac:dyDescent="0.2">
      <c r="A1" s="1" t="s">
        <v>0</v>
      </c>
    </row>
    <row r="2" spans="1:5" x14ac:dyDescent="0.2">
      <c r="A2" s="2"/>
    </row>
    <row r="3" spans="1:5" x14ac:dyDescent="0.2">
      <c r="A3" s="2"/>
    </row>
    <row r="4" spans="1:5" x14ac:dyDescent="0.2">
      <c r="A4" s="2"/>
    </row>
    <row r="5" spans="1:5" x14ac:dyDescent="0.2">
      <c r="A5" s="2"/>
    </row>
    <row r="8" spans="1:5" x14ac:dyDescent="0.2">
      <c r="A8" s="1" t="s">
        <v>1</v>
      </c>
      <c r="B8" s="2" t="s">
        <v>2</v>
      </c>
    </row>
    <row r="9" spans="1:5" x14ac:dyDescent="0.2">
      <c r="C9" s="3" t="s">
        <v>3</v>
      </c>
      <c r="D9" s="4" t="s">
        <v>4</v>
      </c>
      <c r="E9" s="4" t="s">
        <v>5</v>
      </c>
    </row>
    <row r="10" spans="1:5" x14ac:dyDescent="0.2">
      <c r="A10" s="5" t="s">
        <v>6</v>
      </c>
      <c r="B10" s="6" t="s">
        <v>7</v>
      </c>
      <c r="C10" s="7">
        <v>0</v>
      </c>
      <c r="D10" s="8">
        <f t="shared" ref="D10:D74" si="0">$A$13 + (($A$11 * COS($B$11 * PI() / 180) * C10))</f>
        <v>0</v>
      </c>
      <c r="E10" s="8" t="e">
        <f t="shared" ref="E10:E74" ca="1" si="1">$B$13 + ($A$11 * SIN($B$11 * PI() / 180)) * C10 - 4.905 * POW(C10, 2)</f>
        <v>#NAME?</v>
      </c>
    </row>
    <row r="11" spans="1:5" x14ac:dyDescent="0.2">
      <c r="A11" s="9">
        <v>45</v>
      </c>
      <c r="B11" s="9">
        <v>60</v>
      </c>
      <c r="C11" s="7">
        <v>0.124</v>
      </c>
      <c r="D11" s="8">
        <f t="shared" si="0"/>
        <v>2.7900000000000005</v>
      </c>
      <c r="E11" s="8" t="e">
        <f t="shared" ca="1" si="1"/>
        <v>#NAME?</v>
      </c>
    </row>
    <row r="12" spans="1:5" x14ac:dyDescent="0.2">
      <c r="A12" s="5" t="s">
        <v>8</v>
      </c>
      <c r="B12" s="5" t="s">
        <v>9</v>
      </c>
      <c r="C12" s="8">
        <f t="shared" ref="C12:C83" si="2">C11+0.124</f>
        <v>0.248</v>
      </c>
      <c r="D12" s="8">
        <f t="shared" si="0"/>
        <v>5.580000000000001</v>
      </c>
      <c r="E12" s="8" t="e">
        <f t="shared" ca="1" si="1"/>
        <v>#NAME?</v>
      </c>
    </row>
    <row r="13" spans="1:5" x14ac:dyDescent="0.2">
      <c r="A13" s="9">
        <v>0</v>
      </c>
      <c r="B13" s="9">
        <v>0</v>
      </c>
      <c r="C13" s="8">
        <f t="shared" si="2"/>
        <v>0.372</v>
      </c>
      <c r="D13" s="8">
        <f t="shared" si="0"/>
        <v>8.370000000000001</v>
      </c>
      <c r="E13" s="8" t="e">
        <f t="shared" ca="1" si="1"/>
        <v>#NAME?</v>
      </c>
    </row>
    <row r="14" spans="1:5" x14ac:dyDescent="0.2">
      <c r="C14" s="8">
        <f t="shared" si="2"/>
        <v>0.496</v>
      </c>
      <c r="D14" s="8">
        <f t="shared" si="0"/>
        <v>11.160000000000002</v>
      </c>
      <c r="E14" s="8" t="e">
        <f t="shared" ca="1" si="1"/>
        <v>#NAME?</v>
      </c>
    </row>
    <row r="15" spans="1:5" x14ac:dyDescent="0.2">
      <c r="C15" s="8">
        <f t="shared" si="2"/>
        <v>0.62</v>
      </c>
      <c r="D15" s="8">
        <f t="shared" si="0"/>
        <v>13.950000000000003</v>
      </c>
      <c r="E15" s="8" t="e">
        <f t="shared" ca="1" si="1"/>
        <v>#NAME?</v>
      </c>
    </row>
    <row r="16" spans="1:5" x14ac:dyDescent="0.2">
      <c r="C16" s="8">
        <f t="shared" si="2"/>
        <v>0.74399999999999999</v>
      </c>
      <c r="D16" s="8">
        <f t="shared" si="0"/>
        <v>16.740000000000002</v>
      </c>
      <c r="E16" s="8" t="e">
        <f t="shared" ca="1" si="1"/>
        <v>#NAME?</v>
      </c>
    </row>
    <row r="17" spans="3:5" x14ac:dyDescent="0.2">
      <c r="C17" s="8">
        <f t="shared" si="2"/>
        <v>0.86799999999999999</v>
      </c>
      <c r="D17" s="8">
        <f t="shared" si="0"/>
        <v>19.530000000000005</v>
      </c>
      <c r="E17" s="8" t="e">
        <f t="shared" ca="1" si="1"/>
        <v>#NAME?</v>
      </c>
    </row>
    <row r="18" spans="3:5" x14ac:dyDescent="0.2">
      <c r="C18" s="8">
        <f t="shared" si="2"/>
        <v>0.99199999999999999</v>
      </c>
      <c r="D18" s="8">
        <f t="shared" si="0"/>
        <v>22.320000000000004</v>
      </c>
      <c r="E18" s="8" t="e">
        <f t="shared" ca="1" si="1"/>
        <v>#NAME?</v>
      </c>
    </row>
    <row r="19" spans="3:5" x14ac:dyDescent="0.2">
      <c r="C19" s="8">
        <f t="shared" si="2"/>
        <v>1.1160000000000001</v>
      </c>
      <c r="D19" s="8">
        <f t="shared" si="0"/>
        <v>25.110000000000007</v>
      </c>
      <c r="E19" s="8" t="e">
        <f t="shared" ca="1" si="1"/>
        <v>#NAME?</v>
      </c>
    </row>
    <row r="20" spans="3:5" x14ac:dyDescent="0.2">
      <c r="C20" s="8">
        <f t="shared" si="2"/>
        <v>1.2400000000000002</v>
      </c>
      <c r="D20" s="8">
        <f t="shared" si="0"/>
        <v>27.900000000000009</v>
      </c>
      <c r="E20" s="8" t="e">
        <f t="shared" ca="1" si="1"/>
        <v>#NAME?</v>
      </c>
    </row>
    <row r="21" spans="3:5" x14ac:dyDescent="0.2">
      <c r="C21" s="8">
        <f t="shared" si="2"/>
        <v>1.3640000000000003</v>
      </c>
      <c r="D21" s="8">
        <f t="shared" si="0"/>
        <v>30.690000000000012</v>
      </c>
      <c r="E21" s="8" t="e">
        <f t="shared" ca="1" si="1"/>
        <v>#NAME?</v>
      </c>
    </row>
    <row r="22" spans="3:5" x14ac:dyDescent="0.2">
      <c r="C22" s="8">
        <f t="shared" si="2"/>
        <v>1.4880000000000004</v>
      </c>
      <c r="D22" s="8">
        <f t="shared" si="0"/>
        <v>33.480000000000018</v>
      </c>
      <c r="E22" s="8" t="e">
        <f t="shared" ca="1" si="1"/>
        <v>#NAME?</v>
      </c>
    </row>
    <row r="23" spans="3:5" x14ac:dyDescent="0.2">
      <c r="C23" s="8">
        <f t="shared" si="2"/>
        <v>1.6120000000000005</v>
      </c>
      <c r="D23" s="8">
        <f t="shared" si="0"/>
        <v>36.270000000000017</v>
      </c>
      <c r="E23" s="8" t="e">
        <f t="shared" ca="1" si="1"/>
        <v>#NAME?</v>
      </c>
    </row>
    <row r="24" spans="3:5" x14ac:dyDescent="0.2">
      <c r="C24" s="8">
        <f t="shared" si="2"/>
        <v>1.7360000000000007</v>
      </c>
      <c r="D24" s="8">
        <f t="shared" si="0"/>
        <v>39.060000000000024</v>
      </c>
      <c r="E24" s="8" t="e">
        <f t="shared" ca="1" si="1"/>
        <v>#NAME?</v>
      </c>
    </row>
    <row r="25" spans="3:5" x14ac:dyDescent="0.2">
      <c r="C25" s="8">
        <f t="shared" si="2"/>
        <v>1.8600000000000008</v>
      </c>
      <c r="D25" s="8">
        <f t="shared" si="0"/>
        <v>41.850000000000023</v>
      </c>
      <c r="E25" s="8" t="e">
        <f t="shared" ca="1" si="1"/>
        <v>#NAME?</v>
      </c>
    </row>
    <row r="26" spans="3:5" x14ac:dyDescent="0.2">
      <c r="C26" s="8">
        <f t="shared" si="2"/>
        <v>1.9840000000000009</v>
      </c>
      <c r="D26" s="8">
        <f t="shared" si="0"/>
        <v>44.640000000000029</v>
      </c>
      <c r="E26" s="8" t="e">
        <f t="shared" ca="1" si="1"/>
        <v>#NAME?</v>
      </c>
    </row>
    <row r="27" spans="3:5" x14ac:dyDescent="0.2">
      <c r="C27" s="8">
        <f t="shared" si="2"/>
        <v>2.108000000000001</v>
      </c>
      <c r="D27" s="8">
        <f t="shared" si="0"/>
        <v>47.430000000000028</v>
      </c>
      <c r="E27" s="8" t="e">
        <f t="shared" ca="1" si="1"/>
        <v>#NAME?</v>
      </c>
    </row>
    <row r="28" spans="3:5" x14ac:dyDescent="0.2">
      <c r="C28" s="8">
        <f t="shared" si="2"/>
        <v>2.2320000000000011</v>
      </c>
      <c r="D28" s="8">
        <f t="shared" si="0"/>
        <v>50.220000000000034</v>
      </c>
      <c r="E28" s="8" t="e">
        <f t="shared" ca="1" si="1"/>
        <v>#NAME?</v>
      </c>
    </row>
    <row r="29" spans="3:5" x14ac:dyDescent="0.2">
      <c r="C29" s="8">
        <f t="shared" si="2"/>
        <v>2.3560000000000012</v>
      </c>
      <c r="D29" s="8">
        <f t="shared" si="0"/>
        <v>53.010000000000034</v>
      </c>
      <c r="E29" s="8" t="e">
        <f t="shared" ca="1" si="1"/>
        <v>#NAME?</v>
      </c>
    </row>
    <row r="30" spans="3:5" x14ac:dyDescent="0.2">
      <c r="C30" s="8">
        <f t="shared" si="2"/>
        <v>2.4800000000000013</v>
      </c>
      <c r="D30" s="8">
        <f t="shared" si="0"/>
        <v>55.80000000000004</v>
      </c>
      <c r="E30" s="8" t="e">
        <f t="shared" ca="1" si="1"/>
        <v>#NAME?</v>
      </c>
    </row>
    <row r="31" spans="3:5" x14ac:dyDescent="0.2">
      <c r="C31" s="8">
        <f t="shared" si="2"/>
        <v>2.6040000000000014</v>
      </c>
      <c r="D31" s="8">
        <f t="shared" si="0"/>
        <v>58.590000000000039</v>
      </c>
      <c r="E31" s="8" t="e">
        <f t="shared" ca="1" si="1"/>
        <v>#NAME?</v>
      </c>
    </row>
    <row r="32" spans="3:5" x14ac:dyDescent="0.2">
      <c r="C32" s="8">
        <f t="shared" si="2"/>
        <v>2.7280000000000015</v>
      </c>
      <c r="D32" s="8">
        <f t="shared" si="0"/>
        <v>61.380000000000045</v>
      </c>
      <c r="E32" s="8" t="e">
        <f t="shared" ca="1" si="1"/>
        <v>#NAME?</v>
      </c>
    </row>
    <row r="33" spans="3:5" x14ac:dyDescent="0.2">
      <c r="C33" s="8">
        <f t="shared" si="2"/>
        <v>2.8520000000000016</v>
      </c>
      <c r="D33" s="8">
        <f t="shared" si="0"/>
        <v>64.170000000000044</v>
      </c>
      <c r="E33" s="8" t="e">
        <f t="shared" ca="1" si="1"/>
        <v>#NAME?</v>
      </c>
    </row>
    <row r="34" spans="3:5" x14ac:dyDescent="0.2">
      <c r="C34" s="8">
        <f t="shared" si="2"/>
        <v>2.9760000000000018</v>
      </c>
      <c r="D34" s="8">
        <f t="shared" si="0"/>
        <v>66.960000000000051</v>
      </c>
      <c r="E34" s="8" t="e">
        <f t="shared" ca="1" si="1"/>
        <v>#NAME?</v>
      </c>
    </row>
    <row r="35" spans="3:5" x14ac:dyDescent="0.2">
      <c r="C35" s="8">
        <f t="shared" si="2"/>
        <v>3.1000000000000019</v>
      </c>
      <c r="D35" s="8">
        <f t="shared" si="0"/>
        <v>69.750000000000057</v>
      </c>
      <c r="E35" s="8" t="e">
        <f t="shared" ca="1" si="1"/>
        <v>#NAME?</v>
      </c>
    </row>
    <row r="36" spans="3:5" x14ac:dyDescent="0.2">
      <c r="C36" s="8">
        <f t="shared" si="2"/>
        <v>3.224000000000002</v>
      </c>
      <c r="D36" s="8">
        <f t="shared" si="0"/>
        <v>72.540000000000049</v>
      </c>
      <c r="E36" s="8" t="e">
        <f t="shared" ca="1" si="1"/>
        <v>#NAME?</v>
      </c>
    </row>
    <row r="37" spans="3:5" x14ac:dyDescent="0.2">
      <c r="C37" s="8">
        <f t="shared" si="2"/>
        <v>3.3480000000000021</v>
      </c>
      <c r="D37" s="8">
        <f t="shared" si="0"/>
        <v>75.330000000000055</v>
      </c>
      <c r="E37" s="8" t="e">
        <f t="shared" ca="1" si="1"/>
        <v>#NAME?</v>
      </c>
    </row>
    <row r="38" spans="3:5" x14ac:dyDescent="0.2">
      <c r="C38" s="8">
        <f t="shared" si="2"/>
        <v>3.4720000000000022</v>
      </c>
      <c r="D38" s="8">
        <f t="shared" si="0"/>
        <v>78.120000000000061</v>
      </c>
      <c r="E38" s="8" t="e">
        <f t="shared" ca="1" si="1"/>
        <v>#NAME?</v>
      </c>
    </row>
    <row r="39" spans="3:5" x14ac:dyDescent="0.2">
      <c r="C39" s="8">
        <f t="shared" si="2"/>
        <v>3.5960000000000023</v>
      </c>
      <c r="D39" s="8">
        <f t="shared" si="0"/>
        <v>80.910000000000068</v>
      </c>
      <c r="E39" s="8" t="e">
        <f t="shared" ca="1" si="1"/>
        <v>#NAME?</v>
      </c>
    </row>
    <row r="40" spans="3:5" x14ac:dyDescent="0.2">
      <c r="C40" s="8">
        <f t="shared" si="2"/>
        <v>3.7200000000000024</v>
      </c>
      <c r="D40" s="8">
        <f t="shared" si="0"/>
        <v>83.700000000000074</v>
      </c>
      <c r="E40" s="8" t="e">
        <f t="shared" ca="1" si="1"/>
        <v>#NAME?</v>
      </c>
    </row>
    <row r="41" spans="3:5" x14ac:dyDescent="0.2">
      <c r="C41" s="8">
        <f t="shared" si="2"/>
        <v>3.8440000000000025</v>
      </c>
      <c r="D41" s="8">
        <f t="shared" si="0"/>
        <v>86.490000000000066</v>
      </c>
      <c r="E41" s="8" t="e">
        <f t="shared" ca="1" si="1"/>
        <v>#NAME?</v>
      </c>
    </row>
    <row r="42" spans="3:5" x14ac:dyDescent="0.2">
      <c r="C42" s="8">
        <f t="shared" si="2"/>
        <v>3.9680000000000026</v>
      </c>
      <c r="D42" s="8">
        <f t="shared" si="0"/>
        <v>89.280000000000072</v>
      </c>
      <c r="E42" s="8" t="e">
        <f t="shared" ca="1" si="1"/>
        <v>#NAME?</v>
      </c>
    </row>
    <row r="43" spans="3:5" x14ac:dyDescent="0.2">
      <c r="C43" s="8">
        <f t="shared" si="2"/>
        <v>4.0920000000000023</v>
      </c>
      <c r="D43" s="8">
        <f t="shared" si="0"/>
        <v>92.070000000000064</v>
      </c>
      <c r="E43" s="8" t="e">
        <f t="shared" ca="1" si="1"/>
        <v>#NAME?</v>
      </c>
    </row>
    <row r="44" spans="3:5" x14ac:dyDescent="0.2">
      <c r="C44" s="8">
        <f t="shared" si="2"/>
        <v>4.216000000000002</v>
      </c>
      <c r="D44" s="8">
        <f t="shared" si="0"/>
        <v>94.860000000000056</v>
      </c>
      <c r="E44" s="8" t="e">
        <f t="shared" ca="1" si="1"/>
        <v>#NAME?</v>
      </c>
    </row>
    <row r="45" spans="3:5" x14ac:dyDescent="0.2">
      <c r="C45" s="8">
        <f t="shared" si="2"/>
        <v>4.3400000000000016</v>
      </c>
      <c r="D45" s="8">
        <f t="shared" si="0"/>
        <v>97.650000000000048</v>
      </c>
      <c r="E45" s="8" t="e">
        <f t="shared" ca="1" si="1"/>
        <v>#NAME?</v>
      </c>
    </row>
    <row r="46" spans="3:5" x14ac:dyDescent="0.2">
      <c r="C46" s="8">
        <f t="shared" si="2"/>
        <v>4.4640000000000013</v>
      </c>
      <c r="D46" s="8">
        <f t="shared" si="0"/>
        <v>100.44000000000004</v>
      </c>
      <c r="E46" s="8" t="e">
        <f t="shared" ca="1" si="1"/>
        <v>#NAME?</v>
      </c>
    </row>
    <row r="47" spans="3:5" x14ac:dyDescent="0.2">
      <c r="C47" s="8">
        <f t="shared" si="2"/>
        <v>4.588000000000001</v>
      </c>
      <c r="D47" s="8">
        <f t="shared" si="0"/>
        <v>103.23000000000003</v>
      </c>
      <c r="E47" s="8" t="e">
        <f t="shared" ca="1" si="1"/>
        <v>#NAME?</v>
      </c>
    </row>
    <row r="48" spans="3:5" x14ac:dyDescent="0.2">
      <c r="C48" s="8">
        <f t="shared" si="2"/>
        <v>4.7120000000000006</v>
      </c>
      <c r="D48" s="8">
        <f t="shared" si="0"/>
        <v>106.02000000000002</v>
      </c>
      <c r="E48" s="8" t="e">
        <f t="shared" ca="1" si="1"/>
        <v>#NAME?</v>
      </c>
    </row>
    <row r="49" spans="3:5" x14ac:dyDescent="0.2">
      <c r="C49" s="8">
        <f t="shared" si="2"/>
        <v>4.8360000000000003</v>
      </c>
      <c r="D49" s="8">
        <f t="shared" si="0"/>
        <v>108.81000000000003</v>
      </c>
      <c r="E49" s="8" t="e">
        <f t="shared" ca="1" si="1"/>
        <v>#NAME?</v>
      </c>
    </row>
    <row r="50" spans="3:5" x14ac:dyDescent="0.2">
      <c r="C50" s="8">
        <f t="shared" si="2"/>
        <v>4.96</v>
      </c>
      <c r="D50" s="8">
        <f t="shared" si="0"/>
        <v>111.60000000000002</v>
      </c>
      <c r="E50" s="8" t="e">
        <f t="shared" ca="1" si="1"/>
        <v>#NAME?</v>
      </c>
    </row>
    <row r="51" spans="3:5" x14ac:dyDescent="0.2">
      <c r="C51" s="8">
        <f t="shared" si="2"/>
        <v>5.0839999999999996</v>
      </c>
      <c r="D51" s="8">
        <f t="shared" si="0"/>
        <v>114.39000000000001</v>
      </c>
      <c r="E51" s="8" t="e">
        <f t="shared" ca="1" si="1"/>
        <v>#NAME?</v>
      </c>
    </row>
    <row r="52" spans="3:5" x14ac:dyDescent="0.2">
      <c r="C52" s="8">
        <f t="shared" si="2"/>
        <v>5.2079999999999993</v>
      </c>
      <c r="D52" s="8">
        <f t="shared" si="0"/>
        <v>117.18</v>
      </c>
      <c r="E52" s="8" t="e">
        <f t="shared" ca="1" si="1"/>
        <v>#NAME?</v>
      </c>
    </row>
    <row r="53" spans="3:5" x14ac:dyDescent="0.2">
      <c r="C53" s="8">
        <f t="shared" si="2"/>
        <v>5.331999999999999</v>
      </c>
      <c r="D53" s="8">
        <f t="shared" si="0"/>
        <v>119.97</v>
      </c>
      <c r="E53" s="8" t="e">
        <f t="shared" ca="1" si="1"/>
        <v>#NAME?</v>
      </c>
    </row>
    <row r="54" spans="3:5" x14ac:dyDescent="0.2">
      <c r="C54" s="8">
        <f t="shared" si="2"/>
        <v>5.4559999999999986</v>
      </c>
      <c r="D54" s="8">
        <f t="shared" si="0"/>
        <v>122.75999999999999</v>
      </c>
      <c r="E54" s="8" t="e">
        <f t="shared" ca="1" si="1"/>
        <v>#NAME?</v>
      </c>
    </row>
    <row r="55" spans="3:5" x14ac:dyDescent="0.2">
      <c r="C55" s="8">
        <f t="shared" si="2"/>
        <v>5.5799999999999983</v>
      </c>
      <c r="D55" s="8">
        <f t="shared" si="0"/>
        <v>125.54999999999998</v>
      </c>
      <c r="E55" s="8" t="e">
        <f t="shared" ca="1" si="1"/>
        <v>#NAME?</v>
      </c>
    </row>
    <row r="56" spans="3:5" x14ac:dyDescent="0.2">
      <c r="C56" s="8">
        <f t="shared" si="2"/>
        <v>5.703999999999998</v>
      </c>
      <c r="D56" s="8">
        <f t="shared" si="0"/>
        <v>128.33999999999997</v>
      </c>
      <c r="E56" s="8" t="e">
        <f t="shared" ca="1" si="1"/>
        <v>#NAME?</v>
      </c>
    </row>
    <row r="57" spans="3:5" x14ac:dyDescent="0.2">
      <c r="C57" s="8">
        <f t="shared" si="2"/>
        <v>5.8279999999999976</v>
      </c>
      <c r="D57" s="8">
        <f t="shared" si="0"/>
        <v>131.12999999999997</v>
      </c>
      <c r="E57" s="8" t="e">
        <f t="shared" ca="1" si="1"/>
        <v>#NAME?</v>
      </c>
    </row>
    <row r="58" spans="3:5" x14ac:dyDescent="0.2">
      <c r="C58" s="8">
        <f t="shared" si="2"/>
        <v>5.9519999999999973</v>
      </c>
      <c r="D58" s="8">
        <f t="shared" si="0"/>
        <v>133.91999999999996</v>
      </c>
      <c r="E58" s="8" t="e">
        <f t="shared" ca="1" si="1"/>
        <v>#NAME?</v>
      </c>
    </row>
    <row r="59" spans="3:5" x14ac:dyDescent="0.2">
      <c r="C59" s="8">
        <f t="shared" si="2"/>
        <v>6.075999999999997</v>
      </c>
      <c r="D59" s="8">
        <f t="shared" si="0"/>
        <v>136.70999999999995</v>
      </c>
      <c r="E59" s="8" t="e">
        <f t="shared" ca="1" si="1"/>
        <v>#NAME?</v>
      </c>
    </row>
    <row r="60" spans="3:5" x14ac:dyDescent="0.2">
      <c r="C60" s="8">
        <f t="shared" si="2"/>
        <v>6.1999999999999966</v>
      </c>
      <c r="D60" s="8">
        <f t="shared" si="0"/>
        <v>139.49999999999994</v>
      </c>
      <c r="E60" s="8" t="e">
        <f t="shared" ca="1" si="1"/>
        <v>#NAME?</v>
      </c>
    </row>
    <row r="61" spans="3:5" x14ac:dyDescent="0.2">
      <c r="C61" s="8">
        <f t="shared" si="2"/>
        <v>6.3239999999999963</v>
      </c>
      <c r="D61" s="8">
        <f t="shared" si="0"/>
        <v>142.28999999999994</v>
      </c>
      <c r="E61" s="8" t="e">
        <f t="shared" ca="1" si="1"/>
        <v>#NAME?</v>
      </c>
    </row>
    <row r="62" spans="3:5" x14ac:dyDescent="0.2">
      <c r="C62" s="8">
        <f t="shared" si="2"/>
        <v>6.447999999999996</v>
      </c>
      <c r="D62" s="8">
        <f t="shared" si="0"/>
        <v>145.07999999999993</v>
      </c>
      <c r="E62" s="8" t="e">
        <f t="shared" ca="1" si="1"/>
        <v>#NAME?</v>
      </c>
    </row>
    <row r="63" spans="3:5" x14ac:dyDescent="0.2">
      <c r="C63" s="8">
        <f t="shared" si="2"/>
        <v>6.5719999999999956</v>
      </c>
      <c r="D63" s="8">
        <f t="shared" si="0"/>
        <v>147.86999999999992</v>
      </c>
      <c r="E63" s="8" t="e">
        <f t="shared" ca="1" si="1"/>
        <v>#NAME?</v>
      </c>
    </row>
    <row r="64" spans="3:5" x14ac:dyDescent="0.2">
      <c r="C64" s="8">
        <f t="shared" si="2"/>
        <v>6.6959999999999953</v>
      </c>
      <c r="D64" s="8">
        <f t="shared" si="0"/>
        <v>150.65999999999991</v>
      </c>
      <c r="E64" s="8" t="e">
        <f t="shared" ca="1" si="1"/>
        <v>#NAME?</v>
      </c>
    </row>
    <row r="65" spans="3:5" x14ac:dyDescent="0.2">
      <c r="C65" s="8">
        <f t="shared" si="2"/>
        <v>6.819999999999995</v>
      </c>
      <c r="D65" s="8">
        <f t="shared" si="0"/>
        <v>153.4499999999999</v>
      </c>
      <c r="E65" s="8" t="e">
        <f t="shared" ca="1" si="1"/>
        <v>#NAME?</v>
      </c>
    </row>
    <row r="66" spans="3:5" x14ac:dyDescent="0.2">
      <c r="C66" s="8">
        <f t="shared" si="2"/>
        <v>6.9439999999999946</v>
      </c>
      <c r="D66" s="8">
        <f t="shared" si="0"/>
        <v>156.2399999999999</v>
      </c>
      <c r="E66" s="8" t="e">
        <f t="shared" ca="1" si="1"/>
        <v>#NAME?</v>
      </c>
    </row>
    <row r="67" spans="3:5" x14ac:dyDescent="0.2">
      <c r="C67" s="8">
        <f t="shared" si="2"/>
        <v>7.0679999999999943</v>
      </c>
      <c r="D67" s="8">
        <f t="shared" si="0"/>
        <v>159.02999999999989</v>
      </c>
      <c r="E67" s="8" t="e">
        <f t="shared" ca="1" si="1"/>
        <v>#NAME?</v>
      </c>
    </row>
    <row r="68" spans="3:5" x14ac:dyDescent="0.2">
      <c r="C68" s="8">
        <f t="shared" si="2"/>
        <v>7.191999999999994</v>
      </c>
      <c r="D68" s="8">
        <f t="shared" si="0"/>
        <v>161.81999999999988</v>
      </c>
      <c r="E68" s="8" t="e">
        <f t="shared" ca="1" si="1"/>
        <v>#NAME?</v>
      </c>
    </row>
    <row r="69" spans="3:5" x14ac:dyDescent="0.2">
      <c r="C69" s="8">
        <f t="shared" si="2"/>
        <v>7.3159999999999936</v>
      </c>
      <c r="D69" s="8">
        <f t="shared" si="0"/>
        <v>164.60999999999987</v>
      </c>
      <c r="E69" s="8" t="e">
        <f t="shared" ca="1" si="1"/>
        <v>#NAME?</v>
      </c>
    </row>
    <row r="70" spans="3:5" x14ac:dyDescent="0.2">
      <c r="C70" s="8">
        <f t="shared" si="2"/>
        <v>7.4399999999999933</v>
      </c>
      <c r="D70" s="8">
        <f t="shared" si="0"/>
        <v>167.39999999999986</v>
      </c>
      <c r="E70" s="8" t="e">
        <f t="shared" ca="1" si="1"/>
        <v>#NAME?</v>
      </c>
    </row>
    <row r="71" spans="3:5" x14ac:dyDescent="0.2">
      <c r="C71" s="8">
        <f t="shared" si="2"/>
        <v>7.563999999999993</v>
      </c>
      <c r="D71" s="8">
        <f t="shared" si="0"/>
        <v>170.18999999999986</v>
      </c>
      <c r="E71" s="8" t="e">
        <f t="shared" ca="1" si="1"/>
        <v>#NAME?</v>
      </c>
    </row>
    <row r="72" spans="3:5" x14ac:dyDescent="0.2">
      <c r="C72" s="8">
        <f t="shared" si="2"/>
        <v>7.6879999999999926</v>
      </c>
      <c r="D72" s="8">
        <f t="shared" si="0"/>
        <v>172.97999999999985</v>
      </c>
      <c r="E72" s="8" t="e">
        <f t="shared" ca="1" si="1"/>
        <v>#NAME?</v>
      </c>
    </row>
    <row r="73" spans="3:5" x14ac:dyDescent="0.2">
      <c r="C73" s="8">
        <f t="shared" si="2"/>
        <v>7.8119999999999923</v>
      </c>
      <c r="D73" s="8">
        <f t="shared" si="0"/>
        <v>175.76999999999987</v>
      </c>
      <c r="E73" s="8" t="e">
        <f t="shared" ca="1" si="1"/>
        <v>#NAME?</v>
      </c>
    </row>
    <row r="74" spans="3:5" x14ac:dyDescent="0.2">
      <c r="C74" s="8">
        <f t="shared" si="2"/>
        <v>7.9359999999999919</v>
      </c>
      <c r="D74" s="8">
        <f t="shared" si="0"/>
        <v>178.55999999999986</v>
      </c>
      <c r="E74" s="8" t="e">
        <f t="shared" ca="1" si="1"/>
        <v>#NAME?</v>
      </c>
    </row>
    <row r="75" spans="3:5" x14ac:dyDescent="0.2">
      <c r="C75" s="8">
        <f t="shared" si="2"/>
        <v>8.0599999999999916</v>
      </c>
      <c r="D75" s="8"/>
      <c r="E75" s="8"/>
    </row>
    <row r="76" spans="3:5" x14ac:dyDescent="0.2">
      <c r="C76" s="8">
        <f t="shared" si="2"/>
        <v>8.1839999999999922</v>
      </c>
      <c r="D76" s="8"/>
      <c r="E76" s="8"/>
    </row>
    <row r="77" spans="3:5" x14ac:dyDescent="0.2">
      <c r="C77" s="8">
        <f t="shared" si="2"/>
        <v>8.3079999999999927</v>
      </c>
      <c r="D77" s="8"/>
      <c r="E77" s="8"/>
    </row>
    <row r="78" spans="3:5" x14ac:dyDescent="0.2">
      <c r="C78" s="8">
        <f t="shared" si="2"/>
        <v>8.4319999999999933</v>
      </c>
      <c r="D78" s="8"/>
      <c r="E78" s="8"/>
    </row>
    <row r="79" spans="3:5" x14ac:dyDescent="0.2">
      <c r="C79" s="8">
        <f t="shared" si="2"/>
        <v>8.5559999999999938</v>
      </c>
      <c r="D79" s="8"/>
      <c r="E79" s="8"/>
    </row>
    <row r="80" spans="3:5" x14ac:dyDescent="0.2">
      <c r="C80" s="8">
        <f t="shared" si="2"/>
        <v>8.6799999999999944</v>
      </c>
      <c r="D80" s="8"/>
      <c r="E80" s="8"/>
    </row>
    <row r="81" spans="3:5" x14ac:dyDescent="0.2">
      <c r="C81" s="8">
        <f t="shared" si="2"/>
        <v>8.8039999999999949</v>
      </c>
      <c r="D81" s="8"/>
      <c r="E81" s="8"/>
    </row>
    <row r="82" spans="3:5" x14ac:dyDescent="0.2">
      <c r="C82" s="8">
        <f t="shared" si="2"/>
        <v>8.9279999999999955</v>
      </c>
      <c r="D82" s="8"/>
      <c r="E82" s="8"/>
    </row>
    <row r="83" spans="3:5" x14ac:dyDescent="0.2">
      <c r="C83" s="8">
        <f t="shared" si="2"/>
        <v>9.051999999999996</v>
      </c>
      <c r="D83" s="8"/>
      <c r="E8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8:I75"/>
  <sheetViews>
    <sheetView workbookViewId="0"/>
  </sheetViews>
  <sheetFormatPr baseColWidth="10" defaultColWidth="12.5703125" defaultRowHeight="15.75" customHeight="1" x14ac:dyDescent="0.2"/>
  <sheetData>
    <row r="8" spans="1:9" x14ac:dyDescent="0.2">
      <c r="A8" s="1" t="s">
        <v>1</v>
      </c>
      <c r="F8" s="2"/>
      <c r="G8" s="2"/>
      <c r="H8" s="2"/>
      <c r="I8" s="2"/>
    </row>
    <row r="9" spans="1:9" x14ac:dyDescent="0.2">
      <c r="C9" s="3" t="s">
        <v>3</v>
      </c>
      <c r="D9" s="4" t="s">
        <v>4</v>
      </c>
      <c r="E9" s="4" t="s">
        <v>5</v>
      </c>
      <c r="F9" s="7" t="s">
        <v>10</v>
      </c>
      <c r="G9" s="7" t="s">
        <v>11</v>
      </c>
      <c r="H9" s="7" t="s">
        <v>12</v>
      </c>
      <c r="I9" s="7" t="s">
        <v>13</v>
      </c>
    </row>
    <row r="10" spans="1:9" x14ac:dyDescent="0.2">
      <c r="A10" s="5" t="s">
        <v>6</v>
      </c>
      <c r="B10" s="6" t="s">
        <v>7</v>
      </c>
      <c r="C10" s="7">
        <v>0</v>
      </c>
      <c r="D10" s="8">
        <f t="shared" ref="D10:D75" si="0">$A$13 + (($A$11 * COS($B$11 * PI() / 180) * C10))</f>
        <v>0</v>
      </c>
      <c r="E10" s="8" t="e">
        <f t="shared" ref="E10:E75" ca="1" si="1">$B$13 + ($A$11 * SIN($B$11 * PI() / 180)) * C10 - 4.905 * POW(C10, 2)</f>
        <v>#NAME?</v>
      </c>
      <c r="F10" s="7">
        <v>0</v>
      </c>
      <c r="G10" s="7">
        <v>0</v>
      </c>
      <c r="H10" s="7">
        <v>0</v>
      </c>
      <c r="I10" s="7">
        <v>0</v>
      </c>
    </row>
    <row r="11" spans="1:9" x14ac:dyDescent="0.2">
      <c r="A11" s="9">
        <v>45</v>
      </c>
      <c r="B11" s="9">
        <v>60</v>
      </c>
      <c r="C11" s="7">
        <v>0.124</v>
      </c>
      <c r="D11" s="8">
        <f t="shared" si="0"/>
        <v>2.7900000000000005</v>
      </c>
      <c r="E11" s="8" t="e">
        <f t="shared" ca="1" si="1"/>
        <v>#NAME?</v>
      </c>
      <c r="F11" s="8">
        <f t="shared" ref="F11:F75" si="2">(D12-D11)/(C12-C11)</f>
        <v>22.500000000000004</v>
      </c>
      <c r="G11" s="8" t="e">
        <f t="shared" ref="G11:G74" ca="1" si="3">(E12-E11)/(C12-C11)</f>
        <v>#NAME?</v>
      </c>
      <c r="H11" s="8">
        <f t="shared" ref="H11:H74" si="4">(F12-F11)/(C12-C11)</f>
        <v>-2.8650916764520169E-14</v>
      </c>
      <c r="I11" s="8" t="e">
        <f t="shared" ref="I11:I73" ca="1" si="5">(G11-G12)/(C12-C11)</f>
        <v>#NAME?</v>
      </c>
    </row>
    <row r="12" spans="1:9" x14ac:dyDescent="0.2">
      <c r="A12" s="5" t="s">
        <v>8</v>
      </c>
      <c r="B12" s="5" t="s">
        <v>9</v>
      </c>
      <c r="C12" s="8">
        <f t="shared" ref="C12:C75" si="6">C11+0.124</f>
        <v>0.248</v>
      </c>
      <c r="D12" s="8">
        <f t="shared" si="0"/>
        <v>5.580000000000001</v>
      </c>
      <c r="E12" s="8" t="e">
        <f t="shared" ca="1" si="1"/>
        <v>#NAME?</v>
      </c>
      <c r="F12" s="8">
        <f t="shared" si="2"/>
        <v>22.5</v>
      </c>
      <c r="G12" s="8" t="e">
        <f t="shared" ca="1" si="3"/>
        <v>#NAME?</v>
      </c>
      <c r="H12" s="8">
        <f t="shared" si="4"/>
        <v>5.7301833529040337E-14</v>
      </c>
      <c r="I12" s="8" t="e">
        <f t="shared" ca="1" si="5"/>
        <v>#NAME?</v>
      </c>
    </row>
    <row r="13" spans="1:9" x14ac:dyDescent="0.2">
      <c r="A13" s="9">
        <v>0</v>
      </c>
      <c r="B13" s="9">
        <v>0</v>
      </c>
      <c r="C13" s="8">
        <f t="shared" si="6"/>
        <v>0.372</v>
      </c>
      <c r="D13" s="8">
        <f t="shared" si="0"/>
        <v>8.370000000000001</v>
      </c>
      <c r="E13" s="8" t="e">
        <f t="shared" ca="1" si="1"/>
        <v>#NAME?</v>
      </c>
      <c r="F13" s="8">
        <f t="shared" si="2"/>
        <v>22.500000000000007</v>
      </c>
      <c r="G13" s="8" t="e">
        <f t="shared" ca="1" si="3"/>
        <v>#NAME?</v>
      </c>
      <c r="H13" s="8">
        <f t="shared" si="4"/>
        <v>0</v>
      </c>
      <c r="I13" s="8" t="e">
        <f t="shared" ca="1" si="5"/>
        <v>#NAME?</v>
      </c>
    </row>
    <row r="14" spans="1:9" x14ac:dyDescent="0.2">
      <c r="C14" s="8">
        <f t="shared" si="6"/>
        <v>0.496</v>
      </c>
      <c r="D14" s="8">
        <f t="shared" si="0"/>
        <v>11.160000000000002</v>
      </c>
      <c r="E14" s="8" t="e">
        <f t="shared" ca="1" si="1"/>
        <v>#NAME?</v>
      </c>
      <c r="F14" s="8">
        <f t="shared" si="2"/>
        <v>22.500000000000007</v>
      </c>
      <c r="G14" s="8" t="e">
        <f t="shared" ca="1" si="3"/>
        <v>#NAME?</v>
      </c>
      <c r="H14" s="8">
        <f t="shared" si="4"/>
        <v>-1.1460366705808067E-13</v>
      </c>
      <c r="I14" s="8" t="e">
        <f t="shared" ca="1" si="5"/>
        <v>#NAME?</v>
      </c>
    </row>
    <row r="15" spans="1:9" x14ac:dyDescent="0.2">
      <c r="C15" s="8">
        <f t="shared" si="6"/>
        <v>0.62</v>
      </c>
      <c r="D15" s="8">
        <f t="shared" si="0"/>
        <v>13.950000000000003</v>
      </c>
      <c r="E15" s="8" t="e">
        <f t="shared" ca="1" si="1"/>
        <v>#NAME?</v>
      </c>
      <c r="F15" s="8">
        <f t="shared" si="2"/>
        <v>22.499999999999993</v>
      </c>
      <c r="G15" s="8" t="e">
        <f t="shared" ca="1" si="3"/>
        <v>#NAME?</v>
      </c>
      <c r="H15" s="8">
        <f t="shared" si="4"/>
        <v>2.2920733411616135E-13</v>
      </c>
      <c r="I15" s="8" t="e">
        <f t="shared" ca="1" si="5"/>
        <v>#NAME?</v>
      </c>
    </row>
    <row r="16" spans="1:9" x14ac:dyDescent="0.2">
      <c r="C16" s="8">
        <f t="shared" si="6"/>
        <v>0.74399999999999999</v>
      </c>
      <c r="D16" s="8">
        <f t="shared" si="0"/>
        <v>16.740000000000002</v>
      </c>
      <c r="E16" s="8" t="e">
        <f t="shared" ca="1" si="1"/>
        <v>#NAME?</v>
      </c>
      <c r="F16" s="8">
        <f t="shared" si="2"/>
        <v>22.500000000000021</v>
      </c>
      <c r="G16" s="8" t="e">
        <f t="shared" ca="1" si="3"/>
        <v>#NAME?</v>
      </c>
      <c r="H16" s="8">
        <f t="shared" si="4"/>
        <v>-2.2920733411616135E-13</v>
      </c>
      <c r="I16" s="8" t="e">
        <f t="shared" ca="1" si="5"/>
        <v>#NAME?</v>
      </c>
    </row>
    <row r="17" spans="3:9" x14ac:dyDescent="0.2">
      <c r="C17" s="8">
        <f t="shared" si="6"/>
        <v>0.86799999999999999</v>
      </c>
      <c r="D17" s="8">
        <f t="shared" si="0"/>
        <v>19.530000000000005</v>
      </c>
      <c r="E17" s="8" t="e">
        <f t="shared" ca="1" si="1"/>
        <v>#NAME?</v>
      </c>
      <c r="F17" s="8">
        <f t="shared" si="2"/>
        <v>22.499999999999993</v>
      </c>
      <c r="G17" s="8" t="e">
        <f t="shared" ca="1" si="3"/>
        <v>#NAME?</v>
      </c>
      <c r="H17" s="8">
        <f t="shared" si="4"/>
        <v>8.5952750293560512E-14</v>
      </c>
      <c r="I17" s="8" t="e">
        <f t="shared" ca="1" si="5"/>
        <v>#NAME?</v>
      </c>
    </row>
    <row r="18" spans="3:9" x14ac:dyDescent="0.2">
      <c r="C18" s="8">
        <f t="shared" si="6"/>
        <v>0.99199999999999999</v>
      </c>
      <c r="D18" s="8">
        <f t="shared" si="0"/>
        <v>22.320000000000004</v>
      </c>
      <c r="E18" s="8" t="e">
        <f t="shared" ca="1" si="1"/>
        <v>#NAME?</v>
      </c>
      <c r="F18" s="8">
        <f t="shared" si="2"/>
        <v>22.500000000000004</v>
      </c>
      <c r="G18" s="8" t="e">
        <f t="shared" ca="1" si="3"/>
        <v>#NAME?</v>
      </c>
      <c r="H18" s="8">
        <f t="shared" si="4"/>
        <v>0</v>
      </c>
      <c r="I18" s="8" t="e">
        <f t="shared" ca="1" si="5"/>
        <v>#NAME?</v>
      </c>
    </row>
    <row r="19" spans="3:9" x14ac:dyDescent="0.2">
      <c r="C19" s="8">
        <f t="shared" si="6"/>
        <v>1.1160000000000001</v>
      </c>
      <c r="D19" s="8">
        <f t="shared" si="0"/>
        <v>25.110000000000007</v>
      </c>
      <c r="E19" s="8" t="e">
        <f t="shared" ca="1" si="1"/>
        <v>#NAME?</v>
      </c>
      <c r="F19" s="8">
        <f t="shared" si="2"/>
        <v>22.500000000000004</v>
      </c>
      <c r="G19" s="8" t="e">
        <f t="shared" ca="1" si="3"/>
        <v>#NAME?</v>
      </c>
      <c r="H19" s="8">
        <f t="shared" si="4"/>
        <v>0</v>
      </c>
      <c r="I19" s="8" t="e">
        <f t="shared" ca="1" si="5"/>
        <v>#NAME?</v>
      </c>
    </row>
    <row r="20" spans="3:9" x14ac:dyDescent="0.2">
      <c r="C20" s="8">
        <f t="shared" si="6"/>
        <v>1.2400000000000002</v>
      </c>
      <c r="D20" s="8">
        <f t="shared" si="0"/>
        <v>27.900000000000009</v>
      </c>
      <c r="E20" s="8" t="e">
        <f t="shared" ca="1" si="1"/>
        <v>#NAME?</v>
      </c>
      <c r="F20" s="8">
        <f t="shared" si="2"/>
        <v>22.500000000000004</v>
      </c>
      <c r="G20" s="8" t="e">
        <f t="shared" ca="1" si="3"/>
        <v>#NAME?</v>
      </c>
      <c r="H20" s="8">
        <f t="shared" si="4"/>
        <v>2.2920733411616115E-13</v>
      </c>
      <c r="I20" s="8" t="e">
        <f t="shared" ca="1" si="5"/>
        <v>#NAME?</v>
      </c>
    </row>
    <row r="21" spans="3:9" x14ac:dyDescent="0.2">
      <c r="C21" s="8">
        <f t="shared" si="6"/>
        <v>1.3640000000000003</v>
      </c>
      <c r="D21" s="8">
        <f t="shared" si="0"/>
        <v>30.690000000000012</v>
      </c>
      <c r="E21" s="8" t="e">
        <f t="shared" ca="1" si="1"/>
        <v>#NAME?</v>
      </c>
      <c r="F21" s="8">
        <f t="shared" si="2"/>
        <v>22.500000000000032</v>
      </c>
      <c r="G21" s="8" t="e">
        <f t="shared" ca="1" si="3"/>
        <v>#NAME?</v>
      </c>
      <c r="H21" s="8">
        <f t="shared" si="4"/>
        <v>-4.8706558499684246E-13</v>
      </c>
      <c r="I21" s="8" t="e">
        <f t="shared" ca="1" si="5"/>
        <v>#NAME?</v>
      </c>
    </row>
    <row r="22" spans="3:9" x14ac:dyDescent="0.2">
      <c r="C22" s="8">
        <f t="shared" si="6"/>
        <v>1.4880000000000004</v>
      </c>
      <c r="D22" s="8">
        <f t="shared" si="0"/>
        <v>33.480000000000018</v>
      </c>
      <c r="E22" s="8" t="e">
        <f t="shared" ca="1" si="1"/>
        <v>#NAME?</v>
      </c>
      <c r="F22" s="8">
        <f t="shared" si="2"/>
        <v>22.499999999999972</v>
      </c>
      <c r="G22" s="8" t="e">
        <f t="shared" ca="1" si="3"/>
        <v>#NAME?</v>
      </c>
      <c r="H22" s="8">
        <f t="shared" si="4"/>
        <v>4.8706558499684246E-13</v>
      </c>
      <c r="I22" s="8" t="e">
        <f t="shared" ca="1" si="5"/>
        <v>#NAME?</v>
      </c>
    </row>
    <row r="23" spans="3:9" x14ac:dyDescent="0.2">
      <c r="C23" s="8">
        <f t="shared" si="6"/>
        <v>1.6120000000000005</v>
      </c>
      <c r="D23" s="8">
        <f t="shared" si="0"/>
        <v>36.270000000000017</v>
      </c>
      <c r="E23" s="8" t="e">
        <f t="shared" ca="1" si="1"/>
        <v>#NAME?</v>
      </c>
      <c r="F23" s="8">
        <f t="shared" si="2"/>
        <v>22.500000000000032</v>
      </c>
      <c r="G23" s="8" t="e">
        <f t="shared" ca="1" si="3"/>
        <v>#NAME?</v>
      </c>
      <c r="H23" s="8">
        <f t="shared" si="4"/>
        <v>-4.8706558499684246E-13</v>
      </c>
      <c r="I23" s="8" t="e">
        <f t="shared" ca="1" si="5"/>
        <v>#NAME?</v>
      </c>
    </row>
    <row r="24" spans="3:9" x14ac:dyDescent="0.2">
      <c r="C24" s="8">
        <f t="shared" si="6"/>
        <v>1.7360000000000007</v>
      </c>
      <c r="D24" s="8">
        <f t="shared" si="0"/>
        <v>39.060000000000024</v>
      </c>
      <c r="E24" s="8" t="e">
        <f t="shared" ca="1" si="1"/>
        <v>#NAME?</v>
      </c>
      <c r="F24" s="8">
        <f t="shared" si="2"/>
        <v>22.499999999999972</v>
      </c>
      <c r="G24" s="8" t="e">
        <f t="shared" ca="1" si="3"/>
        <v>#NAME?</v>
      </c>
      <c r="H24" s="8">
        <f t="shared" si="4"/>
        <v>4.8706558499684246E-13</v>
      </c>
      <c r="I24" s="8" t="e">
        <f t="shared" ca="1" si="5"/>
        <v>#NAME?</v>
      </c>
    </row>
    <row r="25" spans="3:9" x14ac:dyDescent="0.2">
      <c r="C25" s="8">
        <f t="shared" si="6"/>
        <v>1.8600000000000008</v>
      </c>
      <c r="D25" s="8">
        <f t="shared" si="0"/>
        <v>41.850000000000023</v>
      </c>
      <c r="E25" s="8" t="e">
        <f t="shared" ca="1" si="1"/>
        <v>#NAME?</v>
      </c>
      <c r="F25" s="8">
        <f t="shared" si="2"/>
        <v>22.500000000000032</v>
      </c>
      <c r="G25" s="8" t="e">
        <f t="shared" ca="1" si="3"/>
        <v>#NAME?</v>
      </c>
      <c r="H25" s="8">
        <f t="shared" si="4"/>
        <v>-4.8706558499684246E-13</v>
      </c>
      <c r="I25" s="8" t="e">
        <f t="shared" ca="1" si="5"/>
        <v>#NAME?</v>
      </c>
    </row>
    <row r="26" spans="3:9" x14ac:dyDescent="0.2">
      <c r="C26" s="8">
        <f t="shared" si="6"/>
        <v>1.9840000000000009</v>
      </c>
      <c r="D26" s="8">
        <f t="shared" si="0"/>
        <v>44.640000000000029</v>
      </c>
      <c r="E26" s="8" t="e">
        <f t="shared" ca="1" si="1"/>
        <v>#NAME?</v>
      </c>
      <c r="F26" s="8">
        <f t="shared" si="2"/>
        <v>22.499999999999972</v>
      </c>
      <c r="G26" s="8" t="e">
        <f t="shared" ca="1" si="3"/>
        <v>#NAME?</v>
      </c>
      <c r="H26" s="8">
        <f t="shared" si="4"/>
        <v>4.8706558499684246E-13</v>
      </c>
      <c r="I26" s="8" t="e">
        <f t="shared" ca="1" si="5"/>
        <v>#NAME?</v>
      </c>
    </row>
    <row r="27" spans="3:9" x14ac:dyDescent="0.2">
      <c r="C27" s="8">
        <f t="shared" si="6"/>
        <v>2.108000000000001</v>
      </c>
      <c r="D27" s="8">
        <f t="shared" si="0"/>
        <v>47.430000000000028</v>
      </c>
      <c r="E27" s="8" t="e">
        <f t="shared" ca="1" si="1"/>
        <v>#NAME?</v>
      </c>
      <c r="F27" s="8">
        <f t="shared" si="2"/>
        <v>22.500000000000032</v>
      </c>
      <c r="G27" s="8" t="e">
        <f t="shared" ca="1" si="3"/>
        <v>#NAME?</v>
      </c>
      <c r="H27" s="8">
        <f t="shared" si="4"/>
        <v>-4.8706558499684246E-13</v>
      </c>
      <c r="I27" s="8" t="e">
        <f t="shared" ca="1" si="5"/>
        <v>#NAME?</v>
      </c>
    </row>
    <row r="28" spans="3:9" x14ac:dyDescent="0.2">
      <c r="C28" s="8">
        <f t="shared" si="6"/>
        <v>2.2320000000000011</v>
      </c>
      <c r="D28" s="8">
        <f t="shared" si="0"/>
        <v>50.220000000000034</v>
      </c>
      <c r="E28" s="8" t="e">
        <f t="shared" ca="1" si="1"/>
        <v>#NAME?</v>
      </c>
      <c r="F28" s="8">
        <f t="shared" si="2"/>
        <v>22.499999999999972</v>
      </c>
      <c r="G28" s="8" t="e">
        <f t="shared" ca="1" si="3"/>
        <v>#NAME?</v>
      </c>
      <c r="H28" s="8">
        <f t="shared" si="4"/>
        <v>4.8706558499684246E-13</v>
      </c>
      <c r="I28" s="8" t="e">
        <f t="shared" ca="1" si="5"/>
        <v>#NAME?</v>
      </c>
    </row>
    <row r="29" spans="3:9" x14ac:dyDescent="0.2">
      <c r="C29" s="8">
        <f t="shared" si="6"/>
        <v>2.3560000000000012</v>
      </c>
      <c r="D29" s="8">
        <f t="shared" si="0"/>
        <v>53.010000000000034</v>
      </c>
      <c r="E29" s="8" t="e">
        <f t="shared" ca="1" si="1"/>
        <v>#NAME?</v>
      </c>
      <c r="F29" s="8">
        <f t="shared" si="2"/>
        <v>22.500000000000032</v>
      </c>
      <c r="G29" s="8" t="e">
        <f t="shared" ca="1" si="3"/>
        <v>#NAME?</v>
      </c>
      <c r="H29" s="8">
        <f t="shared" si="4"/>
        <v>-4.8706558499684246E-13</v>
      </c>
      <c r="I29" s="8" t="e">
        <f t="shared" ca="1" si="5"/>
        <v>#NAME?</v>
      </c>
    </row>
    <row r="30" spans="3:9" x14ac:dyDescent="0.2">
      <c r="C30" s="8">
        <f t="shared" si="6"/>
        <v>2.4800000000000013</v>
      </c>
      <c r="D30" s="8">
        <f t="shared" si="0"/>
        <v>55.80000000000004</v>
      </c>
      <c r="E30" s="8" t="e">
        <f t="shared" ca="1" si="1"/>
        <v>#NAME?</v>
      </c>
      <c r="F30" s="8">
        <f t="shared" si="2"/>
        <v>22.499999999999972</v>
      </c>
      <c r="G30" s="8" t="e">
        <f t="shared" ca="1" si="3"/>
        <v>#NAME?</v>
      </c>
      <c r="H30" s="8">
        <f t="shared" si="4"/>
        <v>4.8706558499684246E-13</v>
      </c>
      <c r="I30" s="8" t="e">
        <f t="shared" ca="1" si="5"/>
        <v>#NAME?</v>
      </c>
    </row>
    <row r="31" spans="3:9" x14ac:dyDescent="0.2">
      <c r="C31" s="8">
        <f t="shared" si="6"/>
        <v>2.6040000000000014</v>
      </c>
      <c r="D31" s="8">
        <f t="shared" si="0"/>
        <v>58.590000000000039</v>
      </c>
      <c r="E31" s="8" t="e">
        <f t="shared" ca="1" si="1"/>
        <v>#NAME?</v>
      </c>
      <c r="F31" s="8">
        <f t="shared" si="2"/>
        <v>22.500000000000032</v>
      </c>
      <c r="G31" s="8" t="e">
        <f t="shared" ca="1" si="3"/>
        <v>#NAME?</v>
      </c>
      <c r="H31" s="8">
        <f t="shared" si="4"/>
        <v>-4.8706558499684246E-13</v>
      </c>
      <c r="I31" s="8" t="e">
        <f t="shared" ca="1" si="5"/>
        <v>#NAME?</v>
      </c>
    </row>
    <row r="32" spans="3:9" x14ac:dyDescent="0.2">
      <c r="C32" s="8">
        <f t="shared" si="6"/>
        <v>2.7280000000000015</v>
      </c>
      <c r="D32" s="8">
        <f t="shared" si="0"/>
        <v>61.380000000000045</v>
      </c>
      <c r="E32" s="8" t="e">
        <f t="shared" ca="1" si="1"/>
        <v>#NAME?</v>
      </c>
      <c r="F32" s="8">
        <f t="shared" si="2"/>
        <v>22.499999999999972</v>
      </c>
      <c r="G32" s="8" t="e">
        <f t="shared" ca="1" si="3"/>
        <v>#NAME?</v>
      </c>
      <c r="H32" s="8">
        <f t="shared" si="4"/>
        <v>4.8706558499684246E-13</v>
      </c>
      <c r="I32" s="8" t="e">
        <f t="shared" ca="1" si="5"/>
        <v>#NAME?</v>
      </c>
    </row>
    <row r="33" spans="3:9" x14ac:dyDescent="0.2">
      <c r="C33" s="8">
        <f t="shared" si="6"/>
        <v>2.8520000000000016</v>
      </c>
      <c r="D33" s="8">
        <f t="shared" si="0"/>
        <v>64.170000000000044</v>
      </c>
      <c r="E33" s="8" t="e">
        <f t="shared" ca="1" si="1"/>
        <v>#NAME?</v>
      </c>
      <c r="F33" s="8">
        <f t="shared" si="2"/>
        <v>22.500000000000032</v>
      </c>
      <c r="G33" s="8" t="e">
        <f t="shared" ca="1" si="3"/>
        <v>#NAME?</v>
      </c>
      <c r="H33" s="8">
        <f t="shared" si="4"/>
        <v>0</v>
      </c>
      <c r="I33" s="8" t="e">
        <f t="shared" ca="1" si="5"/>
        <v>#NAME?</v>
      </c>
    </row>
    <row r="34" spans="3:9" x14ac:dyDescent="0.2">
      <c r="C34" s="8">
        <f t="shared" si="6"/>
        <v>2.9760000000000018</v>
      </c>
      <c r="D34" s="8">
        <f t="shared" si="0"/>
        <v>66.960000000000051</v>
      </c>
      <c r="E34" s="8" t="e">
        <f t="shared" ca="1" si="1"/>
        <v>#NAME?</v>
      </c>
      <c r="F34" s="8">
        <f t="shared" si="2"/>
        <v>22.500000000000032</v>
      </c>
      <c r="G34" s="8" t="e">
        <f t="shared" ca="1" si="3"/>
        <v>#NAME?</v>
      </c>
      <c r="H34" s="8">
        <f t="shared" si="4"/>
        <v>-9.4548025322916475E-13</v>
      </c>
      <c r="I34" s="8" t="e">
        <f t="shared" ca="1" si="5"/>
        <v>#NAME?</v>
      </c>
    </row>
    <row r="35" spans="3:9" x14ac:dyDescent="0.2">
      <c r="C35" s="8">
        <f t="shared" si="6"/>
        <v>3.1000000000000019</v>
      </c>
      <c r="D35" s="8">
        <f t="shared" si="0"/>
        <v>69.750000000000057</v>
      </c>
      <c r="E35" s="8" t="e">
        <f t="shared" ca="1" si="1"/>
        <v>#NAME?</v>
      </c>
      <c r="F35" s="8">
        <f t="shared" si="2"/>
        <v>22.499999999999915</v>
      </c>
      <c r="G35" s="8" t="e">
        <f t="shared" ca="1" si="3"/>
        <v>#NAME?</v>
      </c>
      <c r="H35" s="8">
        <f t="shared" si="4"/>
        <v>9.4548025322916475E-13</v>
      </c>
      <c r="I35" s="8" t="e">
        <f t="shared" ca="1" si="5"/>
        <v>#NAME?</v>
      </c>
    </row>
    <row r="36" spans="3:9" x14ac:dyDescent="0.2">
      <c r="C36" s="8">
        <f t="shared" si="6"/>
        <v>3.224000000000002</v>
      </c>
      <c r="D36" s="8">
        <f t="shared" si="0"/>
        <v>72.540000000000049</v>
      </c>
      <c r="E36" s="8" t="e">
        <f t="shared" ca="1" si="1"/>
        <v>#NAME?</v>
      </c>
      <c r="F36" s="8">
        <f t="shared" si="2"/>
        <v>22.500000000000032</v>
      </c>
      <c r="G36" s="8" t="e">
        <f t="shared" ca="1" si="3"/>
        <v>#NAME?</v>
      </c>
      <c r="H36" s="8">
        <f t="shared" si="4"/>
        <v>0</v>
      </c>
      <c r="I36" s="8" t="e">
        <f t="shared" ca="1" si="5"/>
        <v>#NAME?</v>
      </c>
    </row>
    <row r="37" spans="3:9" x14ac:dyDescent="0.2">
      <c r="C37" s="8">
        <f t="shared" si="6"/>
        <v>3.3480000000000021</v>
      </c>
      <c r="D37" s="8">
        <f t="shared" si="0"/>
        <v>75.330000000000055</v>
      </c>
      <c r="E37" s="8" t="e">
        <f t="shared" ca="1" si="1"/>
        <v>#NAME?</v>
      </c>
      <c r="F37" s="8">
        <f t="shared" si="2"/>
        <v>22.500000000000032</v>
      </c>
      <c r="G37" s="8" t="e">
        <f t="shared" ca="1" si="3"/>
        <v>#NAME?</v>
      </c>
      <c r="H37" s="8">
        <f t="shared" si="4"/>
        <v>0</v>
      </c>
      <c r="I37" s="8" t="e">
        <f t="shared" ca="1" si="5"/>
        <v>#NAME?</v>
      </c>
    </row>
    <row r="38" spans="3:9" x14ac:dyDescent="0.2">
      <c r="C38" s="8">
        <f t="shared" si="6"/>
        <v>3.4720000000000022</v>
      </c>
      <c r="D38" s="8">
        <f t="shared" si="0"/>
        <v>78.120000000000061</v>
      </c>
      <c r="E38" s="8" t="e">
        <f t="shared" ca="1" si="1"/>
        <v>#NAME?</v>
      </c>
      <c r="F38" s="8">
        <f t="shared" si="2"/>
        <v>22.500000000000032</v>
      </c>
      <c r="G38" s="8" t="e">
        <f t="shared" ca="1" si="3"/>
        <v>#NAME?</v>
      </c>
      <c r="H38" s="8">
        <f t="shared" si="4"/>
        <v>0</v>
      </c>
      <c r="I38" s="8" t="e">
        <f t="shared" ca="1" si="5"/>
        <v>#NAME?</v>
      </c>
    </row>
    <row r="39" spans="3:9" x14ac:dyDescent="0.2">
      <c r="C39" s="8">
        <f t="shared" si="6"/>
        <v>3.5960000000000023</v>
      </c>
      <c r="D39" s="8">
        <f t="shared" si="0"/>
        <v>80.910000000000068</v>
      </c>
      <c r="E39" s="8" t="e">
        <f t="shared" ca="1" si="1"/>
        <v>#NAME?</v>
      </c>
      <c r="F39" s="8">
        <f t="shared" si="2"/>
        <v>22.500000000000032</v>
      </c>
      <c r="G39" s="8" t="e">
        <f t="shared" ca="1" si="3"/>
        <v>#NAME?</v>
      </c>
      <c r="H39" s="8">
        <f t="shared" si="4"/>
        <v>-9.4548025322916475E-13</v>
      </c>
      <c r="I39" s="8" t="e">
        <f t="shared" ca="1" si="5"/>
        <v>#NAME?</v>
      </c>
    </row>
    <row r="40" spans="3:9" x14ac:dyDescent="0.2">
      <c r="C40" s="8">
        <f t="shared" si="6"/>
        <v>3.7200000000000024</v>
      </c>
      <c r="D40" s="8">
        <f t="shared" si="0"/>
        <v>83.700000000000074</v>
      </c>
      <c r="E40" s="8" t="e">
        <f t="shared" ca="1" si="1"/>
        <v>#NAME?</v>
      </c>
      <c r="F40" s="8">
        <f t="shared" si="2"/>
        <v>22.499999999999915</v>
      </c>
      <c r="G40" s="8" t="e">
        <f t="shared" ca="1" si="3"/>
        <v>#NAME?</v>
      </c>
      <c r="H40" s="8">
        <f t="shared" si="4"/>
        <v>9.4548025322916475E-13</v>
      </c>
      <c r="I40" s="8" t="e">
        <f t="shared" ca="1" si="5"/>
        <v>#NAME?</v>
      </c>
    </row>
    <row r="41" spans="3:9" x14ac:dyDescent="0.2">
      <c r="C41" s="8">
        <f t="shared" si="6"/>
        <v>3.8440000000000025</v>
      </c>
      <c r="D41" s="8">
        <f t="shared" si="0"/>
        <v>86.490000000000066</v>
      </c>
      <c r="E41" s="8" t="e">
        <f t="shared" ca="1" si="1"/>
        <v>#NAME?</v>
      </c>
      <c r="F41" s="8">
        <f t="shared" si="2"/>
        <v>22.500000000000032</v>
      </c>
      <c r="G41" s="8" t="e">
        <f t="shared" ca="1" si="3"/>
        <v>#NAME?</v>
      </c>
      <c r="H41" s="8">
        <f t="shared" si="4"/>
        <v>-2.8650916764520142E-13</v>
      </c>
      <c r="I41" s="8" t="e">
        <f t="shared" ca="1" si="5"/>
        <v>#NAME?</v>
      </c>
    </row>
    <row r="42" spans="3:9" x14ac:dyDescent="0.2">
      <c r="C42" s="8">
        <f t="shared" si="6"/>
        <v>3.9680000000000026</v>
      </c>
      <c r="D42" s="8">
        <f t="shared" si="0"/>
        <v>89.280000000000072</v>
      </c>
      <c r="E42" s="8" t="e">
        <f t="shared" ca="1" si="1"/>
        <v>#NAME?</v>
      </c>
      <c r="F42" s="8">
        <f t="shared" si="2"/>
        <v>22.499999999999996</v>
      </c>
      <c r="G42" s="8" t="e">
        <f t="shared" ca="1" si="3"/>
        <v>#NAME?</v>
      </c>
      <c r="H42" s="8">
        <f t="shared" si="4"/>
        <v>0</v>
      </c>
      <c r="I42" s="8" t="e">
        <f t="shared" ca="1" si="5"/>
        <v>#NAME?</v>
      </c>
    </row>
    <row r="43" spans="3:9" x14ac:dyDescent="0.2">
      <c r="C43" s="8">
        <f t="shared" si="6"/>
        <v>4.0920000000000023</v>
      </c>
      <c r="D43" s="8">
        <f t="shared" si="0"/>
        <v>92.070000000000064</v>
      </c>
      <c r="E43" s="8" t="e">
        <f t="shared" ca="1" si="1"/>
        <v>#NAME?</v>
      </c>
      <c r="F43" s="8">
        <f t="shared" si="2"/>
        <v>22.499999999999996</v>
      </c>
      <c r="G43" s="8" t="e">
        <f t="shared" ca="1" si="3"/>
        <v>#NAME?</v>
      </c>
      <c r="H43" s="8">
        <f t="shared" si="4"/>
        <v>0</v>
      </c>
      <c r="I43" s="8" t="e">
        <f t="shared" ca="1" si="5"/>
        <v>#NAME?</v>
      </c>
    </row>
    <row r="44" spans="3:9" x14ac:dyDescent="0.2">
      <c r="C44" s="8">
        <f t="shared" si="6"/>
        <v>4.216000000000002</v>
      </c>
      <c r="D44" s="8">
        <f t="shared" si="0"/>
        <v>94.860000000000056</v>
      </c>
      <c r="E44" s="8" t="e">
        <f t="shared" ca="1" si="1"/>
        <v>#NAME?</v>
      </c>
      <c r="F44" s="8">
        <f t="shared" si="2"/>
        <v>22.499999999999996</v>
      </c>
      <c r="G44" s="8" t="e">
        <f t="shared" ca="1" si="3"/>
        <v>#NAME?</v>
      </c>
      <c r="H44" s="8">
        <f t="shared" si="4"/>
        <v>0</v>
      </c>
      <c r="I44" s="8" t="e">
        <f t="shared" ca="1" si="5"/>
        <v>#NAME?</v>
      </c>
    </row>
    <row r="45" spans="3:9" x14ac:dyDescent="0.2">
      <c r="C45" s="8">
        <f t="shared" si="6"/>
        <v>4.3400000000000016</v>
      </c>
      <c r="D45" s="8">
        <f t="shared" si="0"/>
        <v>97.650000000000048</v>
      </c>
      <c r="E45" s="8" t="e">
        <f t="shared" ca="1" si="1"/>
        <v>#NAME?</v>
      </c>
      <c r="F45" s="8">
        <f t="shared" si="2"/>
        <v>22.499999999999996</v>
      </c>
      <c r="G45" s="8" t="e">
        <f t="shared" ca="1" si="3"/>
        <v>#NAME?</v>
      </c>
      <c r="H45" s="8">
        <f t="shared" si="4"/>
        <v>0</v>
      </c>
      <c r="I45" s="8" t="e">
        <f t="shared" ca="1" si="5"/>
        <v>#NAME?</v>
      </c>
    </row>
    <row r="46" spans="3:9" x14ac:dyDescent="0.2">
      <c r="C46" s="8">
        <f t="shared" si="6"/>
        <v>4.4640000000000013</v>
      </c>
      <c r="D46" s="8">
        <f t="shared" si="0"/>
        <v>100.44000000000004</v>
      </c>
      <c r="E46" s="8" t="e">
        <f t="shared" ca="1" si="1"/>
        <v>#NAME?</v>
      </c>
      <c r="F46" s="8">
        <f t="shared" si="2"/>
        <v>22.499999999999996</v>
      </c>
      <c r="G46" s="8" t="e">
        <f t="shared" ca="1" si="3"/>
        <v>#NAME?</v>
      </c>
      <c r="H46" s="8">
        <f t="shared" si="4"/>
        <v>0</v>
      </c>
      <c r="I46" s="8" t="e">
        <f t="shared" ca="1" si="5"/>
        <v>#NAME?</v>
      </c>
    </row>
    <row r="47" spans="3:9" x14ac:dyDescent="0.2">
      <c r="C47" s="8">
        <f t="shared" si="6"/>
        <v>4.588000000000001</v>
      </c>
      <c r="D47" s="8">
        <f t="shared" si="0"/>
        <v>103.23000000000003</v>
      </c>
      <c r="E47" s="8" t="e">
        <f t="shared" ca="1" si="1"/>
        <v>#NAME?</v>
      </c>
      <c r="F47" s="8">
        <f t="shared" si="2"/>
        <v>22.499999999999996</v>
      </c>
      <c r="G47" s="8" t="e">
        <f t="shared" ca="1" si="3"/>
        <v>#NAME?</v>
      </c>
      <c r="H47" s="8">
        <f t="shared" si="4"/>
        <v>9.1682933646464782E-13</v>
      </c>
      <c r="I47" s="8" t="e">
        <f t="shared" ca="1" si="5"/>
        <v>#NAME?</v>
      </c>
    </row>
    <row r="48" spans="3:9" x14ac:dyDescent="0.2">
      <c r="C48" s="8">
        <f t="shared" si="6"/>
        <v>4.7120000000000006</v>
      </c>
      <c r="D48" s="8">
        <f t="shared" si="0"/>
        <v>106.02000000000002</v>
      </c>
      <c r="E48" s="8" t="e">
        <f t="shared" ca="1" si="1"/>
        <v>#NAME?</v>
      </c>
      <c r="F48" s="8">
        <f t="shared" si="2"/>
        <v>22.50000000000011</v>
      </c>
      <c r="G48" s="8" t="e">
        <f t="shared" ca="1" si="3"/>
        <v>#NAME?</v>
      </c>
      <c r="H48" s="8">
        <f t="shared" si="4"/>
        <v>-9.1682933646464782E-13</v>
      </c>
      <c r="I48" s="8" t="e">
        <f t="shared" ca="1" si="5"/>
        <v>#NAME?</v>
      </c>
    </row>
    <row r="49" spans="3:9" x14ac:dyDescent="0.2">
      <c r="C49" s="8">
        <f t="shared" si="6"/>
        <v>4.8360000000000003</v>
      </c>
      <c r="D49" s="8">
        <f t="shared" si="0"/>
        <v>108.81000000000003</v>
      </c>
      <c r="E49" s="8" t="e">
        <f t="shared" ca="1" si="1"/>
        <v>#NAME?</v>
      </c>
      <c r="F49" s="8">
        <f t="shared" si="2"/>
        <v>22.499999999999996</v>
      </c>
      <c r="G49" s="8" t="e">
        <f t="shared" ca="1" si="3"/>
        <v>#NAME?</v>
      </c>
      <c r="H49" s="8">
        <f t="shared" si="4"/>
        <v>0</v>
      </c>
      <c r="I49" s="8" t="e">
        <f t="shared" ca="1" si="5"/>
        <v>#NAME?</v>
      </c>
    </row>
    <row r="50" spans="3:9" x14ac:dyDescent="0.2">
      <c r="C50" s="8">
        <f t="shared" si="6"/>
        <v>4.96</v>
      </c>
      <c r="D50" s="8">
        <f t="shared" si="0"/>
        <v>111.60000000000002</v>
      </c>
      <c r="E50" s="8" t="e">
        <f t="shared" ca="1" si="1"/>
        <v>#NAME?</v>
      </c>
      <c r="F50" s="8">
        <f t="shared" si="2"/>
        <v>22.499999999999996</v>
      </c>
      <c r="G50" s="8" t="e">
        <f t="shared" ca="1" si="3"/>
        <v>#NAME?</v>
      </c>
      <c r="H50" s="8">
        <f t="shared" si="4"/>
        <v>0</v>
      </c>
      <c r="I50" s="8" t="e">
        <f t="shared" ca="1" si="5"/>
        <v>#NAME?</v>
      </c>
    </row>
    <row r="51" spans="3:9" x14ac:dyDescent="0.2">
      <c r="C51" s="8">
        <f t="shared" si="6"/>
        <v>5.0839999999999996</v>
      </c>
      <c r="D51" s="8">
        <f t="shared" si="0"/>
        <v>114.39000000000001</v>
      </c>
      <c r="E51" s="8" t="e">
        <f t="shared" ca="1" si="1"/>
        <v>#NAME?</v>
      </c>
      <c r="F51" s="8">
        <f t="shared" si="2"/>
        <v>22.499999999999996</v>
      </c>
      <c r="G51" s="8" t="e">
        <f t="shared" ca="1" si="3"/>
        <v>#NAME?</v>
      </c>
      <c r="H51" s="8">
        <f t="shared" si="4"/>
        <v>0</v>
      </c>
      <c r="I51" s="8" t="e">
        <f t="shared" ca="1" si="5"/>
        <v>#NAME?</v>
      </c>
    </row>
    <row r="52" spans="3:9" x14ac:dyDescent="0.2">
      <c r="C52" s="8">
        <f t="shared" si="6"/>
        <v>5.2079999999999993</v>
      </c>
      <c r="D52" s="8">
        <f t="shared" si="0"/>
        <v>117.18</v>
      </c>
      <c r="E52" s="8" t="e">
        <f t="shared" ca="1" si="1"/>
        <v>#NAME?</v>
      </c>
      <c r="F52" s="8">
        <f t="shared" si="2"/>
        <v>22.499999999999996</v>
      </c>
      <c r="G52" s="8" t="e">
        <f t="shared" ca="1" si="3"/>
        <v>#NAME?</v>
      </c>
      <c r="H52" s="8">
        <f t="shared" si="4"/>
        <v>0</v>
      </c>
      <c r="I52" s="8" t="e">
        <f t="shared" ca="1" si="5"/>
        <v>#NAME?</v>
      </c>
    </row>
    <row r="53" spans="3:9" x14ac:dyDescent="0.2">
      <c r="C53" s="8">
        <f t="shared" si="6"/>
        <v>5.331999999999999</v>
      </c>
      <c r="D53" s="8">
        <f t="shared" si="0"/>
        <v>119.97</v>
      </c>
      <c r="E53" s="8" t="e">
        <f t="shared" ca="1" si="1"/>
        <v>#NAME?</v>
      </c>
      <c r="F53" s="8">
        <f t="shared" si="2"/>
        <v>22.499999999999996</v>
      </c>
      <c r="G53" s="8" t="e">
        <f t="shared" ca="1" si="3"/>
        <v>#NAME?</v>
      </c>
      <c r="H53" s="8">
        <f t="shared" si="4"/>
        <v>0</v>
      </c>
      <c r="I53" s="8" t="e">
        <f t="shared" ca="1" si="5"/>
        <v>#NAME?</v>
      </c>
    </row>
    <row r="54" spans="3:9" x14ac:dyDescent="0.2">
      <c r="C54" s="8">
        <f t="shared" si="6"/>
        <v>5.4559999999999986</v>
      </c>
      <c r="D54" s="8">
        <f t="shared" si="0"/>
        <v>122.75999999999999</v>
      </c>
      <c r="E54" s="8" t="e">
        <f t="shared" ca="1" si="1"/>
        <v>#NAME?</v>
      </c>
      <c r="F54" s="8">
        <f t="shared" si="2"/>
        <v>22.499999999999996</v>
      </c>
      <c r="G54" s="8" t="e">
        <f t="shared" ca="1" si="3"/>
        <v>#NAME?</v>
      </c>
      <c r="H54" s="8">
        <f t="shared" si="4"/>
        <v>0</v>
      </c>
      <c r="I54" s="8" t="e">
        <f t="shared" ca="1" si="5"/>
        <v>#NAME?</v>
      </c>
    </row>
    <row r="55" spans="3:9" x14ac:dyDescent="0.2">
      <c r="C55" s="8">
        <f t="shared" si="6"/>
        <v>5.5799999999999983</v>
      </c>
      <c r="D55" s="8">
        <f t="shared" si="0"/>
        <v>125.54999999999998</v>
      </c>
      <c r="E55" s="8" t="e">
        <f t="shared" ca="1" si="1"/>
        <v>#NAME?</v>
      </c>
      <c r="F55" s="8">
        <f t="shared" si="2"/>
        <v>22.499999999999996</v>
      </c>
      <c r="G55" s="8" t="e">
        <f t="shared" ca="1" si="3"/>
        <v>#NAME?</v>
      </c>
      <c r="H55" s="8">
        <f t="shared" si="4"/>
        <v>0</v>
      </c>
      <c r="I55" s="8" t="e">
        <f t="shared" ca="1" si="5"/>
        <v>#NAME?</v>
      </c>
    </row>
    <row r="56" spans="3:9" x14ac:dyDescent="0.2">
      <c r="C56" s="8">
        <f t="shared" si="6"/>
        <v>5.703999999999998</v>
      </c>
      <c r="D56" s="8">
        <f t="shared" si="0"/>
        <v>128.33999999999997</v>
      </c>
      <c r="E56" s="8" t="e">
        <f t="shared" ca="1" si="1"/>
        <v>#NAME?</v>
      </c>
      <c r="F56" s="8">
        <f t="shared" si="2"/>
        <v>22.499999999999996</v>
      </c>
      <c r="G56" s="8" t="e">
        <f t="shared" ca="1" si="3"/>
        <v>#NAME?</v>
      </c>
      <c r="H56" s="8">
        <f t="shared" si="4"/>
        <v>0</v>
      </c>
      <c r="I56" s="8" t="e">
        <f t="shared" ca="1" si="5"/>
        <v>#NAME?</v>
      </c>
    </row>
    <row r="57" spans="3:9" x14ac:dyDescent="0.2">
      <c r="C57" s="8">
        <f t="shared" si="6"/>
        <v>5.8279999999999976</v>
      </c>
      <c r="D57" s="8">
        <f t="shared" si="0"/>
        <v>131.12999999999997</v>
      </c>
      <c r="E57" s="8" t="e">
        <f t="shared" ca="1" si="1"/>
        <v>#NAME?</v>
      </c>
      <c r="F57" s="8">
        <f t="shared" si="2"/>
        <v>22.499999999999996</v>
      </c>
      <c r="G57" s="8" t="e">
        <f t="shared" ca="1" si="3"/>
        <v>#NAME?</v>
      </c>
      <c r="H57" s="8">
        <f t="shared" si="4"/>
        <v>0</v>
      </c>
      <c r="I57" s="8" t="e">
        <f t="shared" ca="1" si="5"/>
        <v>#NAME?</v>
      </c>
    </row>
    <row r="58" spans="3:9" x14ac:dyDescent="0.2">
      <c r="C58" s="8">
        <f t="shared" si="6"/>
        <v>5.9519999999999973</v>
      </c>
      <c r="D58" s="8">
        <f t="shared" si="0"/>
        <v>133.91999999999996</v>
      </c>
      <c r="E58" s="8" t="e">
        <f t="shared" ca="1" si="1"/>
        <v>#NAME?</v>
      </c>
      <c r="F58" s="8">
        <f t="shared" si="2"/>
        <v>22.499999999999996</v>
      </c>
      <c r="G58" s="8" t="e">
        <f t="shared" ca="1" si="3"/>
        <v>#NAME?</v>
      </c>
      <c r="H58" s="8">
        <f t="shared" si="4"/>
        <v>0</v>
      </c>
      <c r="I58" s="8" t="e">
        <f t="shared" ca="1" si="5"/>
        <v>#NAME?</v>
      </c>
    </row>
    <row r="59" spans="3:9" x14ac:dyDescent="0.2">
      <c r="C59" s="8">
        <f t="shared" si="6"/>
        <v>6.075999999999997</v>
      </c>
      <c r="D59" s="8">
        <f t="shared" si="0"/>
        <v>136.70999999999995</v>
      </c>
      <c r="E59" s="8" t="e">
        <f t="shared" ca="1" si="1"/>
        <v>#NAME?</v>
      </c>
      <c r="F59" s="8">
        <f t="shared" si="2"/>
        <v>22.499999999999996</v>
      </c>
      <c r="G59" s="8" t="e">
        <f t="shared" ca="1" si="3"/>
        <v>#NAME?</v>
      </c>
      <c r="H59" s="8">
        <f t="shared" si="4"/>
        <v>0</v>
      </c>
      <c r="I59" s="8" t="e">
        <f t="shared" ca="1" si="5"/>
        <v>#NAME?</v>
      </c>
    </row>
    <row r="60" spans="3:9" x14ac:dyDescent="0.2">
      <c r="C60" s="8">
        <f t="shared" si="6"/>
        <v>6.1999999999999966</v>
      </c>
      <c r="D60" s="8">
        <f t="shared" si="0"/>
        <v>139.49999999999994</v>
      </c>
      <c r="E60" s="8" t="e">
        <f t="shared" ca="1" si="1"/>
        <v>#NAME?</v>
      </c>
      <c r="F60" s="8">
        <f t="shared" si="2"/>
        <v>22.499999999999996</v>
      </c>
      <c r="G60" s="8" t="e">
        <f t="shared" ca="1" si="3"/>
        <v>#NAME?</v>
      </c>
      <c r="H60" s="8">
        <f t="shared" si="4"/>
        <v>0</v>
      </c>
      <c r="I60" s="8" t="e">
        <f t="shared" ca="1" si="5"/>
        <v>#NAME?</v>
      </c>
    </row>
    <row r="61" spans="3:9" x14ac:dyDescent="0.2">
      <c r="C61" s="8">
        <f t="shared" si="6"/>
        <v>6.3239999999999963</v>
      </c>
      <c r="D61" s="8">
        <f t="shared" si="0"/>
        <v>142.28999999999994</v>
      </c>
      <c r="E61" s="8" t="e">
        <f t="shared" ca="1" si="1"/>
        <v>#NAME?</v>
      </c>
      <c r="F61" s="8">
        <f t="shared" si="2"/>
        <v>22.499999999999996</v>
      </c>
      <c r="G61" s="8" t="e">
        <f t="shared" ca="1" si="3"/>
        <v>#NAME?</v>
      </c>
      <c r="H61" s="8">
        <f t="shared" si="4"/>
        <v>0</v>
      </c>
      <c r="I61" s="8" t="e">
        <f t="shared" ca="1" si="5"/>
        <v>#NAME?</v>
      </c>
    </row>
    <row r="62" spans="3:9" x14ac:dyDescent="0.2">
      <c r="C62" s="8">
        <f t="shared" si="6"/>
        <v>6.447999999999996</v>
      </c>
      <c r="D62" s="8">
        <f t="shared" si="0"/>
        <v>145.07999999999993</v>
      </c>
      <c r="E62" s="8" t="e">
        <f t="shared" ca="1" si="1"/>
        <v>#NAME?</v>
      </c>
      <c r="F62" s="8">
        <f t="shared" si="2"/>
        <v>22.499999999999996</v>
      </c>
      <c r="G62" s="8" t="e">
        <f t="shared" ca="1" si="3"/>
        <v>#NAME?</v>
      </c>
      <c r="H62" s="8">
        <f t="shared" si="4"/>
        <v>0</v>
      </c>
      <c r="I62" s="8" t="e">
        <f t="shared" ca="1" si="5"/>
        <v>#NAME?</v>
      </c>
    </row>
    <row r="63" spans="3:9" x14ac:dyDescent="0.2">
      <c r="C63" s="8">
        <f t="shared" si="6"/>
        <v>6.5719999999999956</v>
      </c>
      <c r="D63" s="8">
        <f t="shared" si="0"/>
        <v>147.86999999999992</v>
      </c>
      <c r="E63" s="8" t="e">
        <f t="shared" ca="1" si="1"/>
        <v>#NAME?</v>
      </c>
      <c r="F63" s="8">
        <f t="shared" si="2"/>
        <v>22.499999999999996</v>
      </c>
      <c r="G63" s="8" t="e">
        <f t="shared" ca="1" si="3"/>
        <v>#NAME?</v>
      </c>
      <c r="H63" s="8">
        <f t="shared" si="4"/>
        <v>0</v>
      </c>
      <c r="I63" s="8" t="e">
        <f t="shared" ca="1" si="5"/>
        <v>#NAME?</v>
      </c>
    </row>
    <row r="64" spans="3:9" x14ac:dyDescent="0.2">
      <c r="C64" s="8">
        <f t="shared" si="6"/>
        <v>6.6959999999999953</v>
      </c>
      <c r="D64" s="8">
        <f t="shared" si="0"/>
        <v>150.65999999999991</v>
      </c>
      <c r="E64" s="8" t="e">
        <f t="shared" ca="1" si="1"/>
        <v>#NAME?</v>
      </c>
      <c r="F64" s="8">
        <f t="shared" si="2"/>
        <v>22.499999999999996</v>
      </c>
      <c r="G64" s="8" t="e">
        <f t="shared" ca="1" si="3"/>
        <v>#NAME?</v>
      </c>
      <c r="H64" s="8">
        <f t="shared" si="4"/>
        <v>0</v>
      </c>
      <c r="I64" s="8" t="e">
        <f t="shared" ca="1" si="5"/>
        <v>#NAME?</v>
      </c>
    </row>
    <row r="65" spans="3:9" x14ac:dyDescent="0.2">
      <c r="C65" s="8">
        <f t="shared" si="6"/>
        <v>6.819999999999995</v>
      </c>
      <c r="D65" s="8">
        <f t="shared" si="0"/>
        <v>153.4499999999999</v>
      </c>
      <c r="E65" s="8" t="e">
        <f t="shared" ca="1" si="1"/>
        <v>#NAME?</v>
      </c>
      <c r="F65" s="8">
        <f t="shared" si="2"/>
        <v>22.499999999999996</v>
      </c>
      <c r="G65" s="8" t="e">
        <f t="shared" ca="1" si="3"/>
        <v>#NAME?</v>
      </c>
      <c r="H65" s="8">
        <f t="shared" si="4"/>
        <v>0</v>
      </c>
      <c r="I65" s="8" t="e">
        <f t="shared" ca="1" si="5"/>
        <v>#NAME?</v>
      </c>
    </row>
    <row r="66" spans="3:9" x14ac:dyDescent="0.2">
      <c r="C66" s="8">
        <f t="shared" si="6"/>
        <v>6.9439999999999946</v>
      </c>
      <c r="D66" s="8">
        <f t="shared" si="0"/>
        <v>156.2399999999999</v>
      </c>
      <c r="E66" s="8" t="e">
        <f t="shared" ca="1" si="1"/>
        <v>#NAME?</v>
      </c>
      <c r="F66" s="8">
        <f t="shared" si="2"/>
        <v>22.499999999999996</v>
      </c>
      <c r="G66" s="8" t="e">
        <f t="shared" ca="1" si="3"/>
        <v>#NAME?</v>
      </c>
      <c r="H66" s="8">
        <f t="shared" si="4"/>
        <v>0</v>
      </c>
      <c r="I66" s="8" t="e">
        <f t="shared" ca="1" si="5"/>
        <v>#NAME?</v>
      </c>
    </row>
    <row r="67" spans="3:9" x14ac:dyDescent="0.2">
      <c r="C67" s="8">
        <f t="shared" si="6"/>
        <v>7.0679999999999943</v>
      </c>
      <c r="D67" s="8">
        <f t="shared" si="0"/>
        <v>159.02999999999989</v>
      </c>
      <c r="E67" s="8" t="e">
        <f t="shared" ca="1" si="1"/>
        <v>#NAME?</v>
      </c>
      <c r="F67" s="8">
        <f t="shared" si="2"/>
        <v>22.499999999999996</v>
      </c>
      <c r="G67" s="8" t="e">
        <f t="shared" ca="1" si="3"/>
        <v>#NAME?</v>
      </c>
      <c r="H67" s="8">
        <f t="shared" si="4"/>
        <v>0</v>
      </c>
      <c r="I67" s="8" t="e">
        <f t="shared" ca="1" si="5"/>
        <v>#NAME?</v>
      </c>
    </row>
    <row r="68" spans="3:9" x14ac:dyDescent="0.2">
      <c r="C68" s="8">
        <f t="shared" si="6"/>
        <v>7.191999999999994</v>
      </c>
      <c r="D68" s="8">
        <f t="shared" si="0"/>
        <v>161.81999999999988</v>
      </c>
      <c r="E68" s="8" t="e">
        <f t="shared" ca="1" si="1"/>
        <v>#NAME?</v>
      </c>
      <c r="F68" s="8">
        <f t="shared" si="2"/>
        <v>22.499999999999996</v>
      </c>
      <c r="G68" s="8" t="e">
        <f t="shared" ca="1" si="3"/>
        <v>#NAME?</v>
      </c>
      <c r="H68" s="8">
        <f t="shared" si="4"/>
        <v>0</v>
      </c>
      <c r="I68" s="8" t="e">
        <f t="shared" ca="1" si="5"/>
        <v>#NAME?</v>
      </c>
    </row>
    <row r="69" spans="3:9" x14ac:dyDescent="0.2">
      <c r="C69" s="8">
        <f t="shared" si="6"/>
        <v>7.3159999999999936</v>
      </c>
      <c r="D69" s="8">
        <f t="shared" si="0"/>
        <v>164.60999999999987</v>
      </c>
      <c r="E69" s="8" t="e">
        <f t="shared" ca="1" si="1"/>
        <v>#NAME?</v>
      </c>
      <c r="F69" s="8">
        <f t="shared" si="2"/>
        <v>22.499999999999996</v>
      </c>
      <c r="G69" s="8" t="e">
        <f t="shared" ca="1" si="3"/>
        <v>#NAME?</v>
      </c>
      <c r="H69" s="8">
        <f t="shared" si="4"/>
        <v>0</v>
      </c>
      <c r="I69" s="8" t="e">
        <f t="shared" ca="1" si="5"/>
        <v>#NAME?</v>
      </c>
    </row>
    <row r="70" spans="3:9" x14ac:dyDescent="0.2">
      <c r="C70" s="8">
        <f t="shared" si="6"/>
        <v>7.4399999999999933</v>
      </c>
      <c r="D70" s="8">
        <f t="shared" si="0"/>
        <v>167.39999999999986</v>
      </c>
      <c r="E70" s="8" t="e">
        <f t="shared" ca="1" si="1"/>
        <v>#NAME?</v>
      </c>
      <c r="F70" s="8">
        <f t="shared" si="2"/>
        <v>22.499999999999996</v>
      </c>
      <c r="G70" s="8" t="e">
        <f t="shared" ca="1" si="3"/>
        <v>#NAME?</v>
      </c>
      <c r="H70" s="8">
        <f t="shared" si="4"/>
        <v>0</v>
      </c>
      <c r="I70" s="8" t="e">
        <f t="shared" ca="1" si="5"/>
        <v>#NAME?</v>
      </c>
    </row>
    <row r="71" spans="3:9" x14ac:dyDescent="0.2">
      <c r="C71" s="8">
        <f t="shared" si="6"/>
        <v>7.563999999999993</v>
      </c>
      <c r="D71" s="8">
        <f t="shared" si="0"/>
        <v>170.18999999999986</v>
      </c>
      <c r="E71" s="8" t="e">
        <f t="shared" ca="1" si="1"/>
        <v>#NAME?</v>
      </c>
      <c r="F71" s="8">
        <f t="shared" si="2"/>
        <v>22.499999999999996</v>
      </c>
      <c r="G71" s="8" t="e">
        <f t="shared" ca="1" si="3"/>
        <v>#NAME?</v>
      </c>
      <c r="H71" s="8">
        <f t="shared" si="4"/>
        <v>1.862309589693816E-12</v>
      </c>
      <c r="I71" s="8" t="e">
        <f t="shared" ca="1" si="5"/>
        <v>#NAME?</v>
      </c>
    </row>
    <row r="72" spans="3:9" x14ac:dyDescent="0.2">
      <c r="C72" s="8">
        <f t="shared" si="6"/>
        <v>7.6879999999999926</v>
      </c>
      <c r="D72" s="8">
        <f t="shared" si="0"/>
        <v>172.97999999999985</v>
      </c>
      <c r="E72" s="8" t="e">
        <f t="shared" ca="1" si="1"/>
        <v>#NAME?</v>
      </c>
      <c r="F72" s="8">
        <f t="shared" si="2"/>
        <v>22.500000000000227</v>
      </c>
      <c r="G72" s="8" t="e">
        <f t="shared" ca="1" si="3"/>
        <v>#NAME?</v>
      </c>
      <c r="H72" s="8">
        <f t="shared" si="4"/>
        <v>-1.862309589693816E-12</v>
      </c>
      <c r="I72" s="8" t="e">
        <f t="shared" ca="1" si="5"/>
        <v>#NAME?</v>
      </c>
    </row>
    <row r="73" spans="3:9" x14ac:dyDescent="0.2">
      <c r="C73" s="8">
        <f t="shared" si="6"/>
        <v>7.8119999999999923</v>
      </c>
      <c r="D73" s="8">
        <f t="shared" si="0"/>
        <v>175.76999999999987</v>
      </c>
      <c r="E73" s="8" t="e">
        <f t="shared" ca="1" si="1"/>
        <v>#NAME?</v>
      </c>
      <c r="F73" s="8">
        <f t="shared" si="2"/>
        <v>22.499999999999996</v>
      </c>
      <c r="G73" s="8" t="e">
        <f t="shared" ca="1" si="3"/>
        <v>#NAME?</v>
      </c>
      <c r="H73" s="8">
        <f t="shared" si="4"/>
        <v>0</v>
      </c>
      <c r="I73" s="8" t="e">
        <f t="shared" ca="1" si="5"/>
        <v>#NAME?</v>
      </c>
    </row>
    <row r="74" spans="3:9" x14ac:dyDescent="0.2">
      <c r="C74" s="8">
        <f t="shared" si="6"/>
        <v>7.9359999999999919</v>
      </c>
      <c r="D74" s="8">
        <f t="shared" si="0"/>
        <v>178.55999999999986</v>
      </c>
      <c r="E74" s="8" t="e">
        <f t="shared" ca="1" si="1"/>
        <v>#NAME?</v>
      </c>
      <c r="F74" s="8">
        <f t="shared" si="2"/>
        <v>22.499999999999996</v>
      </c>
      <c r="G74" s="8" t="e">
        <f t="shared" ca="1" si="3"/>
        <v>#NAME?</v>
      </c>
      <c r="H74" s="8">
        <f t="shared" si="4"/>
        <v>5.7301833529040489E-14</v>
      </c>
      <c r="I74" s="7">
        <v>9.81</v>
      </c>
    </row>
    <row r="75" spans="3:9" x14ac:dyDescent="0.2">
      <c r="C75" s="8">
        <f t="shared" si="6"/>
        <v>8.0599999999999916</v>
      </c>
      <c r="D75" s="8">
        <f t="shared" si="0"/>
        <v>181.34999999999985</v>
      </c>
      <c r="E75" s="8" t="e">
        <f t="shared" ca="1" si="1"/>
        <v>#NAME?</v>
      </c>
      <c r="F75" s="8">
        <f t="shared" si="2"/>
        <v>22.500000000000004</v>
      </c>
      <c r="G75" s="7">
        <v>0</v>
      </c>
      <c r="H75" s="7">
        <v>0</v>
      </c>
      <c r="I75" s="8">
        <f>(G75-G76)/(C76-C75)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F10"/>
  <sheetViews>
    <sheetView workbookViewId="0"/>
  </sheetViews>
  <sheetFormatPr baseColWidth="10" defaultColWidth="12.5703125" defaultRowHeight="15.75" customHeight="1" x14ac:dyDescent="0.2"/>
  <sheetData>
    <row r="2" spans="2:6" x14ac:dyDescent="0.2">
      <c r="B2" s="10" t="s">
        <v>14</v>
      </c>
      <c r="C2" s="11"/>
    </row>
    <row r="4" spans="2:6" x14ac:dyDescent="0.2">
      <c r="B4" s="2" t="s">
        <v>15</v>
      </c>
      <c r="D4" s="12">
        <f>(( 2 * 45 *  SIN(60 * PI() / 180)/9.8))</f>
        <v>7.9532945245509667</v>
      </c>
      <c r="E4" s="2" t="s">
        <v>16</v>
      </c>
    </row>
    <row r="6" spans="2:6" x14ac:dyDescent="0.2">
      <c r="F6" s="2" t="s">
        <v>17</v>
      </c>
    </row>
    <row r="7" spans="2:6" x14ac:dyDescent="0.2">
      <c r="B7" s="2" t="s">
        <v>18</v>
      </c>
      <c r="D7" s="13" t="e">
        <f ca="1">(POW(45,2) * POW(SIN(60 * PI() / 18),2) /2 * 9.8)</f>
        <v>#NAME?</v>
      </c>
      <c r="E7" s="2" t="s">
        <v>19</v>
      </c>
    </row>
    <row r="10" spans="2:6" x14ac:dyDescent="0.2">
      <c r="B10" s="2" t="s">
        <v>20</v>
      </c>
      <c r="D10" s="12">
        <f>((45*45) * SIN(2*60 * PI() / 180))/9.81</f>
        <v>178.76671179036578</v>
      </c>
      <c r="E10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Trayectoria</vt:lpstr>
      <vt:lpstr>Velocidad y Aceleración</vt:lpstr>
      <vt:lpstr>Características de la Trayector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Juarez</cp:lastModifiedBy>
  <dcterms:modified xsi:type="dcterms:W3CDTF">2024-09-22T23:34:21Z</dcterms:modified>
</cp:coreProperties>
</file>