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munoz/Universidad/Master/Primero/InfraestructuraBigData/Practicas/Infra/"/>
    </mc:Choice>
  </mc:AlternateContent>
  <xr:revisionPtr revIDLastSave="0" documentId="13_ncr:1_{659FC928-95B3-B446-BC07-7471FDEFA96C}" xr6:coauthVersionLast="47" xr6:coauthVersionMax="47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Precios" sheetId="1" r:id="rId1"/>
    <sheet name="Total" sheetId="4" r:id="rId2"/>
    <sheet name="Au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4" i="4" l="1"/>
  <c r="F4" i="4"/>
  <c r="E4" i="4"/>
  <c r="D4" i="4"/>
  <c r="C4" i="4"/>
  <c r="B8" i="1"/>
  <c r="F57" i="1"/>
  <c r="E57" i="1"/>
  <c r="D57" i="1"/>
  <c r="C57" i="1"/>
  <c r="B57" i="1"/>
  <c r="F52" i="1"/>
  <c r="E52" i="1"/>
  <c r="D52" i="1"/>
  <c r="C52" i="1"/>
  <c r="B5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13" i="1"/>
  <c r="F44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13" i="1"/>
  <c r="E44" i="1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13" i="1"/>
  <c r="D44" i="1" s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13" i="1"/>
  <c r="C44" i="1" s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13" i="1"/>
  <c r="B44" i="1" s="1"/>
  <c r="F8" i="1"/>
  <c r="E8" i="1"/>
  <c r="D8" i="1"/>
  <c r="C8" i="1"/>
</calcChain>
</file>

<file path=xl/sharedStrings.xml><?xml version="1.0" encoding="utf-8"?>
<sst xmlns="http://schemas.openxmlformats.org/spreadsheetml/2006/main" count="56" uniqueCount="27">
  <si>
    <t>Especificaciones\Localización Horas</t>
  </si>
  <si>
    <t>Días Uso(d)</t>
  </si>
  <si>
    <t xml:space="preserve">8xECU + 8GB RAM </t>
  </si>
  <si>
    <t xml:space="preserve">16xECU + 16GB RAM </t>
  </si>
  <si>
    <t xml:space="preserve">64xECU + 64GB RAM </t>
  </si>
  <si>
    <t>Tamaño Bulk (GB) \ Localización</t>
  </si>
  <si>
    <t>Europa (París)</t>
  </si>
  <si>
    <t>Sudámerica (Sao Paulo)</t>
  </si>
  <si>
    <t>EEUU (Ohio)</t>
  </si>
  <si>
    <t>Sudeste Asiástico (Hong Kong)</t>
  </si>
  <si>
    <t>Australia (Sidney)</t>
  </si>
  <si>
    <t>Precios mensuales de almacenamiento S3 Amazon</t>
  </si>
  <si>
    <t>Sudámerica (Sao Paulo) 70%</t>
  </si>
  <si>
    <t>Sudeste Asiástico (Hong Kong) 10%</t>
  </si>
  <si>
    <t>Europa (París) 20%</t>
  </si>
  <si>
    <t>Destino\CSP</t>
  </si>
  <si>
    <t>Precios de Almacenamiento S3 en para los Bulks mensuales</t>
  </si>
  <si>
    <t>Precios EC2 AWS</t>
  </si>
  <si>
    <t>Precios transferencias entre Regiones (Mensuales)</t>
  </si>
  <si>
    <t>Horas(h)</t>
  </si>
  <si>
    <t>Total Precio Almacenamiento Bulk (USD)</t>
  </si>
  <si>
    <t>Total precios instancias (USD)</t>
  </si>
  <si>
    <t>Total (USD)</t>
  </si>
  <si>
    <t>Precios IP públicas</t>
  </si>
  <si>
    <t>Localizaciones</t>
  </si>
  <si>
    <t xml:space="preserve">Marginal(12xECU) + 1GB RAM </t>
  </si>
  <si>
    <t xml:space="preserve">Total coste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</si>
</sst>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5" borderId="3" xfId="0" applyFill="1" applyBorder="1"/>
    <xf numFmtId="0" fontId="0" fillId="7" borderId="1" xfId="0" applyFill="1" applyBorder="1"/>
    <xf numFmtId="0" fontId="0" fillId="0" borderId="0" xfId="0" applyFill="1" applyBorder="1" applyAlignment="1"/>
    <xf numFmtId="0" fontId="0" fillId="4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Precios por</a:t>
            </a:r>
            <a:r>
              <a:rPr lang="es-ES_tradnl" baseline="0"/>
              <a:t> geografía AWS</a:t>
            </a:r>
          </a:p>
        </c:rich>
      </c:tx>
      <c:layout>
        <c:manualLayout>
          <c:xMode val="edge"/>
          <c:yMode val="edge"/>
          <c:x val="0.3499505486342509"/>
          <c:y val="2.93493703195357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Total!$C$3:$G$3</c:f>
              <c:strCache>
                <c:ptCount val="5"/>
                <c:pt idx="0">
                  <c:v>Europa (París)</c:v>
                </c:pt>
                <c:pt idx="1">
                  <c:v>Sudámerica (Sao Paulo)</c:v>
                </c:pt>
                <c:pt idx="2">
                  <c:v>EEUU (Ohio)</c:v>
                </c:pt>
                <c:pt idx="3">
                  <c:v>Sudeste Asiástico (Hong Kong)</c:v>
                </c:pt>
                <c:pt idx="4">
                  <c:v>Australia (Sidney)</c:v>
                </c:pt>
              </c:strCache>
            </c:strRef>
          </c:cat>
          <c:val>
            <c:numRef>
              <c:f>Total!$C$4:$G$4</c:f>
              <c:numCache>
                <c:formatCode>General</c:formatCode>
                <c:ptCount val="5"/>
                <c:pt idx="0">
                  <c:v>9742.9940000000006</c:v>
                </c:pt>
                <c:pt idx="1">
                  <c:v>16356.426000000001</c:v>
                </c:pt>
                <c:pt idx="2">
                  <c:v>9393.0419999999976</c:v>
                </c:pt>
                <c:pt idx="3">
                  <c:v>10176.406258064517</c:v>
                </c:pt>
                <c:pt idx="4">
                  <c:v>10091.809999999998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C-E14F-8D2B-38C17B36A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17727"/>
        <c:axId val="213419375"/>
      </c:barChart>
      <c:catAx>
        <c:axId val="21341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419375"/>
        <c:crosses val="autoZero"/>
        <c:auto val="1"/>
        <c:lblAlgn val="ctr"/>
        <c:lblOffset val="100"/>
        <c:noMultiLvlLbl val="0"/>
      </c:catAx>
      <c:valAx>
        <c:axId val="21341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41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6</xdr:row>
      <xdr:rowOff>0</xdr:rowOff>
    </xdr:from>
    <xdr:to>
      <xdr:col>7</xdr:col>
      <xdr:colOff>0</xdr:colOff>
      <xdr:row>31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B65EDF0-2AFB-5A4C-B62C-49A03E02F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opLeftCell="A41" zoomScaleNormal="100" workbookViewId="0">
      <selection activeCell="A58" sqref="A58"/>
    </sheetView>
  </sheetViews>
  <sheetFormatPr baseColWidth="10" defaultColWidth="11.5" defaultRowHeight="13" x14ac:dyDescent="0.15"/>
  <cols>
    <col min="1" max="1" width="33.1640625" bestFit="1" customWidth="1"/>
    <col min="2" max="2" width="12" bestFit="1" customWidth="1"/>
    <col min="3" max="3" width="19.5" bestFit="1" customWidth="1"/>
    <col min="4" max="4" width="11.33203125" bestFit="1" customWidth="1"/>
    <col min="5" max="5" width="24.6640625" bestFit="1" customWidth="1"/>
    <col min="6" max="6" width="14.6640625" bestFit="1" customWidth="1"/>
    <col min="8" max="8" width="16.5" bestFit="1" customWidth="1"/>
    <col min="9" max="9" width="19.5" bestFit="1" customWidth="1"/>
    <col min="10" max="10" width="11" bestFit="1" customWidth="1"/>
    <col min="11" max="11" width="24.6640625" bestFit="1" customWidth="1"/>
    <col min="12" max="12" width="19.5" bestFit="1" customWidth="1"/>
    <col min="13" max="13" width="14.6640625" bestFit="1" customWidth="1"/>
    <col min="14" max="14" width="24.6640625" bestFit="1" customWidth="1"/>
    <col min="15" max="15" width="14.6640625" bestFit="1" customWidth="1"/>
    <col min="16" max="16" width="13.6640625" style="1" bestFit="1" customWidth="1"/>
  </cols>
  <sheetData>
    <row r="1" spans="1:16" x14ac:dyDescent="0.15">
      <c r="P1" s="3"/>
    </row>
    <row r="2" spans="1:16" x14ac:dyDescent="0.15">
      <c r="A2" s="8" t="s">
        <v>17</v>
      </c>
      <c r="B2" s="8"/>
      <c r="C2" s="8"/>
      <c r="D2" s="8"/>
      <c r="E2" s="8"/>
      <c r="F2" s="8"/>
      <c r="G2" s="8"/>
      <c r="H2" s="8"/>
    </row>
    <row r="3" spans="1:16" x14ac:dyDescent="0.15">
      <c r="A3" s="9" t="s">
        <v>0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19</v>
      </c>
      <c r="H3" s="10" t="s">
        <v>1</v>
      </c>
    </row>
    <row r="4" spans="1:16" x14ac:dyDescent="0.15">
      <c r="A4" s="11" t="s">
        <v>2</v>
      </c>
      <c r="B4" s="2">
        <v>0.112</v>
      </c>
      <c r="C4" s="2">
        <v>0.153</v>
      </c>
      <c r="D4" s="2">
        <v>9.6000000000000002E-2</v>
      </c>
      <c r="E4" s="2">
        <v>0.13200000000000001</v>
      </c>
      <c r="F4" s="2">
        <v>0.12</v>
      </c>
      <c r="G4" s="2">
        <v>12</v>
      </c>
      <c r="H4" s="2">
        <v>30</v>
      </c>
    </row>
    <row r="5" spans="1:16" x14ac:dyDescent="0.15">
      <c r="A5" s="11" t="s">
        <v>3</v>
      </c>
      <c r="B5" s="2">
        <v>0.224</v>
      </c>
      <c r="C5" s="2">
        <v>0.30599999999999999</v>
      </c>
      <c r="D5" s="2">
        <v>0.192</v>
      </c>
      <c r="E5" s="2">
        <v>0.26400000000000001</v>
      </c>
      <c r="F5" s="2">
        <v>0.24</v>
      </c>
      <c r="G5" s="2">
        <v>10</v>
      </c>
      <c r="H5" s="2">
        <v>30</v>
      </c>
    </row>
    <row r="6" spans="1:16" x14ac:dyDescent="0.15">
      <c r="A6" s="11" t="s">
        <v>25</v>
      </c>
      <c r="B6" s="2">
        <v>0.20200000000000001</v>
      </c>
      <c r="C6" s="2">
        <v>0.26200000000000001</v>
      </c>
      <c r="D6" s="2">
        <v>0.17</v>
      </c>
      <c r="E6" s="2">
        <v>0.216</v>
      </c>
      <c r="F6" s="2">
        <v>0.222</v>
      </c>
      <c r="G6" s="2">
        <v>2</v>
      </c>
      <c r="H6" s="2">
        <v>30</v>
      </c>
    </row>
    <row r="7" spans="1:16" x14ac:dyDescent="0.15">
      <c r="A7" s="11" t="s">
        <v>4</v>
      </c>
      <c r="B7" s="2">
        <v>0.89600000000000002</v>
      </c>
      <c r="C7" s="2">
        <v>1.224</v>
      </c>
      <c r="D7" s="2">
        <v>0.76800000000000002</v>
      </c>
      <c r="E7" s="2">
        <v>1.056</v>
      </c>
      <c r="F7" s="2">
        <v>0.96</v>
      </c>
      <c r="G7" s="2">
        <v>24</v>
      </c>
      <c r="H7" s="2">
        <v>1</v>
      </c>
    </row>
    <row r="8" spans="1:16" x14ac:dyDescent="0.15">
      <c r="A8" s="7" t="s">
        <v>21</v>
      </c>
      <c r="B8" s="6">
        <f xml:space="preserve"> (B4*G4*H4) + (B5*G5*H5) + (B6*G6*H6) + (B7*G7*H7)</f>
        <v>141.14400000000001</v>
      </c>
      <c r="C8" s="6">
        <f xml:space="preserve"> (C4*G4*H4) + (C5*G5*H5) + (C6*G6*H6) + (C7*G7*H7)</f>
        <v>191.976</v>
      </c>
      <c r="D8" s="6">
        <f xml:space="preserve"> (D4*G4*H4) + (D5*G5*H5) + (D6*G6*H6) + (D7*G7*H7)</f>
        <v>120.792</v>
      </c>
      <c r="E8" s="6">
        <f xml:space="preserve"> (E4*G4*H4) + (E5*G5*H5) + (E6*G6*H6) + (E7*G7*H7)</f>
        <v>165.024</v>
      </c>
      <c r="F8" s="6">
        <f xml:space="preserve"> (F4*G4*H4) + (F5*G5*H5) + (F6*G6*H6) + (F7*G7*H7)</f>
        <v>151.55999999999997</v>
      </c>
    </row>
    <row r="11" spans="1:16" x14ac:dyDescent="0.15">
      <c r="A11" s="8" t="s">
        <v>16</v>
      </c>
      <c r="B11" s="8"/>
      <c r="C11" s="8"/>
      <c r="D11" s="8"/>
      <c r="E11" s="8"/>
      <c r="F11" s="8"/>
    </row>
    <row r="12" spans="1:16" x14ac:dyDescent="0.15">
      <c r="A12" s="9" t="s">
        <v>5</v>
      </c>
      <c r="B12" s="10" t="s">
        <v>6</v>
      </c>
      <c r="C12" s="10" t="s">
        <v>7</v>
      </c>
      <c r="D12" s="10" t="s">
        <v>8</v>
      </c>
      <c r="E12" s="10" t="s">
        <v>9</v>
      </c>
      <c r="F12" s="10" t="s">
        <v>10</v>
      </c>
      <c r="H12" s="3"/>
      <c r="I12" s="14"/>
      <c r="J12" s="14"/>
      <c r="K12" s="14"/>
      <c r="L12" s="14"/>
      <c r="M12" s="14"/>
    </row>
    <row r="13" spans="1:16" x14ac:dyDescent="0.15">
      <c r="A13" s="11">
        <v>25</v>
      </c>
      <c r="B13" s="2">
        <f>Aux!C4/31*1000</f>
        <v>19.35483870967742</v>
      </c>
      <c r="C13" s="2">
        <f>Aux!D4/31*1000</f>
        <v>32.58064516129032</v>
      </c>
      <c r="D13" s="2">
        <f>Aux!E4/31*1000</f>
        <v>18.387096774193548</v>
      </c>
      <c r="E13" s="2">
        <f>Aux!F4/31*1000</f>
        <v>20.322580645161288</v>
      </c>
      <c r="F13" s="2">
        <f>Aux!G4/31*1000</f>
        <v>20.322580645161288</v>
      </c>
      <c r="H13" s="3"/>
      <c r="I13" s="3"/>
      <c r="J13" s="3"/>
      <c r="K13" s="3"/>
      <c r="L13" s="3"/>
      <c r="M13" s="3"/>
      <c r="N13" s="3"/>
    </row>
    <row r="14" spans="1:16" x14ac:dyDescent="0.15">
      <c r="A14" s="11">
        <v>50</v>
      </c>
      <c r="B14" s="2">
        <f>Aux!C5/31*1000</f>
        <v>38.70967741935484</v>
      </c>
      <c r="C14" s="2">
        <f>Aux!D5/31*1000</f>
        <v>65.161290322580641</v>
      </c>
      <c r="D14" s="2">
        <f>Aux!E5/31*1000</f>
        <v>37.096774193548384</v>
      </c>
      <c r="E14" s="2">
        <f>Aux!F5/31*1000</f>
        <v>40.322580645161288</v>
      </c>
      <c r="F14" s="2">
        <f>Aux!G5/31*1000</f>
        <v>40.322580645161288</v>
      </c>
      <c r="H14" s="3"/>
      <c r="I14" s="3"/>
      <c r="J14" s="3"/>
      <c r="K14" s="3"/>
      <c r="L14" s="3"/>
      <c r="M14" s="3"/>
    </row>
    <row r="15" spans="1:16" x14ac:dyDescent="0.15">
      <c r="A15" s="11">
        <v>75</v>
      </c>
      <c r="B15" s="2">
        <f>Aux!C6/31*1000</f>
        <v>58.064516129032263</v>
      </c>
      <c r="C15" s="2">
        <f>Aux!D6/31*1000</f>
        <v>97.741935483870961</v>
      </c>
      <c r="D15" s="2">
        <f>Aux!E6/31*1000</f>
        <v>55.806451612903231</v>
      </c>
      <c r="E15" s="2">
        <f>Aux!F6/31*1000</f>
        <v>60.645161290322577</v>
      </c>
      <c r="F15" s="2">
        <f>Aux!G6/31*1000</f>
        <v>60.322580645161295</v>
      </c>
      <c r="H15" s="3"/>
      <c r="I15" s="3"/>
      <c r="J15" s="3"/>
      <c r="K15" s="3"/>
      <c r="L15" s="3"/>
      <c r="M15" s="3"/>
    </row>
    <row r="16" spans="1:16" x14ac:dyDescent="0.15">
      <c r="A16" s="11">
        <v>100</v>
      </c>
      <c r="B16" s="2">
        <f>Aux!C7/31*1000</f>
        <v>77.41935483870968</v>
      </c>
      <c r="C16" s="2">
        <f>Aux!D7/31*1000</f>
        <v>130.32258064516128</v>
      </c>
      <c r="D16" s="2">
        <f>Aux!E7/31*1000</f>
        <v>74.516129032258078</v>
      </c>
      <c r="E16" s="2">
        <f>Aux!F7/31*1000</f>
        <v>80.741935483870975</v>
      </c>
      <c r="F16" s="2">
        <f>Aux!G7/31*1000</f>
        <v>80.32258064516131</v>
      </c>
      <c r="H16" s="3"/>
      <c r="I16" s="3"/>
      <c r="J16" s="3"/>
      <c r="K16" s="3"/>
      <c r="L16" s="3"/>
      <c r="M16" s="3"/>
    </row>
    <row r="17" spans="1:13" x14ac:dyDescent="0.15">
      <c r="A17" s="11">
        <v>125</v>
      </c>
      <c r="B17" s="2">
        <f>Aux!C8/31*1000</f>
        <v>96.774193548387089</v>
      </c>
      <c r="C17" s="2">
        <f>Aux!D8/31*1000</f>
        <v>162.90322580645162</v>
      </c>
      <c r="D17" s="2">
        <f>Aux!E8/31*1000</f>
        <v>93.225806451612911</v>
      </c>
      <c r="E17" s="2">
        <f>Aux!F8/31*1000</f>
        <v>100.90322580645162</v>
      </c>
      <c r="F17" s="2">
        <f>Aux!G8/31*1000</f>
        <v>100.32258064516128</v>
      </c>
      <c r="H17" s="3"/>
      <c r="I17" s="3"/>
      <c r="J17" s="3"/>
      <c r="K17" s="3"/>
      <c r="L17" s="3"/>
      <c r="M17" s="3"/>
    </row>
    <row r="18" spans="1:13" x14ac:dyDescent="0.15">
      <c r="A18" s="11">
        <v>150</v>
      </c>
      <c r="B18" s="2">
        <f>Aux!C9/31*1000</f>
        <v>116.12903225806453</v>
      </c>
      <c r="C18" s="2">
        <f>Aux!D9/31*1000</f>
        <v>195.48387096774192</v>
      </c>
      <c r="D18" s="2">
        <f>Aux!E9/31*1000</f>
        <v>111.93548387096774</v>
      </c>
      <c r="E18" s="2">
        <f>Aux!F9/31*1000</f>
        <v>121.06451612903227</v>
      </c>
      <c r="F18" s="2">
        <f>Aux!G9/31*1000</f>
        <v>120.32258064516128</v>
      </c>
    </row>
    <row r="19" spans="1:13" x14ac:dyDescent="0.15">
      <c r="A19" s="11">
        <v>175</v>
      </c>
      <c r="B19" s="2">
        <f>Aux!C10/31*1000</f>
        <v>135.48387096774195</v>
      </c>
      <c r="C19" s="2">
        <f>Aux!D10/31*1000</f>
        <v>228.06451612903228</v>
      </c>
      <c r="D19" s="2">
        <f>Aux!E10/31*1000</f>
        <v>130.64516129032259</v>
      </c>
      <c r="E19" s="2">
        <f>Aux!F10/31*1000</f>
        <v>141.2258064516129</v>
      </c>
      <c r="F19" s="2">
        <f>Aux!G10/31*1000</f>
        <v>140.32258064516128</v>
      </c>
    </row>
    <row r="20" spans="1:13" x14ac:dyDescent="0.15">
      <c r="A20" s="11">
        <v>200</v>
      </c>
      <c r="B20" s="2">
        <f>Aux!C11/31*1000</f>
        <v>154.83870967741936</v>
      </c>
      <c r="C20" s="2">
        <f>Aux!D11/31*1000</f>
        <v>260.64516129032256</v>
      </c>
      <c r="D20" s="2">
        <f>Aux!E11/31*1000</f>
        <v>149.35483870967741</v>
      </c>
      <c r="E20" s="2">
        <f>Aux!F11/31*1000</f>
        <v>161.38709677419354</v>
      </c>
      <c r="F20" s="2">
        <f>Aux!G11/31*1000</f>
        <v>160.32258064516128</v>
      </c>
    </row>
    <row r="21" spans="1:13" x14ac:dyDescent="0.15">
      <c r="A21" s="11">
        <v>225</v>
      </c>
      <c r="B21" s="2">
        <f>Aux!C12/31*1000</f>
        <v>174.19354838709677</v>
      </c>
      <c r="C21" s="2">
        <f>Aux!D12/31*1000</f>
        <v>293.22580645161287</v>
      </c>
      <c r="D21" s="2">
        <f>Aux!E12/31*1000</f>
        <v>168.06451612903226</v>
      </c>
      <c r="E21" s="2">
        <f>Aux!F12/31*1000</f>
        <v>181.54838709677421</v>
      </c>
      <c r="F21" s="2">
        <f>Aux!G12/31*1000</f>
        <v>180.32258064516131</v>
      </c>
    </row>
    <row r="22" spans="1:13" x14ac:dyDescent="0.15">
      <c r="A22" s="11">
        <v>250</v>
      </c>
      <c r="B22" s="2">
        <f>Aux!C13/31*1000</f>
        <v>193.54838709677418</v>
      </c>
      <c r="C22" s="2">
        <f>Aux!D13/31*1000</f>
        <v>325.80645161290323</v>
      </c>
      <c r="D22" s="2">
        <f>Aux!E13/31*1000</f>
        <v>186.7741935483871</v>
      </c>
      <c r="E22" s="2">
        <f>Aux!F13/31*1000</f>
        <v>201.70967741935482</v>
      </c>
      <c r="F22" s="2">
        <f>Aux!G13/31*1000</f>
        <v>200.32258064516128</v>
      </c>
    </row>
    <row r="23" spans="1:13" x14ac:dyDescent="0.15">
      <c r="A23" s="11">
        <v>275</v>
      </c>
      <c r="B23" s="2">
        <f>Aux!C14/31*1000</f>
        <v>212.90322580645159</v>
      </c>
      <c r="C23" s="2">
        <f>Aux!D14/31*1000</f>
        <v>358.38709677419348</v>
      </c>
      <c r="D23" s="2">
        <f>Aux!E14/31*1000</f>
        <v>205.48387096774192</v>
      </c>
      <c r="E23" s="2">
        <f>Aux!F14/31*1000</f>
        <v>221.87096774193549</v>
      </c>
      <c r="F23" s="2">
        <f>Aux!G14/31*1000</f>
        <v>220.32258064516131</v>
      </c>
    </row>
    <row r="24" spans="1:13" x14ac:dyDescent="0.15">
      <c r="A24" s="11">
        <v>300</v>
      </c>
      <c r="B24" s="2">
        <f>Aux!C15/31*1000</f>
        <v>232.25806451612905</v>
      </c>
      <c r="C24" s="2">
        <f>Aux!D15/31*1000</f>
        <v>390.96774193548384</v>
      </c>
      <c r="D24" s="2">
        <f>Aux!E15/31*1000</f>
        <v>224.1935483870968</v>
      </c>
      <c r="E24" s="2">
        <f>Aux!F15/31*1000</f>
        <v>242.03225806451616</v>
      </c>
      <c r="F24" s="2">
        <f>Aux!G15/31*1000</f>
        <v>240.32258064516128</v>
      </c>
    </row>
    <row r="25" spans="1:13" x14ac:dyDescent="0.15">
      <c r="A25" s="11">
        <v>325</v>
      </c>
      <c r="B25" s="2">
        <f>Aux!C16/31*1000</f>
        <v>251.61290322580643</v>
      </c>
      <c r="C25" s="2">
        <f>Aux!D16/31*1000</f>
        <v>423.54838709677421</v>
      </c>
      <c r="D25" s="2">
        <f>Aux!E16/31*1000</f>
        <v>242.90322580645162</v>
      </c>
      <c r="E25" s="2">
        <f>Aux!F16/31*1000</f>
        <v>262.19354838709683</v>
      </c>
      <c r="F25" s="2">
        <f>Aux!G16/31*1000</f>
        <v>260.32258064516128</v>
      </c>
    </row>
    <row r="26" spans="1:13" x14ac:dyDescent="0.15">
      <c r="A26" s="11">
        <v>350</v>
      </c>
      <c r="B26" s="2">
        <f>Aux!C17/31*1000</f>
        <v>270.9677419354839</v>
      </c>
      <c r="C26" s="2">
        <f>Aux!D17/31*1000</f>
        <v>456.12903225806457</v>
      </c>
      <c r="D26" s="2">
        <f>Aux!E17/31*1000</f>
        <v>261.61290322580646</v>
      </c>
      <c r="E26" s="2">
        <f>Aux!F17/31*1000</f>
        <v>282.35483870967744</v>
      </c>
      <c r="F26" s="2">
        <f>Aux!G17/31*1000</f>
        <v>280.32258064516128</v>
      </c>
    </row>
    <row r="27" spans="1:13" x14ac:dyDescent="0.15">
      <c r="A27" s="11">
        <v>375</v>
      </c>
      <c r="B27" s="2">
        <f>Aux!C18/31*1000</f>
        <v>290.32258064516134</v>
      </c>
      <c r="C27" s="2">
        <f>Aux!D18/31*1000</f>
        <v>488.70967741935482</v>
      </c>
      <c r="D27" s="2">
        <f>Aux!E18/31*1000</f>
        <v>280.32258064516128</v>
      </c>
      <c r="E27" s="2">
        <f>Aux!F18/31*1000</f>
        <v>302.51612903225805</v>
      </c>
      <c r="F27" s="2">
        <f>Aux!G18/31*1000</f>
        <v>300.32258064516134</v>
      </c>
    </row>
    <row r="28" spans="1:13" x14ac:dyDescent="0.15">
      <c r="A28" s="11">
        <v>400</v>
      </c>
      <c r="B28" s="2">
        <f>Aux!C19/31*1000</f>
        <v>309.67741935483872</v>
      </c>
      <c r="C28" s="2">
        <f>Aux!D19/31*1000</f>
        <v>521.29032258064512</v>
      </c>
      <c r="D28" s="2">
        <f>Aux!E19/31*1000</f>
        <v>299.0322580645161</v>
      </c>
      <c r="E28" s="2">
        <f>Aux!F19/31*1000</f>
        <v>322.67741935483872</v>
      </c>
      <c r="F28" s="2">
        <f>Aux!G19/31*1000</f>
        <v>320.32258064516128</v>
      </c>
    </row>
    <row r="29" spans="1:13" x14ac:dyDescent="0.15">
      <c r="A29" s="11">
        <v>425</v>
      </c>
      <c r="B29" s="2">
        <f>Aux!C20/31*1000</f>
        <v>329.0322580645161</v>
      </c>
      <c r="C29" s="2">
        <f>Aux!D20/31*1000</f>
        <v>553.8709677419356</v>
      </c>
      <c r="D29" s="2">
        <f>Aux!E20/31*1000</f>
        <v>317.74193548387098</v>
      </c>
      <c r="E29" s="2">
        <f>Aux!F20/31*1000</f>
        <v>342.83870967741939</v>
      </c>
      <c r="F29" s="2">
        <f>Aux!G20/31*1000</f>
        <v>340.32258064516128</v>
      </c>
    </row>
    <row r="30" spans="1:13" x14ac:dyDescent="0.15">
      <c r="A30" s="11">
        <v>450</v>
      </c>
      <c r="B30" s="2">
        <f>Aux!C21/31*1000</f>
        <v>348.38709677419354</v>
      </c>
      <c r="C30" s="2">
        <f>Aux!D21/31*1000</f>
        <v>586.45161290322574</v>
      </c>
      <c r="D30" s="2">
        <f>Aux!E21/31*1000</f>
        <v>336.45161290322579</v>
      </c>
      <c r="E30" s="2">
        <f>Aux!F21/31*1000</f>
        <v>363</v>
      </c>
      <c r="F30" s="2">
        <f>Aux!G21/31*1000</f>
        <v>360.32258064516128</v>
      </c>
    </row>
    <row r="31" spans="1:13" x14ac:dyDescent="0.15">
      <c r="A31" s="11">
        <v>475</v>
      </c>
      <c r="B31" s="2">
        <f>Aux!C22/31*1000</f>
        <v>367.74193548387098</v>
      </c>
      <c r="C31" s="2">
        <f>Aux!D22/31*1000</f>
        <v>619.0322580645161</v>
      </c>
      <c r="D31" s="2">
        <f>Aux!E22/31*1000</f>
        <v>355.16129032258067</v>
      </c>
      <c r="E31" s="2">
        <f>Aux!F22/31*1000</f>
        <v>383.16129032258067</v>
      </c>
      <c r="F31" s="2">
        <f>Aux!G22/31*1000</f>
        <v>380.32258064516128</v>
      </c>
    </row>
    <row r="32" spans="1:13" x14ac:dyDescent="0.15">
      <c r="A32" s="11">
        <v>500</v>
      </c>
      <c r="B32" s="2">
        <f>Aux!C23/31*1000</f>
        <v>387.09677419354836</v>
      </c>
      <c r="C32" s="2">
        <f>Aux!D23/31*1000</f>
        <v>651.61290322580646</v>
      </c>
      <c r="D32" s="2">
        <f>Aux!E23/31*1000</f>
        <v>373.87096774193543</v>
      </c>
      <c r="E32" s="2">
        <f>Aux!F23/31*1000</f>
        <v>403.32258064516128</v>
      </c>
      <c r="F32" s="2">
        <f>Aux!G23/31*1000</f>
        <v>400.32258064516128</v>
      </c>
    </row>
    <row r="33" spans="1:6" x14ac:dyDescent="0.15">
      <c r="A33" s="11">
        <v>525</v>
      </c>
      <c r="B33" s="2">
        <f>Aux!C24/31*1000</f>
        <v>406.45161290322579</v>
      </c>
      <c r="C33" s="2">
        <f>Aux!D24/31*1000</f>
        <v>684.19354838709683</v>
      </c>
      <c r="D33" s="2">
        <f>Aux!E24/31*1000</f>
        <v>392.58064516129031</v>
      </c>
      <c r="E33" s="2">
        <f>Aux!F24/31*1000</f>
        <v>423.48387096774195</v>
      </c>
      <c r="F33" s="2">
        <f>Aux!G24/31*1000</f>
        <v>420.32258064516128</v>
      </c>
    </row>
    <row r="34" spans="1:6" x14ac:dyDescent="0.15">
      <c r="A34" s="11">
        <v>550</v>
      </c>
      <c r="B34" s="2">
        <f>Aux!C25/31*1000</f>
        <v>425.80645161290317</v>
      </c>
      <c r="C34" s="2">
        <f>Aux!D25/31*1000</f>
        <v>716.77419354838696</v>
      </c>
      <c r="D34" s="2">
        <f>Aux!E25/31*1000</f>
        <v>411.29032258064518</v>
      </c>
      <c r="E34" s="2">
        <f>Aux!F25/31*1000</f>
        <v>443.64516129032262</v>
      </c>
      <c r="F34" s="2">
        <f>Aux!G25/31*1000</f>
        <v>440.32258064516128</v>
      </c>
    </row>
    <row r="35" spans="1:6" x14ac:dyDescent="0.15">
      <c r="A35" s="11">
        <v>575</v>
      </c>
      <c r="B35" s="2">
        <f>Aux!C26/31*1000</f>
        <v>445.16129032258067</v>
      </c>
      <c r="C35" s="2">
        <f>Aux!D26/31*1000</f>
        <v>749.35483870967744</v>
      </c>
      <c r="D35" s="2">
        <f>Aux!E26/31*1000</f>
        <v>430</v>
      </c>
      <c r="E35" s="2">
        <f>Aux!F26/31*1000</f>
        <v>463.80645161290323</v>
      </c>
      <c r="F35" s="2">
        <f>Aux!G26/31*1000</f>
        <v>460.32258064516128</v>
      </c>
    </row>
    <row r="36" spans="1:6" x14ac:dyDescent="0.15">
      <c r="A36" s="11">
        <v>600</v>
      </c>
      <c r="B36" s="2">
        <f>Aux!C27/31*1000</f>
        <v>464.51612903225811</v>
      </c>
      <c r="C36" s="2">
        <f>Aux!D27/31*1000</f>
        <v>781.93548387096769</v>
      </c>
      <c r="D36" s="2">
        <f>Aux!E27/31*1000</f>
        <v>448.70967741935488</v>
      </c>
      <c r="E36" s="2">
        <f>Aux!F27/31*1000</f>
        <v>483.96774193548384</v>
      </c>
      <c r="F36" s="2">
        <f>Aux!G27/31*1000</f>
        <v>480.32258064516134</v>
      </c>
    </row>
    <row r="37" spans="1:6" x14ac:dyDescent="0.15">
      <c r="A37" s="11">
        <v>625</v>
      </c>
      <c r="B37" s="2">
        <f>Aux!C28/31*1000</f>
        <v>483.87096774193549</v>
      </c>
      <c r="C37" s="2">
        <f>Aux!D28/31*1000</f>
        <v>814.51612903225816</v>
      </c>
      <c r="D37" s="2">
        <f>Aux!E28/31*1000</f>
        <v>467.41935483870969</v>
      </c>
      <c r="E37" s="2">
        <f>Aux!F28/31*1000</f>
        <v>504.12903225806451</v>
      </c>
      <c r="F37" s="2">
        <f>Aux!G28/31*1000</f>
        <v>500.32258064516134</v>
      </c>
    </row>
    <row r="38" spans="1:6" x14ac:dyDescent="0.15">
      <c r="A38" s="11">
        <v>650</v>
      </c>
      <c r="B38" s="2">
        <f>Aux!C29/31*1000</f>
        <v>503.22580645161287</v>
      </c>
      <c r="C38" s="2">
        <f>Aux!D29/31*1000</f>
        <v>847.09677419354841</v>
      </c>
      <c r="D38" s="2">
        <f>Aux!E29/31*1000</f>
        <v>486.12903225806451</v>
      </c>
      <c r="E38" s="2">
        <f>Aux!F29/31*1000</f>
        <v>524.29032258064512</v>
      </c>
      <c r="F38" s="2">
        <f>Aux!G29/31*1000</f>
        <v>520.32258064516122</v>
      </c>
    </row>
    <row r="39" spans="1:6" x14ac:dyDescent="0.15">
      <c r="A39" s="11">
        <v>675</v>
      </c>
      <c r="B39" s="2">
        <f>Aux!C30/31*1000</f>
        <v>522.58064516129036</v>
      </c>
      <c r="C39" s="2">
        <f>Aux!D30/31*1000</f>
        <v>879.67741935483866</v>
      </c>
      <c r="D39" s="2">
        <f>Aux!E30/31*1000</f>
        <v>504.83870967741939</v>
      </c>
      <c r="E39" s="2">
        <f>Aux!F30/31*1000</f>
        <v>544.45161290322585</v>
      </c>
      <c r="F39" s="2">
        <f>Aux!G30/31*1000</f>
        <v>540.32258064516122</v>
      </c>
    </row>
    <row r="40" spans="1:6" x14ac:dyDescent="0.15">
      <c r="A40" s="11">
        <v>700</v>
      </c>
      <c r="B40" s="2">
        <f>Aux!C31/31*1000</f>
        <v>541.9354838709678</v>
      </c>
      <c r="C40" s="2">
        <f>Aux!D31/31*1000</f>
        <v>912.25806451612914</v>
      </c>
      <c r="D40" s="2">
        <f>Aux!E31/31*1000</f>
        <v>523.54838709677415</v>
      </c>
      <c r="E40" s="2">
        <f>Aux!F31/31*1000</f>
        <v>564.61290322580646</v>
      </c>
      <c r="F40" s="2">
        <f>Aux!G31/31*1000</f>
        <v>560.32258064516122</v>
      </c>
    </row>
    <row r="41" spans="1:6" x14ac:dyDescent="0.15">
      <c r="A41" s="11">
        <v>725</v>
      </c>
      <c r="B41" s="2">
        <f>Aux!C32/31*1000</f>
        <v>561.29032258064512</v>
      </c>
      <c r="C41" s="2">
        <f>Aux!D32/31*1000</f>
        <v>944.83870967741939</v>
      </c>
      <c r="D41" s="2">
        <f>Aux!E32/31*1000</f>
        <v>542.25806451612902</v>
      </c>
      <c r="E41" s="2">
        <f>Aux!F32/31*1000</f>
        <v>584.77419354838707</v>
      </c>
      <c r="F41" s="2">
        <f>Aux!G32/31*1000</f>
        <v>580.32258064516134</v>
      </c>
    </row>
    <row r="42" spans="1:6" x14ac:dyDescent="0.15">
      <c r="A42" s="11">
        <v>750</v>
      </c>
      <c r="B42" s="2">
        <f>Aux!C33/31*1000</f>
        <v>580.64516129032268</v>
      </c>
      <c r="C42" s="2">
        <f>Aux!D33/31*1000</f>
        <v>977.41935483870964</v>
      </c>
      <c r="D42" s="2">
        <f>Aux!E33/31*1000</f>
        <v>560.9677419354839</v>
      </c>
      <c r="E42" s="2">
        <f>Aux!F33/31*1000</f>
        <v>604.93548387096769</v>
      </c>
      <c r="F42" s="2">
        <f>Aux!G33/31*1000</f>
        <v>600.32258064516134</v>
      </c>
    </row>
    <row r="43" spans="1:6" x14ac:dyDescent="0.15">
      <c r="A43" s="11">
        <v>775</v>
      </c>
      <c r="B43" s="2">
        <f>Aux!C34/31*1000</f>
        <v>600.00000000000011</v>
      </c>
      <c r="C43" s="2">
        <f>Aux!D34/31*1000</f>
        <v>1010</v>
      </c>
      <c r="D43" s="2">
        <f>Aux!E34/31*1000</f>
        <v>579.67741935483866</v>
      </c>
      <c r="E43" s="2">
        <f>Aux!F34/31*1000</f>
        <v>625.09677419354841</v>
      </c>
      <c r="F43" s="2">
        <f>Aux!G34/31*1000</f>
        <v>620.32258064516134</v>
      </c>
    </row>
    <row r="44" spans="1:6" x14ac:dyDescent="0.15">
      <c r="A44" s="5" t="s">
        <v>20</v>
      </c>
      <c r="B44" s="6">
        <f>SUM(B13:B43)</f>
        <v>9600</v>
      </c>
      <c r="C44" s="6">
        <f>SUM(C13:C43)</f>
        <v>16160</v>
      </c>
      <c r="D44" s="6">
        <f>SUM(D13:D43)</f>
        <v>9269.9999999999982</v>
      </c>
      <c r="E44" s="6">
        <f>SUM(E13:E43)</f>
        <v>10003.032258064517</v>
      </c>
      <c r="F44" s="6">
        <f xml:space="preserve"> SUM(F13:F43)</f>
        <v>9929.9999999999982</v>
      </c>
    </row>
    <row r="47" spans="1:6" x14ac:dyDescent="0.15">
      <c r="A47" s="8" t="s">
        <v>18</v>
      </c>
      <c r="B47" s="8"/>
      <c r="C47" s="8"/>
      <c r="D47" s="8"/>
      <c r="E47" s="8"/>
      <c r="F47" s="8"/>
    </row>
    <row r="48" spans="1:6" x14ac:dyDescent="0.15">
      <c r="A48" s="9" t="s">
        <v>15</v>
      </c>
      <c r="B48" s="10" t="s">
        <v>6</v>
      </c>
      <c r="C48" s="10" t="s">
        <v>7</v>
      </c>
      <c r="D48" s="10" t="s">
        <v>8</v>
      </c>
      <c r="E48" s="10" t="s">
        <v>9</v>
      </c>
      <c r="F48" s="10" t="s">
        <v>10</v>
      </c>
    </row>
    <row r="49" spans="1:6" x14ac:dyDescent="0.15">
      <c r="A49" s="11" t="s">
        <v>12</v>
      </c>
      <c r="B49" s="2">
        <v>0.02</v>
      </c>
      <c r="C49" s="2">
        <v>0</v>
      </c>
      <c r="D49" s="2">
        <v>0.02</v>
      </c>
      <c r="E49" s="2">
        <v>0.09</v>
      </c>
      <c r="F49" s="2">
        <v>0.1</v>
      </c>
    </row>
    <row r="50" spans="1:6" x14ac:dyDescent="0.15">
      <c r="A50" s="11" t="s">
        <v>14</v>
      </c>
      <c r="B50" s="2">
        <v>0</v>
      </c>
      <c r="C50" s="2">
        <v>0.14000000000000001</v>
      </c>
      <c r="D50" s="2">
        <v>0.02</v>
      </c>
      <c r="E50" s="2">
        <v>0.09</v>
      </c>
      <c r="F50" s="2">
        <v>0.1</v>
      </c>
    </row>
    <row r="51" spans="1:6" x14ac:dyDescent="0.15">
      <c r="A51" s="11" t="s">
        <v>13</v>
      </c>
      <c r="B51" s="2">
        <v>0.02</v>
      </c>
      <c r="C51" s="2">
        <v>0.14000000000000001</v>
      </c>
      <c r="D51" s="2">
        <v>0.02</v>
      </c>
      <c r="E51" s="2">
        <v>0</v>
      </c>
      <c r="F51" s="2">
        <v>0.1</v>
      </c>
    </row>
    <row r="52" spans="1:6" x14ac:dyDescent="0.15">
      <c r="A52" s="6" t="s">
        <v>22</v>
      </c>
      <c r="B52" s="6">
        <f xml:space="preserve"> B49*70 + B50*20 + B51*10</f>
        <v>1.6</v>
      </c>
      <c r="C52" s="6">
        <f xml:space="preserve"> C49*70 + C50*20 + C51*10</f>
        <v>4.2</v>
      </c>
      <c r="D52" s="6">
        <f xml:space="preserve"> D49*70 + D50*20 + D51*10</f>
        <v>2.0000000000000004</v>
      </c>
      <c r="E52" s="6">
        <f xml:space="preserve"> E49*70 + E50*20 + E51*10</f>
        <v>8.1</v>
      </c>
      <c r="F52" s="6">
        <f xml:space="preserve"> F49*70 + F50*20 + F51*10</f>
        <v>10</v>
      </c>
    </row>
    <row r="55" spans="1:6" x14ac:dyDescent="0.15">
      <c r="B55" s="8" t="s">
        <v>23</v>
      </c>
      <c r="C55" s="8"/>
      <c r="D55" s="8"/>
      <c r="E55" s="8"/>
      <c r="F55" s="8"/>
    </row>
    <row r="56" spans="1:6" x14ac:dyDescent="0.15">
      <c r="A56" s="9" t="s">
        <v>24</v>
      </c>
      <c r="B56" s="12" t="s">
        <v>6</v>
      </c>
      <c r="C56" s="12" t="s">
        <v>7</v>
      </c>
      <c r="D56" s="12" t="s">
        <v>8</v>
      </c>
      <c r="E56" s="12" t="s">
        <v>9</v>
      </c>
      <c r="F56" s="12" t="s">
        <v>10</v>
      </c>
    </row>
    <row r="57" spans="1:6" x14ac:dyDescent="0.15">
      <c r="A57" s="13" t="s">
        <v>22</v>
      </c>
      <c r="B57" s="13">
        <f xml:space="preserve"> 0.005*50</f>
        <v>0.25</v>
      </c>
      <c r="C57" s="13">
        <f xml:space="preserve"> 0.005*50</f>
        <v>0.25</v>
      </c>
      <c r="D57" s="13">
        <f xml:space="preserve"> 0.005*50</f>
        <v>0.25</v>
      </c>
      <c r="E57" s="13">
        <f xml:space="preserve"> 0.005*50</f>
        <v>0.25</v>
      </c>
      <c r="F57" s="13">
        <f xml:space="preserve"> 0.005*50</f>
        <v>0.25</v>
      </c>
    </row>
  </sheetData>
  <mergeCells count="4">
    <mergeCell ref="B55:F55"/>
    <mergeCell ref="A11:F11"/>
    <mergeCell ref="A2:H2"/>
    <mergeCell ref="A47:F4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E63A-9D5A-7F42-BB5B-7EDC1018CADC}">
  <dimension ref="B2:G4"/>
  <sheetViews>
    <sheetView tabSelected="1" workbookViewId="0">
      <selection activeCell="I29" sqref="I29"/>
    </sheetView>
  </sheetViews>
  <sheetFormatPr baseColWidth="10" defaultRowHeight="13" x14ac:dyDescent="0.15"/>
  <cols>
    <col min="3" max="3" width="12" bestFit="1" customWidth="1"/>
    <col min="4" max="4" width="19.5" bestFit="1" customWidth="1"/>
    <col min="5" max="5" width="11" bestFit="1" customWidth="1"/>
    <col min="6" max="6" width="24.6640625" bestFit="1" customWidth="1"/>
    <col min="7" max="7" width="14.6640625" bestFit="1" customWidth="1"/>
  </cols>
  <sheetData>
    <row r="2" spans="2:7" x14ac:dyDescent="0.15">
      <c r="C2" s="8" t="s">
        <v>26</v>
      </c>
      <c r="D2" s="8"/>
      <c r="E2" s="8"/>
      <c r="F2" s="8"/>
      <c r="G2" s="8"/>
    </row>
    <row r="3" spans="2:7" x14ac:dyDescent="0.15">
      <c r="B3" s="15" t="s">
        <v>24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</row>
    <row r="4" spans="2:7" x14ac:dyDescent="0.15">
      <c r="B4" s="16" t="s">
        <v>22</v>
      </c>
      <c r="C4" s="2">
        <f xml:space="preserve"> Precios!B8+Precios!B44+Precios!B52+Precios!B57</f>
        <v>9742.9940000000006</v>
      </c>
      <c r="D4" s="2">
        <f xml:space="preserve"> Precios!C8+Precios!C44+Precios!C52+Precios!C57</f>
        <v>16356.426000000001</v>
      </c>
      <c r="E4" s="2">
        <f xml:space="preserve"> Precios!D8+Precios!D44+Precios!D52+Precios!D57</f>
        <v>9393.0419999999976</v>
      </c>
      <c r="F4" s="2">
        <f xml:space="preserve"> Precios!E8+Precios!E44+Precios!E52+Precios!E57</f>
        <v>10176.406258064517</v>
      </c>
      <c r="G4" s="2">
        <f xml:space="preserve"> Precios!F8+Precios!F44+Precios!F52+Precios!F57</f>
        <v>10091.809999999998</v>
      </c>
    </row>
  </sheetData>
  <mergeCells count="1">
    <mergeCell ref="C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DA9B-6A5D-3447-93A1-AE5F79765152}">
  <dimension ref="B2:G34"/>
  <sheetViews>
    <sheetView workbookViewId="0">
      <selection activeCell="B2" sqref="B2:G34"/>
    </sheetView>
  </sheetViews>
  <sheetFormatPr baseColWidth="10" defaultRowHeight="13" x14ac:dyDescent="0.15"/>
  <sheetData>
    <row r="2" spans="2:7" x14ac:dyDescent="0.15">
      <c r="B2" s="4" t="s">
        <v>11</v>
      </c>
      <c r="C2" s="4"/>
      <c r="D2" s="4"/>
      <c r="E2" s="4"/>
      <c r="F2" s="4"/>
      <c r="G2" s="4"/>
    </row>
    <row r="3" spans="2:7" x14ac:dyDescent="0.1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2:7" x14ac:dyDescent="0.15">
      <c r="B4" s="2">
        <v>25</v>
      </c>
      <c r="C4" s="2">
        <v>0.6</v>
      </c>
      <c r="D4" s="2">
        <v>1.01</v>
      </c>
      <c r="E4" s="2">
        <v>0.56999999999999995</v>
      </c>
      <c r="F4" s="2">
        <v>0.63</v>
      </c>
      <c r="G4" s="2">
        <v>0.63</v>
      </c>
    </row>
    <row r="5" spans="2:7" x14ac:dyDescent="0.15">
      <c r="B5" s="2">
        <v>50</v>
      </c>
      <c r="C5" s="2">
        <v>1.2</v>
      </c>
      <c r="D5" s="2">
        <v>2.02</v>
      </c>
      <c r="E5" s="2">
        <v>1.1499999999999999</v>
      </c>
      <c r="F5" s="2">
        <v>1.25</v>
      </c>
      <c r="G5" s="2">
        <v>1.25</v>
      </c>
    </row>
    <row r="6" spans="2:7" x14ac:dyDescent="0.15">
      <c r="B6" s="2">
        <v>75</v>
      </c>
      <c r="C6" s="2">
        <v>1.8</v>
      </c>
      <c r="D6" s="2">
        <v>3.03</v>
      </c>
      <c r="E6" s="2">
        <v>1.73</v>
      </c>
      <c r="F6" s="2">
        <v>1.88</v>
      </c>
      <c r="G6" s="2">
        <v>1.87</v>
      </c>
    </row>
    <row r="7" spans="2:7" x14ac:dyDescent="0.15">
      <c r="B7" s="2">
        <v>100</v>
      </c>
      <c r="C7" s="2">
        <v>2.4</v>
      </c>
      <c r="D7" s="2">
        <v>4.04</v>
      </c>
      <c r="E7" s="2">
        <v>2.31</v>
      </c>
      <c r="F7" s="2">
        <v>2.5030000000000001</v>
      </c>
      <c r="G7" s="2">
        <v>2.4900000000000002</v>
      </c>
    </row>
    <row r="8" spans="2:7" x14ac:dyDescent="0.15">
      <c r="B8" s="2">
        <v>125</v>
      </c>
      <c r="C8" s="2">
        <v>3</v>
      </c>
      <c r="D8" s="2">
        <v>5.05</v>
      </c>
      <c r="E8" s="2">
        <v>2.89</v>
      </c>
      <c r="F8" s="2">
        <v>3.1280000000000001</v>
      </c>
      <c r="G8" s="2">
        <v>3.11</v>
      </c>
    </row>
    <row r="9" spans="2:7" x14ac:dyDescent="0.15">
      <c r="B9" s="2">
        <v>150</v>
      </c>
      <c r="C9" s="2">
        <v>3.6</v>
      </c>
      <c r="D9" s="2">
        <v>6.06</v>
      </c>
      <c r="E9" s="2">
        <v>3.47</v>
      </c>
      <c r="F9" s="2">
        <v>3.7530000000000001</v>
      </c>
      <c r="G9" s="2">
        <v>3.73</v>
      </c>
    </row>
    <row r="10" spans="2:7" x14ac:dyDescent="0.15">
      <c r="B10" s="2">
        <v>175</v>
      </c>
      <c r="C10" s="2">
        <v>4.2</v>
      </c>
      <c r="D10" s="2">
        <v>7.07</v>
      </c>
      <c r="E10" s="2">
        <v>4.05</v>
      </c>
      <c r="F10" s="2">
        <v>4.3780000000000001</v>
      </c>
      <c r="G10" s="2">
        <v>4.3499999999999996</v>
      </c>
    </row>
    <row r="11" spans="2:7" x14ac:dyDescent="0.15">
      <c r="B11" s="2">
        <v>200</v>
      </c>
      <c r="C11" s="2">
        <v>4.8</v>
      </c>
      <c r="D11" s="2">
        <v>8.08</v>
      </c>
      <c r="E11" s="2">
        <v>4.63</v>
      </c>
      <c r="F11" s="2">
        <v>5.0030000000000001</v>
      </c>
      <c r="G11" s="2">
        <v>4.97</v>
      </c>
    </row>
    <row r="12" spans="2:7" x14ac:dyDescent="0.15">
      <c r="B12" s="2">
        <v>225</v>
      </c>
      <c r="C12" s="2">
        <v>5.4</v>
      </c>
      <c r="D12" s="2">
        <v>9.09</v>
      </c>
      <c r="E12" s="2">
        <v>5.21</v>
      </c>
      <c r="F12" s="2">
        <v>5.6280000000000001</v>
      </c>
      <c r="G12" s="2">
        <v>5.59</v>
      </c>
    </row>
    <row r="13" spans="2:7" x14ac:dyDescent="0.15">
      <c r="B13" s="2">
        <v>250</v>
      </c>
      <c r="C13" s="2">
        <v>6</v>
      </c>
      <c r="D13" s="2">
        <v>10.1</v>
      </c>
      <c r="E13" s="2">
        <v>5.79</v>
      </c>
      <c r="F13" s="2">
        <v>6.2530000000000001</v>
      </c>
      <c r="G13" s="2">
        <v>6.21</v>
      </c>
    </row>
    <row r="14" spans="2:7" x14ac:dyDescent="0.15">
      <c r="B14" s="2">
        <v>275</v>
      </c>
      <c r="C14" s="2">
        <v>6.6</v>
      </c>
      <c r="D14" s="2">
        <v>11.11</v>
      </c>
      <c r="E14" s="2">
        <v>6.37</v>
      </c>
      <c r="F14" s="2">
        <v>6.8780000000000001</v>
      </c>
      <c r="G14" s="2">
        <v>6.83</v>
      </c>
    </row>
    <row r="15" spans="2:7" x14ac:dyDescent="0.15">
      <c r="B15" s="2">
        <v>300</v>
      </c>
      <c r="C15" s="2">
        <v>7.2</v>
      </c>
      <c r="D15" s="2">
        <v>12.12</v>
      </c>
      <c r="E15" s="2">
        <v>6.95</v>
      </c>
      <c r="F15" s="2">
        <v>7.5030000000000001</v>
      </c>
      <c r="G15" s="2">
        <v>7.45</v>
      </c>
    </row>
    <row r="16" spans="2:7" x14ac:dyDescent="0.15">
      <c r="B16" s="2">
        <v>325</v>
      </c>
      <c r="C16" s="2">
        <v>7.8</v>
      </c>
      <c r="D16" s="2">
        <v>13.13</v>
      </c>
      <c r="E16" s="2">
        <v>7.53</v>
      </c>
      <c r="F16" s="2">
        <v>8.1280000000000001</v>
      </c>
      <c r="G16" s="2">
        <v>8.07</v>
      </c>
    </row>
    <row r="17" spans="2:7" x14ac:dyDescent="0.15">
      <c r="B17" s="2">
        <v>350</v>
      </c>
      <c r="C17" s="2">
        <v>8.4</v>
      </c>
      <c r="D17" s="2">
        <v>14.14</v>
      </c>
      <c r="E17" s="2">
        <v>8.11</v>
      </c>
      <c r="F17" s="2">
        <v>8.7530000000000001</v>
      </c>
      <c r="G17" s="2">
        <v>8.69</v>
      </c>
    </row>
    <row r="18" spans="2:7" x14ac:dyDescent="0.15">
      <c r="B18" s="2">
        <v>375</v>
      </c>
      <c r="C18" s="2">
        <v>9</v>
      </c>
      <c r="D18" s="2">
        <v>15.15</v>
      </c>
      <c r="E18" s="2">
        <v>8.69</v>
      </c>
      <c r="F18" s="2">
        <v>9.3780000000000001</v>
      </c>
      <c r="G18" s="2">
        <v>9.31</v>
      </c>
    </row>
    <row r="19" spans="2:7" x14ac:dyDescent="0.15">
      <c r="B19" s="2">
        <v>400</v>
      </c>
      <c r="C19" s="2">
        <v>9.6</v>
      </c>
      <c r="D19" s="2">
        <v>16.16</v>
      </c>
      <c r="E19" s="2">
        <v>9.27</v>
      </c>
      <c r="F19" s="2">
        <v>10.003</v>
      </c>
      <c r="G19" s="2">
        <v>9.93</v>
      </c>
    </row>
    <row r="20" spans="2:7" x14ac:dyDescent="0.15">
      <c r="B20" s="2">
        <v>425</v>
      </c>
      <c r="C20" s="2">
        <v>10.199999999999999</v>
      </c>
      <c r="D20" s="2">
        <v>17.170000000000002</v>
      </c>
      <c r="E20" s="2">
        <v>9.85</v>
      </c>
      <c r="F20" s="2">
        <v>10.628</v>
      </c>
      <c r="G20" s="2">
        <v>10.55</v>
      </c>
    </row>
    <row r="21" spans="2:7" x14ac:dyDescent="0.15">
      <c r="B21" s="2">
        <v>450</v>
      </c>
      <c r="C21" s="2">
        <v>10.8</v>
      </c>
      <c r="D21" s="2">
        <v>18.18</v>
      </c>
      <c r="E21" s="2">
        <v>10.43</v>
      </c>
      <c r="F21" s="2">
        <v>11.253</v>
      </c>
      <c r="G21" s="2">
        <v>11.17</v>
      </c>
    </row>
    <row r="22" spans="2:7" x14ac:dyDescent="0.15">
      <c r="B22" s="2">
        <v>475</v>
      </c>
      <c r="C22" s="2">
        <v>11.4</v>
      </c>
      <c r="D22" s="2">
        <v>19.190000000000001</v>
      </c>
      <c r="E22" s="2">
        <v>11.01</v>
      </c>
      <c r="F22" s="2">
        <v>11.878</v>
      </c>
      <c r="G22" s="2">
        <v>11.79</v>
      </c>
    </row>
    <row r="23" spans="2:7" x14ac:dyDescent="0.15">
      <c r="B23" s="2">
        <v>500</v>
      </c>
      <c r="C23" s="2">
        <v>12</v>
      </c>
      <c r="D23" s="2">
        <v>20.2</v>
      </c>
      <c r="E23" s="2">
        <v>11.59</v>
      </c>
      <c r="F23" s="2">
        <v>12.503</v>
      </c>
      <c r="G23" s="2">
        <v>12.41</v>
      </c>
    </row>
    <row r="24" spans="2:7" x14ac:dyDescent="0.15">
      <c r="B24" s="2">
        <v>525</v>
      </c>
      <c r="C24" s="2">
        <v>12.6</v>
      </c>
      <c r="D24" s="2">
        <v>21.21</v>
      </c>
      <c r="E24" s="2">
        <v>12.17</v>
      </c>
      <c r="F24" s="2">
        <v>13.128</v>
      </c>
      <c r="G24" s="2">
        <v>13.03</v>
      </c>
    </row>
    <row r="25" spans="2:7" x14ac:dyDescent="0.15">
      <c r="B25" s="2">
        <v>550</v>
      </c>
      <c r="C25" s="2">
        <v>13.2</v>
      </c>
      <c r="D25" s="2">
        <v>22.22</v>
      </c>
      <c r="E25" s="2">
        <v>12.75</v>
      </c>
      <c r="F25" s="2">
        <v>13.753</v>
      </c>
      <c r="G25" s="2">
        <v>13.65</v>
      </c>
    </row>
    <row r="26" spans="2:7" x14ac:dyDescent="0.15">
      <c r="B26" s="2">
        <v>575</v>
      </c>
      <c r="C26" s="2">
        <v>13.8</v>
      </c>
      <c r="D26" s="2">
        <v>23.23</v>
      </c>
      <c r="E26" s="2">
        <v>13.33</v>
      </c>
      <c r="F26" s="2">
        <v>14.378</v>
      </c>
      <c r="G26" s="2">
        <v>14.27</v>
      </c>
    </row>
    <row r="27" spans="2:7" x14ac:dyDescent="0.15">
      <c r="B27" s="2">
        <v>600</v>
      </c>
      <c r="C27" s="2">
        <v>14.4</v>
      </c>
      <c r="D27" s="2">
        <v>24.24</v>
      </c>
      <c r="E27" s="2">
        <v>13.91</v>
      </c>
      <c r="F27" s="2">
        <v>15.003</v>
      </c>
      <c r="G27" s="2">
        <v>14.89</v>
      </c>
    </row>
    <row r="28" spans="2:7" x14ac:dyDescent="0.15">
      <c r="B28" s="2">
        <v>625</v>
      </c>
      <c r="C28" s="2">
        <v>15</v>
      </c>
      <c r="D28" s="2">
        <v>25.25</v>
      </c>
      <c r="E28" s="2">
        <v>14.49</v>
      </c>
      <c r="F28" s="2">
        <v>15.628</v>
      </c>
      <c r="G28" s="2">
        <v>15.51</v>
      </c>
    </row>
    <row r="29" spans="2:7" x14ac:dyDescent="0.15">
      <c r="B29" s="2">
        <v>650</v>
      </c>
      <c r="C29" s="2">
        <v>15.6</v>
      </c>
      <c r="D29" s="2">
        <v>26.26</v>
      </c>
      <c r="E29" s="2">
        <v>15.07</v>
      </c>
      <c r="F29" s="2">
        <v>16.253</v>
      </c>
      <c r="G29" s="2">
        <v>16.13</v>
      </c>
    </row>
    <row r="30" spans="2:7" x14ac:dyDescent="0.15">
      <c r="B30" s="2">
        <v>675</v>
      </c>
      <c r="C30" s="2">
        <v>16.2</v>
      </c>
      <c r="D30" s="2">
        <v>27.27</v>
      </c>
      <c r="E30" s="2">
        <v>15.65</v>
      </c>
      <c r="F30" s="2">
        <v>16.878</v>
      </c>
      <c r="G30" s="2">
        <v>16.75</v>
      </c>
    </row>
    <row r="31" spans="2:7" x14ac:dyDescent="0.15">
      <c r="B31" s="2">
        <v>700</v>
      </c>
      <c r="C31" s="2">
        <v>16.8</v>
      </c>
      <c r="D31" s="2">
        <v>28.28</v>
      </c>
      <c r="E31" s="2">
        <v>16.23</v>
      </c>
      <c r="F31" s="2">
        <v>17.503</v>
      </c>
      <c r="G31" s="2">
        <v>17.37</v>
      </c>
    </row>
    <row r="32" spans="2:7" x14ac:dyDescent="0.15">
      <c r="B32" s="2">
        <v>725</v>
      </c>
      <c r="C32" s="2">
        <v>17.399999999999999</v>
      </c>
      <c r="D32" s="2">
        <v>29.29</v>
      </c>
      <c r="E32" s="2">
        <v>16.809999999999999</v>
      </c>
      <c r="F32" s="2">
        <v>18.128</v>
      </c>
      <c r="G32" s="2">
        <v>17.989999999999998</v>
      </c>
    </row>
    <row r="33" spans="2:7" x14ac:dyDescent="0.15">
      <c r="B33" s="2">
        <v>750</v>
      </c>
      <c r="C33" s="2">
        <v>18</v>
      </c>
      <c r="D33" s="2">
        <v>30.3</v>
      </c>
      <c r="E33" s="2">
        <v>17.39</v>
      </c>
      <c r="F33" s="2">
        <v>18.753</v>
      </c>
      <c r="G33" s="2">
        <v>18.61</v>
      </c>
    </row>
    <row r="34" spans="2:7" x14ac:dyDescent="0.15">
      <c r="B34" s="2">
        <v>775</v>
      </c>
      <c r="C34" s="2">
        <v>18.600000000000001</v>
      </c>
      <c r="D34" s="2">
        <v>31.31</v>
      </c>
      <c r="E34" s="2">
        <v>17.97</v>
      </c>
      <c r="F34" s="2">
        <v>19.378</v>
      </c>
      <c r="G34" s="2">
        <v>19.23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</vt:lpstr>
      <vt:lpstr>Total</vt:lpstr>
      <vt:lpstr>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2022-04-17T15:28:19Z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2022-04-15T18:46:27Z</dcterms:created>
  <dc:creator/>
  <dc:description/>
  <dc:language>en-US</dc:language>
  <cp:lastModifiedBy/>
  <dcterms:modified xsi:type="dcterms:W3CDTF">2022-04-15T21:26:42Z</dcterms:modified>
  <cp:revision>1</cp:revision>
  <dc:subject/>
  <dc:title/>
</cp:coreProperties>
</file>