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NombreIntervalo1">'Hoja 1'!$A$9:$A$13</definedName>
  </definedNames>
  <calcPr/>
</workbook>
</file>

<file path=xl/sharedStrings.xml><?xml version="1.0" encoding="utf-8"?>
<sst xmlns="http://schemas.openxmlformats.org/spreadsheetml/2006/main" count="175" uniqueCount="118">
  <si>
    <t>Daily Scrum</t>
  </si>
  <si>
    <t>En este apartado se expone la tabla de reuniones realizadas por el equipo de forma periódica donde se presentan, discuten y solucionan los problemas relacionados con el proyecto; sin embargo, debido a la excepcionalidad en el desempeño de los integrantes, este apartado carece de la extensión deseada:</t>
  </si>
  <si>
    <t>Día 1</t>
  </si>
  <si>
    <t>Equipo</t>
  </si>
  <si>
    <t>Haciendo</t>
  </si>
  <si>
    <t>Problema</t>
  </si>
  <si>
    <t>Solución</t>
  </si>
  <si>
    <t>Día 2</t>
  </si>
  <si>
    <t>Día 3</t>
  </si>
  <si>
    <t>Día 4</t>
  </si>
  <si>
    <t>Javier</t>
  </si>
  <si>
    <t>Todos codifican y disenan el circuito, aprendiendo a dividirnos las tareas y en que es mas capaz cada uno</t>
  </si>
  <si>
    <t>Documentan</t>
  </si>
  <si>
    <t>Codifica y documenta</t>
  </si>
  <si>
    <t>Ashley</t>
  </si>
  <si>
    <t>Diseña y documenta</t>
  </si>
  <si>
    <t>Yixuan Chen</t>
  </si>
  <si>
    <t>Diseñan y codifican</t>
  </si>
  <si>
    <t>Jia Shun Wu</t>
  </si>
  <si>
    <t>Yilun Jiang</t>
  </si>
  <si>
    <t>Historia de Usuario</t>
  </si>
  <si>
    <t>Tareas requeridas</t>
  </si>
  <si>
    <t>Estimación de tiempo (Puntos de Historia)</t>
  </si>
  <si>
    <t>Estimación tiempo total</t>
  </si>
  <si>
    <t>01_Medida de Humedad</t>
  </si>
  <si>
    <t>01_T1 Estudiar el sensor</t>
  </si>
  <si>
    <t>01_T2 Estudiar del Convertidor ADS1115</t>
  </si>
  <si>
    <t>01_T3 Diseñar el circuito</t>
  </si>
  <si>
    <t>01_T4 Codificar el programa</t>
  </si>
  <si>
    <t>01_T5 Testear el programa</t>
  </si>
  <si>
    <t>01_T5 Documentar</t>
  </si>
  <si>
    <t>02_Medida de Salinidad</t>
  </si>
  <si>
    <t>02_T1 Estudiar el sensor</t>
  </si>
  <si>
    <t>02_T2 Estudiar el Convertidor ADS1115</t>
  </si>
  <si>
    <t>02_T3 Diseñar el circuito</t>
  </si>
  <si>
    <t>02_T4 Codificar el programa</t>
  </si>
  <si>
    <t>02_T5 Testear el programa</t>
  </si>
  <si>
    <t>02_T6 Documentar</t>
  </si>
  <si>
    <t>03_Integrar las funcionalidades</t>
  </si>
  <si>
    <t>03_T1 Montar el circuito final y revisar los circuitos de cada miembro para elegir el que mejor funciona</t>
  </si>
  <si>
    <t>03_T2 Codificar el programa completo</t>
  </si>
  <si>
    <t>03_T3 Testear el programa completo</t>
  </si>
  <si>
    <t>03_T4 Documentar programa final</t>
  </si>
  <si>
    <t>04_Medida de Temperatura</t>
  </si>
  <si>
    <t xml:space="preserve">04_T1 Estudiar el sensor </t>
  </si>
  <si>
    <t>04_T2 Estudiar el Convertidor ADS1115</t>
  </si>
  <si>
    <t>04_T3 Diseñar el circuito</t>
  </si>
  <si>
    <t>04_T4 Codificar el programa</t>
  </si>
  <si>
    <t>04_T5 Testear el programa</t>
  </si>
  <si>
    <t>04_T6 Documentar</t>
  </si>
  <si>
    <t>05_Medida de Iluminación</t>
  </si>
  <si>
    <t>05_T1 Estudiar el sensor 05_T2 Estudiar el Convertidor ADS1115</t>
  </si>
  <si>
    <t>05_T2 Estudiar el Convertidor ADS1115</t>
  </si>
  <si>
    <t xml:space="preserve">05_T3 Diseñar el circuito </t>
  </si>
  <si>
    <t>05_T4 Codificar el programa</t>
  </si>
  <si>
    <t>05_T5 Testear el programa</t>
  </si>
  <si>
    <t>05_T6 Documentar</t>
  </si>
  <si>
    <t>06_Integrar las funcionalidades</t>
  </si>
  <si>
    <t>06_T1 Revisar los circuitos de cada miembro para elegir el que mejor funciona</t>
  </si>
  <si>
    <t>06_T2 Codificar el programa completo</t>
  </si>
  <si>
    <t>06_T3 Testear el programa completo</t>
  </si>
  <si>
    <t>06_T4 Documentar programa final</t>
  </si>
  <si>
    <t>Días</t>
  </si>
  <si>
    <t>Puntos restantes</t>
  </si>
  <si>
    <t>Diagrama de Burndown</t>
  </si>
  <si>
    <t xml:space="preserve">Mediante el uso de este tipo de diagrama monitorizamos el trabajo y rendimiento en equipo reflejando el </t>
  </si>
  <si>
    <t>tiempo y esfuerzo invertido en el proyecto cada día durante el periodo disponible que tenemos para finalizar hasta la fecha de entrega:</t>
  </si>
  <si>
    <t>Sprint 1</t>
  </si>
  <si>
    <t>Miembros del equipo (Puntos de Historia)</t>
  </si>
  <si>
    <t>Tareas que hacen los Miembros del equipo</t>
  </si>
  <si>
    <t>Javier Camarena</t>
  </si>
  <si>
    <t>Ashley S. F. Pattrick</t>
  </si>
  <si>
    <t>Renato Cordeiro</t>
  </si>
  <si>
    <t>Total</t>
  </si>
  <si>
    <t>Acumulado</t>
  </si>
  <si>
    <t>Ashley Pattrick</t>
  </si>
  <si>
    <t>01_T1 Estudiar el sensor, 01_T2 Estudiar del Convertidor ADS1115, 01_T3 Diseñar el circuito, 01_T4 Codificar el programa, 01_T5 Testear el programa</t>
  </si>
  <si>
    <t>02_T2 Estudiar el Convertidor ADS1115, 01_T5 Documentar, 02_T6 Documentar</t>
  </si>
  <si>
    <t>02_T2 Estudiar el Convertidor ADS1115, 02_T6 Documentar</t>
  </si>
  <si>
    <t>02_T2 Estudiar el Convertidor ADS1115, 02_T3 Diseñar el circuito, 02_T4 Codificar el programa, 02_T5 Testear el programa</t>
  </si>
  <si>
    <t>04_T4 Documentar programa final, 04_T2 Codificar el programa completo</t>
  </si>
  <si>
    <t>04_T4 Documentar programa final, 03_T3 Testear el programa completo</t>
  </si>
  <si>
    <t>04_T1 Estudiar el sensor 04_T2 Estudiar el Convertidor ADS1115 04_T6 Documentar</t>
  </si>
  <si>
    <t>04_T1 Estudiar el sensor 04_T2 Estudiar el Convertidor ADS1115 04_T4 Codificar el programa 04_T5 Testear el programa</t>
  </si>
  <si>
    <t>05_T1 Estudiar el sensor 05_T2 Estudiar el Convertidor ADS1115 05_T3 Diseñar el circuito 05_T5 Testear el programa</t>
  </si>
  <si>
    <t>05_T1 Estudiar el sensor 05_T2 Estudiar el Convertidor ADS1115 05_T5 Testear el programa 06_T2 Codificar el programa completo</t>
  </si>
  <si>
    <t>05_T1 Estudiar el sensor 05_T2 Estudiar el Convertidor ADS1115 05_T4 Codificar el programa</t>
  </si>
  <si>
    <t>05_T5 Testear el programa 06_T2 Codificar el programa completo 06_T3 Testear el programa completo 06_T4 Documentar programa final</t>
  </si>
  <si>
    <t>06_T1 Revisar los circuitos de cada miembro para elegir el que mejor funciona 05_T6 Documentar 06_T4 Documentar programa final</t>
  </si>
  <si>
    <t xml:space="preserve">Diseñar codificar y testear sensor de PH para implementación próximamente
</t>
  </si>
  <si>
    <t>Ptos de Historia por miembro</t>
  </si>
  <si>
    <t>Testeo de humedad</t>
  </si>
  <si>
    <t>Testeo de salinidad</t>
  </si>
  <si>
    <t>Testeo de temperatura</t>
  </si>
  <si>
    <t>Testeo de luminosidad</t>
  </si>
  <si>
    <t>Sumergido</t>
  </si>
  <si>
    <t>Porcentaje</t>
  </si>
  <si>
    <t>Sal</t>
  </si>
  <si>
    <t>Lectura</t>
  </si>
  <si>
    <t>Termómetro</t>
  </si>
  <si>
    <t>Medido</t>
  </si>
  <si>
    <t>Luz</t>
  </si>
  <si>
    <t>En seco</t>
  </si>
  <si>
    <t>0g</t>
  </si>
  <si>
    <t>20º</t>
  </si>
  <si>
    <t>Ambiente</t>
  </si>
  <si>
    <t>Un tercio</t>
  </si>
  <si>
    <t>5g</t>
  </si>
  <si>
    <t>36º</t>
  </si>
  <si>
    <t>Linterna 1</t>
  </si>
  <si>
    <t>La mitad</t>
  </si>
  <si>
    <t>15g</t>
  </si>
  <si>
    <t>41º</t>
  </si>
  <si>
    <t>Linterna 2</t>
  </si>
  <si>
    <t>Entero</t>
  </si>
  <si>
    <t>30g</t>
  </si>
  <si>
    <t>48º</t>
  </si>
  <si>
    <t>Linterna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</si>
</sst>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#,##0.0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</font>
    <font/>
    <font>
      <b/>
      <sz val="12.0"/>
      <color theme="1"/>
      <name val="Calibri"/>
    </font>
    <font>
      <b/>
      <sz val="12.0"/>
      <color rgb="FFFF0000"/>
      <name val="Calibri"/>
    </font>
    <font>
      <b/>
      <sz val="8.0"/>
      <color theme="1"/>
      <name val="Calibri"/>
    </font>
    <font>
      <color theme="1"/>
      <name val="Arial"/>
      <scheme val="minor"/>
    </font>
    <font>
      <b/>
      <sz val="8.0"/>
      <color rgb="FFFFFFFF"/>
      <name val="Calibri"/>
    </font>
    <font>
      <sz val="8.0"/>
      <color theme="1"/>
      <name val="Calibri"/>
    </font>
    <font>
      <b/>
      <sz val="8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3B3838"/>
        <bgColor rgb="FF3B383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2F0D9"/>
        <bgColor rgb="FFE2F0D9"/>
      </patternFill>
    </fill>
    <fill>
      <patternFill patternType="solid">
        <fgColor rgb="FFDAE3F3"/>
        <bgColor rgb="FFDAE3F3"/>
      </patternFill>
    </fill>
    <fill>
      <patternFill patternType="solid">
        <fgColor rgb="FFFBE5D6"/>
        <bgColor rgb="FFFBE5D6"/>
      </patternFill>
    </fill>
    <fill>
      <patternFill patternType="solid">
        <fgColor rgb="FFD0CECE"/>
        <bgColor rgb="FFD0CECE"/>
      </patternFill>
    </fill>
  </fills>
  <borders count="17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vertical="bottom"/>
    </xf>
    <xf borderId="7" fillId="0" fontId="4" numFmtId="0" xfId="0" applyBorder="1" applyFont="1"/>
    <xf borderId="5" fillId="0" fontId="4" numFmtId="0" xfId="0" applyBorder="1" applyFont="1"/>
    <xf borderId="3" fillId="0" fontId="3" numFmtId="0" xfId="0" applyAlignment="1" applyBorder="1" applyFont="1">
      <alignment vertical="center"/>
    </xf>
    <xf borderId="4" fillId="0" fontId="4" numFmtId="0" xfId="0" applyBorder="1" applyFont="1"/>
    <xf borderId="0" fillId="0" fontId="3" numFmtId="0" xfId="0" applyFont="1"/>
    <xf borderId="0" fillId="0" fontId="3" numFmtId="0" xfId="0" applyFont="1"/>
    <xf borderId="8" fillId="0" fontId="3" numFmtId="0" xfId="0" applyAlignment="1" applyBorder="1" applyFont="1">
      <alignment vertical="bottom"/>
    </xf>
    <xf borderId="9" fillId="2" fontId="5" numFmtId="0" xfId="0" applyAlignment="1" applyBorder="1" applyFill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10" fillId="2" fontId="5" numFmtId="0" xfId="0" applyAlignment="1" applyBorder="1" applyFont="1">
      <alignment horizontal="center" vertical="bottom"/>
    </xf>
    <xf borderId="11" fillId="0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12" fillId="0" fontId="7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3" fillId="0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 vertical="bottom"/>
    </xf>
    <xf borderId="13" fillId="0" fontId="7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readingOrder="0" vertical="bottom"/>
    </xf>
    <xf borderId="13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readingOrder="0" vertical="bottom"/>
    </xf>
    <xf borderId="0" fillId="0" fontId="8" numFmtId="0" xfId="0" applyAlignment="1" applyFont="1">
      <alignment readingOrder="0"/>
    </xf>
    <xf borderId="6" fillId="0" fontId="7" numFmtId="0" xfId="0" applyAlignment="1" applyBorder="1" applyFont="1">
      <alignment horizont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14" fillId="3" fontId="9" numFmtId="164" xfId="0" applyAlignment="1" applyBorder="1" applyFill="1" applyFont="1" applyNumberFormat="1">
      <alignment horizontal="center" vertical="bottom"/>
    </xf>
    <xf borderId="6" fillId="0" fontId="10" numFmtId="3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9" fillId="3" fontId="9" numFmtId="164" xfId="0" applyAlignment="1" applyBorder="1" applyFont="1" applyNumberFormat="1">
      <alignment horizontal="center" vertical="bottom"/>
    </xf>
    <xf borderId="6" fillId="0" fontId="10" numFmtId="0" xfId="0" applyAlignment="1" applyBorder="1" applyFont="1">
      <alignment horizontal="center" vertical="bottom"/>
    </xf>
    <xf borderId="3" fillId="0" fontId="10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vertical="top"/>
    </xf>
    <xf borderId="0" fillId="4" fontId="3" numFmtId="0" xfId="0" applyAlignment="1" applyFill="1" applyFont="1">
      <alignment horizontal="center" vertical="bottom"/>
    </xf>
    <xf borderId="0" fillId="0" fontId="3" numFmtId="0" xfId="0" applyAlignment="1" applyFont="1">
      <alignment vertical="top"/>
    </xf>
    <xf borderId="9" fillId="3" fontId="9" numFmtId="165" xfId="0" applyAlignment="1" applyBorder="1" applyFont="1" applyNumberFormat="1">
      <alignment horizontal="center" vertical="bottom"/>
    </xf>
    <xf borderId="14" fillId="3" fontId="9" numFmtId="165" xfId="0" applyAlignment="1" applyBorder="1" applyFont="1" applyNumberFormat="1">
      <alignment horizontal="center" vertical="bottom"/>
    </xf>
    <xf borderId="3" fillId="0" fontId="10" numFmtId="0" xfId="0" applyAlignment="1" applyBorder="1" applyFont="1">
      <alignment horizontal="center" readingOrder="0" vertical="bottom"/>
    </xf>
    <xf borderId="11" fillId="3" fontId="9" numFmtId="165" xfId="0" applyAlignment="1" applyBorder="1" applyFont="1" applyNumberFormat="1">
      <alignment horizontal="center" vertical="bottom"/>
    </xf>
    <xf borderId="0" fillId="0" fontId="3" numFmtId="165" xfId="0" applyAlignment="1" applyFont="1" applyNumberFormat="1">
      <alignment vertical="bottom"/>
    </xf>
    <xf borderId="9" fillId="3" fontId="9" numFmtId="0" xfId="0" applyAlignment="1" applyBorder="1" applyFont="1">
      <alignment horizontal="center" vertical="bottom"/>
    </xf>
    <xf borderId="2" fillId="5" fontId="7" numFmtId="0" xfId="0" applyAlignment="1" applyBorder="1" applyFill="1" applyFont="1">
      <alignment horizontal="center" vertical="bottom"/>
    </xf>
    <xf borderId="14" fillId="3" fontId="9" numFmtId="0" xfId="0" applyAlignment="1" applyBorder="1" applyFont="1">
      <alignment horizontal="center" vertical="bottom"/>
    </xf>
    <xf borderId="3" fillId="6" fontId="7" numFmtId="0" xfId="0" applyAlignment="1" applyBorder="1" applyFill="1" applyFont="1">
      <alignment horizontal="center" vertical="bottom"/>
    </xf>
    <xf borderId="3" fillId="7" fontId="7" numFmtId="0" xfId="0" applyAlignment="1" applyBorder="1" applyFill="1" applyFont="1">
      <alignment horizontal="center" vertical="bottom"/>
    </xf>
    <xf borderId="3" fillId="8" fontId="7" numFmtId="0" xfId="0" applyAlignment="1" applyBorder="1" applyFill="1" applyFont="1">
      <alignment horizontal="center" vertical="bottom"/>
    </xf>
    <xf borderId="3" fillId="9" fontId="7" numFmtId="0" xfId="0" applyAlignment="1" applyBorder="1" applyFill="1" applyFont="1">
      <alignment horizontal="center" vertical="bottom"/>
    </xf>
    <xf borderId="3" fillId="6" fontId="3" numFmtId="166" xfId="0" applyBorder="1" applyFont="1" applyNumberFormat="1"/>
    <xf borderId="3" fillId="7" fontId="3" numFmtId="166" xfId="0" applyBorder="1" applyFont="1" applyNumberFormat="1"/>
    <xf borderId="3" fillId="8" fontId="3" numFmtId="166" xfId="0" applyBorder="1" applyFont="1" applyNumberFormat="1"/>
    <xf borderId="3" fillId="9" fontId="3" numFmtId="166" xfId="0" applyBorder="1" applyFont="1" applyNumberFormat="1"/>
    <xf borderId="3" fillId="6" fontId="3" numFmtId="166" xfId="0" applyAlignment="1" applyBorder="1" applyFont="1" applyNumberFormat="1">
      <alignment vertical="bottom"/>
    </xf>
    <xf borderId="3" fillId="0" fontId="10" numFmtId="0" xfId="0" applyAlignment="1" applyBorder="1" applyFont="1">
      <alignment horizontal="center"/>
    </xf>
    <xf borderId="3" fillId="0" fontId="3" numFmtId="0" xfId="0" applyBorder="1" applyFont="1"/>
    <xf borderId="3" fillId="6" fontId="3" numFmtId="0" xfId="0" applyBorder="1" applyFont="1"/>
    <xf borderId="3" fillId="7" fontId="3" numFmtId="0" xfId="0" applyBorder="1" applyFont="1"/>
    <xf borderId="3" fillId="8" fontId="3" numFmtId="0" xfId="0" applyBorder="1" applyFont="1"/>
    <xf borderId="3" fillId="9" fontId="3" numFmtId="0" xfId="0" applyBorder="1" applyFont="1"/>
    <xf borderId="3" fillId="8" fontId="3" numFmtId="0" xfId="0" applyBorder="1" applyFont="1"/>
    <xf borderId="3" fillId="6" fontId="10" numFmtId="166" xfId="0" applyAlignment="1" applyBorder="1" applyFont="1" applyNumberFormat="1">
      <alignment horizontal="center"/>
    </xf>
    <xf borderId="3" fillId="7" fontId="10" numFmtId="166" xfId="0" applyAlignment="1" applyBorder="1" applyFont="1" applyNumberFormat="1">
      <alignment horizontal="center"/>
    </xf>
    <xf borderId="3" fillId="8" fontId="10" numFmtId="166" xfId="0" applyAlignment="1" applyBorder="1" applyFont="1" applyNumberFormat="1">
      <alignment horizontal="center"/>
    </xf>
    <xf borderId="3" fillId="9" fontId="10" numFmtId="166" xfId="0" applyAlignment="1" applyBorder="1" applyFont="1" applyNumberFormat="1">
      <alignment horizontal="center"/>
    </xf>
    <xf borderId="3" fillId="6" fontId="10" numFmtId="166" xfId="0" applyAlignment="1" applyBorder="1" applyFont="1" applyNumberFormat="1">
      <alignment horizontal="center" vertical="bottom"/>
    </xf>
    <xf borderId="3" fillId="0" fontId="10" numFmtId="166" xfId="0" applyAlignment="1" applyBorder="1" applyFont="1" applyNumberFormat="1">
      <alignment horizontal="center"/>
    </xf>
    <xf borderId="3" fillId="6" fontId="10" numFmtId="0" xfId="0" applyAlignment="1" applyBorder="1" applyFont="1">
      <alignment horizontal="center"/>
    </xf>
    <xf borderId="3" fillId="7" fontId="10" numFmtId="0" xfId="0" applyAlignment="1" applyBorder="1" applyFont="1">
      <alignment horizontal="center"/>
    </xf>
    <xf borderId="3" fillId="8" fontId="10" numFmtId="0" xfId="0" applyAlignment="1" applyBorder="1" applyFont="1">
      <alignment horizontal="center"/>
    </xf>
    <xf borderId="3" fillId="9" fontId="10" numFmtId="0" xfId="0" applyAlignment="1" applyBorder="1" applyFont="1">
      <alignment horizontal="center"/>
    </xf>
    <xf borderId="3" fillId="6" fontId="10" numFmtId="0" xfId="0" applyAlignment="1" applyBorder="1" applyFont="1">
      <alignment horizontal="center"/>
    </xf>
    <xf borderId="3" fillId="8" fontId="10" numFmtId="0" xfId="0" applyAlignment="1" applyBorder="1" applyFont="1">
      <alignment horizontal="center"/>
    </xf>
    <xf borderId="3" fillId="9" fontId="10" numFmtId="0" xfId="0" applyAlignment="1" applyBorder="1" applyFont="1">
      <alignment horizontal="center"/>
    </xf>
    <xf borderId="3" fillId="7" fontId="10" numFmtId="0" xfId="0" applyAlignment="1" applyBorder="1" applyFont="1">
      <alignment horizontal="center"/>
    </xf>
    <xf borderId="3" fillId="0" fontId="10" numFmtId="0" xfId="0" applyAlignment="1" applyBorder="1" applyFont="1">
      <alignment horizontal="center"/>
    </xf>
    <xf borderId="3" fillId="6" fontId="10" numFmtId="0" xfId="0" applyAlignment="1" applyBorder="1" applyFont="1">
      <alignment horizontal="center" readingOrder="0"/>
    </xf>
    <xf borderId="3" fillId="7" fontId="10" numFmtId="0" xfId="0" applyAlignment="1" applyBorder="1" applyFont="1">
      <alignment horizontal="center" readingOrder="0"/>
    </xf>
    <xf borderId="3" fillId="6" fontId="10" numFmtId="0" xfId="0" applyAlignment="1" applyBorder="1" applyFont="1">
      <alignment horizontal="center" readingOrder="0" vertical="bottom"/>
    </xf>
    <xf borderId="3" fillId="7" fontId="10" numFmtId="0" xfId="0" applyAlignment="1" applyBorder="1" applyFont="1">
      <alignment horizontal="center" readingOrder="0" vertical="bottom"/>
    </xf>
    <xf borderId="3" fillId="8" fontId="10" numFmtId="0" xfId="0" applyAlignment="1" applyBorder="1" applyFont="1">
      <alignment horizontal="center" vertical="bottom"/>
    </xf>
    <xf borderId="3" fillId="9" fontId="10" numFmtId="0" xfId="0" applyAlignment="1" applyBorder="1" applyFont="1">
      <alignment horizontal="center" readingOrder="0" vertical="bottom"/>
    </xf>
    <xf borderId="3" fillId="0" fontId="10" numFmtId="0" xfId="0" applyAlignment="1" applyBorder="1" applyFont="1">
      <alignment horizontal="center" vertical="bottom"/>
    </xf>
    <xf borderId="3" fillId="9" fontId="10" numFmtId="0" xfId="0" applyAlignment="1" applyBorder="1" applyFont="1">
      <alignment horizontal="center" readingOrder="0"/>
    </xf>
    <xf borderId="3" fillId="9" fontId="3" numFmtId="0" xfId="0" applyBorder="1" applyFont="1"/>
    <xf borderId="3" fillId="7" fontId="3" numFmtId="0" xfId="0" applyBorder="1" applyFont="1"/>
    <xf borderId="3" fillId="0" fontId="3" numFmtId="0" xfId="0" applyBorder="1" applyFont="1"/>
    <xf borderId="3" fillId="6" fontId="3" numFmtId="0" xfId="0" applyAlignment="1" applyBorder="1" applyFont="1">
      <alignment horizontal="center"/>
    </xf>
    <xf borderId="3" fillId="7" fontId="3" numFmtId="0" xfId="0" applyAlignment="1" applyBorder="1" applyFont="1">
      <alignment horizontal="center"/>
    </xf>
    <xf borderId="3" fillId="8" fontId="3" numFmtId="0" xfId="0" applyAlignment="1" applyBorder="1" applyFont="1">
      <alignment horizontal="center"/>
    </xf>
    <xf borderId="3" fillId="9" fontId="3" numFmtId="0" xfId="0" applyAlignment="1" applyBorder="1" applyFont="1">
      <alignment horizontal="center"/>
    </xf>
    <xf borderId="3" fillId="7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6" fontId="3" numFmtId="0" xfId="0" applyAlignment="1" applyBorder="1" applyFont="1">
      <alignment horizontal="center"/>
    </xf>
    <xf borderId="5" fillId="7" fontId="3" numFmtId="0" xfId="0" applyAlignment="1" applyBorder="1" applyFont="1">
      <alignment horizontal="center"/>
    </xf>
    <xf borderId="5" fillId="8" fontId="3" numFmtId="0" xfId="0" applyAlignment="1" applyBorder="1" applyFont="1">
      <alignment horizontal="center"/>
    </xf>
    <xf borderId="5" fillId="9" fontId="3" numFmtId="0" xfId="0" applyAlignment="1" applyBorder="1" applyFont="1">
      <alignment horizontal="center"/>
    </xf>
    <xf borderId="5" fillId="7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11" numFmtId="165" xfId="0" applyAlignment="1" applyFont="1" applyNumberFormat="1">
      <alignment horizontal="center" vertical="bottom"/>
    </xf>
    <xf borderId="0" fillId="0" fontId="11" numFmtId="166" xfId="0" applyAlignment="1" applyFont="1" applyNumberFormat="1">
      <alignment horizontal="center" vertical="bottom"/>
    </xf>
    <xf borderId="0" fillId="0" fontId="3" numFmtId="166" xfId="0" applyAlignment="1" applyFont="1" applyNumberFormat="1">
      <alignment vertical="bottom"/>
    </xf>
    <xf borderId="15" fillId="0" fontId="1" numFmtId="0" xfId="0" applyAlignment="1" applyBorder="1" applyFont="1">
      <alignment horizontal="center" readingOrder="0"/>
    </xf>
    <xf borderId="16" fillId="0" fontId="4" numFmtId="0" xfId="0" applyBorder="1" applyFont="1"/>
    <xf borderId="6" fillId="0" fontId="8" numFmtId="0" xfId="0" applyAlignment="1" applyBorder="1" applyFont="1">
      <alignment horizontal="center" readingOrder="0"/>
    </xf>
    <xf borderId="6" fillId="0" fontId="8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'Hoja 1'!$B$53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'Hoja 1'!$A$54:$A$97</c:f>
            </c:strRef>
          </c:cat>
          <c:val>
            <c:numRef>
              <c:f>'Hoja 1'!$B$54:$B$97</c:f>
              <c:numCache/>
            </c:numRef>
          </c:val>
        </c:ser>
        <c:axId val="1221153649"/>
        <c:axId val="1059032212"/>
      </c:areaChart>
      <c:catAx>
        <c:axId val="1221153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Días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032212"/>
      </c:catAx>
      <c:valAx>
        <c:axId val="1059032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Puntos restantes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1536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Sensor de humedad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1'!$B$159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1'!$A$160:$A$163</c:f>
            </c:strRef>
          </c:cat>
          <c:val>
            <c:numRef>
              <c:f>'Hoja 1'!$B$160:$B$163</c:f>
              <c:numCache/>
            </c:numRef>
          </c:val>
          <c:smooth val="0"/>
        </c:ser>
        <c:axId val="1160763300"/>
        <c:axId val="1013399653"/>
      </c:lineChart>
      <c:catAx>
        <c:axId val="1160763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Sumergido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3399653"/>
      </c:catAx>
      <c:valAx>
        <c:axId val="10133996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Porcentaje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07633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Sensor de salinidad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1'!$D$159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cat>
            <c:strRef>
              <c:f>'Hoja 1'!$C$160:$C$163</c:f>
            </c:strRef>
          </c:cat>
          <c:val>
            <c:numRef>
              <c:f>'Hoja 1'!$D$160:$D$163</c:f>
              <c:numCache/>
            </c:numRef>
          </c:val>
          <c:smooth val="0"/>
        </c:ser>
        <c:axId val="1584700960"/>
        <c:axId val="1961890082"/>
      </c:lineChart>
      <c:catAx>
        <c:axId val="158470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890082"/>
      </c:catAx>
      <c:valAx>
        <c:axId val="1961890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Lectura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4700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Sensor de temperatura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1'!$G$160:$G$163</c:f>
            </c:strRef>
          </c:cat>
          <c:val>
            <c:numRef>
              <c:f>'Hoja 1'!$H$160:$H$163</c:f>
              <c:numCache/>
            </c:numRef>
          </c:val>
          <c:smooth val="0"/>
        </c:ser>
        <c:axId val="814646722"/>
        <c:axId val="524009169"/>
      </c:lineChart>
      <c:catAx>
        <c:axId val="814646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Termómetro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4009169"/>
      </c:catAx>
      <c:valAx>
        <c:axId val="524009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Medido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646722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Testeo de luminosidad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1'!$K$159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1'!$J$160:$J$163</c:f>
            </c:strRef>
          </c:cat>
          <c:val>
            <c:numRef>
              <c:f>'Hoja 1'!$K$160:$K$163</c:f>
              <c:numCache/>
            </c:numRef>
          </c:val>
          <c:smooth val="0"/>
        </c:ser>
        <c:axId val="99524401"/>
        <c:axId val="1098506497"/>
      </c:lineChart>
      <c:catAx>
        <c:axId val="99524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8506497"/>
      </c:catAx>
      <c:valAx>
        <c:axId val="1098506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Lectura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24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61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162</xdr:row>
      <xdr:rowOff>190500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790575</xdr:colOff>
      <xdr:row>162</xdr:row>
      <xdr:rowOff>190500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638175</xdr:colOff>
      <xdr:row>162</xdr:row>
      <xdr:rowOff>190500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3257550</xdr:colOff>
      <xdr:row>162</xdr:row>
      <xdr:rowOff>190500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57.63"/>
    <col customWidth="1" min="3" max="3" width="100.38"/>
    <col customWidth="1" min="4" max="4" width="20.88"/>
    <col customWidth="1" min="6" max="6" width="6.88"/>
    <col customWidth="1" min="9" max="9" width="15.5"/>
    <col customWidth="1" min="10" max="11" width="81.5"/>
    <col customWidth="1" min="12" max="12" width="14.25"/>
    <col customWidth="1" min="13" max="15" width="81.5"/>
    <col customWidth="1" min="19" max="19" width="17.0"/>
  </cols>
  <sheetData>
    <row r="1">
      <c r="A1" s="1" t="s">
        <v>0</v>
      </c>
    </row>
    <row r="3">
      <c r="A3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/>
      <c r="B5" s="5"/>
      <c r="C5" s="5"/>
      <c r="D5" s="5"/>
      <c r="E5" s="6"/>
      <c r="F5" s="3"/>
      <c r="G5" s="7"/>
      <c r="H5" s="7"/>
      <c r="I5" s="7"/>
      <c r="J5" s="7"/>
      <c r="K5" s="7"/>
      <c r="L5" s="3"/>
      <c r="M5" s="7"/>
      <c r="N5" s="7"/>
      <c r="O5" s="7"/>
      <c r="P5" s="7"/>
      <c r="Q5" s="7"/>
      <c r="R5" s="3"/>
      <c r="S5" s="7"/>
      <c r="T5" s="7"/>
      <c r="U5" s="7"/>
      <c r="V5" s="3"/>
      <c r="W5" s="3"/>
      <c r="X5" s="3"/>
    </row>
    <row r="6">
      <c r="A6" s="8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10"/>
      <c r="G6" s="11" t="s">
        <v>7</v>
      </c>
      <c r="H6" s="9" t="s">
        <v>3</v>
      </c>
      <c r="I6" s="9" t="s">
        <v>4</v>
      </c>
      <c r="J6" s="12" t="s">
        <v>5</v>
      </c>
      <c r="K6" s="12" t="s">
        <v>6</v>
      </c>
      <c r="L6" s="13" t="s">
        <v>8</v>
      </c>
      <c r="M6" s="12" t="s">
        <v>3</v>
      </c>
      <c r="N6" s="12" t="s">
        <v>4</v>
      </c>
      <c r="O6" s="12" t="s">
        <v>5</v>
      </c>
      <c r="P6" s="12" t="s">
        <v>6</v>
      </c>
      <c r="Q6" s="13" t="s">
        <v>9</v>
      </c>
      <c r="R6" s="14" t="s">
        <v>3</v>
      </c>
      <c r="S6" s="12" t="s">
        <v>4</v>
      </c>
      <c r="T6" s="12" t="s">
        <v>5</v>
      </c>
      <c r="U6" s="14" t="s">
        <v>6</v>
      </c>
      <c r="X6" s="3"/>
    </row>
    <row r="7">
      <c r="A7" s="15">
        <v>1.0</v>
      </c>
      <c r="B7" s="16" t="s">
        <v>10</v>
      </c>
      <c r="C7" s="17" t="s">
        <v>11</v>
      </c>
      <c r="D7" s="16"/>
      <c r="E7" s="16"/>
      <c r="F7" s="18"/>
      <c r="G7" s="19">
        <v>2.0</v>
      </c>
      <c r="H7" s="16" t="s">
        <v>10</v>
      </c>
      <c r="I7" s="17" t="s">
        <v>12</v>
      </c>
      <c r="J7" s="16"/>
      <c r="K7" s="16"/>
      <c r="L7" s="19">
        <v>3.0</v>
      </c>
      <c r="M7" s="16" t="s">
        <v>10</v>
      </c>
      <c r="N7" s="17" t="s">
        <v>12</v>
      </c>
      <c r="O7" s="16"/>
      <c r="P7" s="16"/>
      <c r="Q7" s="19">
        <v>4.0</v>
      </c>
      <c r="R7" s="16" t="s">
        <v>10</v>
      </c>
      <c r="S7" s="20" t="s">
        <v>13</v>
      </c>
      <c r="T7" s="16"/>
      <c r="U7" s="9"/>
      <c r="X7" s="21"/>
    </row>
    <row r="8">
      <c r="A8" s="22"/>
      <c r="B8" s="16" t="s">
        <v>14</v>
      </c>
      <c r="C8" s="23"/>
      <c r="D8" s="24"/>
      <c r="E8" s="24"/>
      <c r="F8" s="18"/>
      <c r="G8" s="23"/>
      <c r="H8" s="16" t="s">
        <v>14</v>
      </c>
      <c r="I8" s="6"/>
      <c r="J8" s="24"/>
      <c r="K8" s="24"/>
      <c r="L8" s="23"/>
      <c r="M8" s="16" t="s">
        <v>14</v>
      </c>
      <c r="N8" s="6"/>
      <c r="O8" s="24"/>
      <c r="P8" s="24"/>
      <c r="Q8" s="23"/>
      <c r="R8" s="16" t="s">
        <v>14</v>
      </c>
      <c r="S8" s="20" t="s">
        <v>15</v>
      </c>
      <c r="T8" s="24"/>
      <c r="U8" s="12"/>
      <c r="X8" s="3"/>
    </row>
    <row r="9">
      <c r="A9" s="22"/>
      <c r="B9" s="16" t="s">
        <v>16</v>
      </c>
      <c r="C9" s="23"/>
      <c r="D9" s="24"/>
      <c r="E9" s="24"/>
      <c r="F9" s="18"/>
      <c r="G9" s="23"/>
      <c r="H9" s="16" t="s">
        <v>16</v>
      </c>
      <c r="I9" s="17" t="s">
        <v>17</v>
      </c>
      <c r="J9" s="24"/>
      <c r="K9" s="24"/>
      <c r="L9" s="23"/>
      <c r="M9" s="16" t="s">
        <v>16</v>
      </c>
      <c r="N9" s="17" t="s">
        <v>17</v>
      </c>
      <c r="O9" s="24"/>
      <c r="P9" s="24"/>
      <c r="Q9" s="23"/>
      <c r="R9" s="16" t="s">
        <v>16</v>
      </c>
      <c r="S9" s="16"/>
      <c r="T9" s="24"/>
      <c r="U9" s="12"/>
      <c r="X9" s="3"/>
    </row>
    <row r="10">
      <c r="A10" s="22"/>
      <c r="B10" s="16" t="s">
        <v>18</v>
      </c>
      <c r="C10" s="23"/>
      <c r="D10" s="24"/>
      <c r="E10" s="24"/>
      <c r="F10" s="18"/>
      <c r="G10" s="23"/>
      <c r="H10" s="16" t="s">
        <v>18</v>
      </c>
      <c r="I10" s="23"/>
      <c r="J10" s="24"/>
      <c r="K10" s="24"/>
      <c r="L10" s="23"/>
      <c r="M10" s="16" t="s">
        <v>18</v>
      </c>
      <c r="N10" s="23"/>
      <c r="O10" s="24"/>
      <c r="P10" s="24"/>
      <c r="Q10" s="23"/>
      <c r="R10" s="16" t="s">
        <v>18</v>
      </c>
      <c r="S10" s="24"/>
      <c r="T10" s="24"/>
      <c r="U10" s="12"/>
      <c r="X10" s="3"/>
    </row>
    <row r="11">
      <c r="A11" s="25"/>
      <c r="B11" s="16" t="s">
        <v>19</v>
      </c>
      <c r="C11" s="6"/>
      <c r="D11" s="24"/>
      <c r="E11" s="24"/>
      <c r="F11" s="18"/>
      <c r="G11" s="6"/>
      <c r="H11" s="16" t="s">
        <v>19</v>
      </c>
      <c r="I11" s="6"/>
      <c r="J11" s="24"/>
      <c r="K11" s="24"/>
      <c r="L11" s="6"/>
      <c r="M11" s="16" t="s">
        <v>19</v>
      </c>
      <c r="N11" s="6"/>
      <c r="O11" s="24"/>
      <c r="P11" s="24"/>
      <c r="Q11" s="6"/>
      <c r="R11" s="16" t="s">
        <v>19</v>
      </c>
      <c r="S11" s="24"/>
      <c r="T11" s="24"/>
      <c r="U11" s="12"/>
      <c r="X11" s="3"/>
    </row>
    <row r="12">
      <c r="A12" s="26"/>
      <c r="B12" s="21"/>
      <c r="C12" s="21"/>
      <c r="D12" s="3"/>
      <c r="E12" s="3"/>
      <c r="F12" s="3"/>
      <c r="G12" s="21"/>
      <c r="H12" s="21"/>
      <c r="I12" s="21"/>
      <c r="J12" s="3"/>
      <c r="K12" s="3"/>
      <c r="L12" s="3"/>
      <c r="M12" s="21"/>
      <c r="N12" s="21"/>
      <c r="O12" s="21"/>
      <c r="P12" s="3"/>
      <c r="Q12" s="3"/>
      <c r="R12" s="3"/>
      <c r="S12" s="21"/>
      <c r="T12" s="21"/>
      <c r="U12" s="3"/>
      <c r="V12" s="3"/>
      <c r="W12" s="3"/>
      <c r="X12" s="3"/>
    </row>
    <row r="13">
      <c r="A13" s="2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1"/>
      <c r="B14" s="3"/>
      <c r="C14" s="3"/>
      <c r="D14" s="3"/>
      <c r="E14" s="3"/>
      <c r="F14" s="3"/>
      <c r="G14" s="3"/>
      <c r="H14" s="3"/>
      <c r="I14" s="3"/>
      <c r="J14" s="3"/>
      <c r="K14" s="3"/>
      <c r="L14" s="2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28"/>
      <c r="B16" s="28"/>
      <c r="C16" s="28"/>
      <c r="D16" s="28"/>
      <c r="E16" s="3"/>
      <c r="F16" s="3"/>
      <c r="G16" s="3"/>
      <c r="H16" s="3"/>
      <c r="I16" s="3"/>
      <c r="J16" s="3"/>
      <c r="K16" s="3"/>
      <c r="L16" s="2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29" t="s">
        <v>20</v>
      </c>
      <c r="B17" s="30" t="s">
        <v>21</v>
      </c>
      <c r="C17" s="30" t="s">
        <v>22</v>
      </c>
      <c r="D17" s="31" t="s">
        <v>23</v>
      </c>
      <c r="E17" s="3"/>
      <c r="F17" s="3"/>
      <c r="G17" s="3"/>
      <c r="H17" s="3"/>
      <c r="I17" s="3"/>
      <c r="J17" s="3"/>
      <c r="K17" s="3"/>
      <c r="L17" s="2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2" t="s">
        <v>24</v>
      </c>
      <c r="B18" s="33" t="s">
        <v>25</v>
      </c>
      <c r="C18" s="34">
        <v>3.0</v>
      </c>
      <c r="D18" s="35">
        <v>28.0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6"/>
      <c r="B19" s="33" t="s">
        <v>26</v>
      </c>
      <c r="C19" s="34">
        <v>3.0</v>
      </c>
      <c r="D19" s="3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6"/>
      <c r="B20" s="33" t="s">
        <v>27</v>
      </c>
      <c r="C20" s="34">
        <v>7.0</v>
      </c>
      <c r="D20" s="3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6"/>
      <c r="B21" s="33" t="s">
        <v>28</v>
      </c>
      <c r="C21" s="34">
        <v>7.0</v>
      </c>
      <c r="D21" s="3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6"/>
      <c r="B22" s="33" t="s">
        <v>29</v>
      </c>
      <c r="C22" s="34">
        <v>3.0</v>
      </c>
      <c r="D22" s="3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8"/>
      <c r="B23" s="33" t="s">
        <v>30</v>
      </c>
      <c r="C23" s="34">
        <v>5.0</v>
      </c>
      <c r="D23" s="3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0" t="s">
        <v>31</v>
      </c>
      <c r="B24" s="41" t="s">
        <v>32</v>
      </c>
      <c r="C24" s="42">
        <v>3.0</v>
      </c>
      <c r="D24" s="43">
        <v>28.0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22"/>
      <c r="B25" s="41" t="s">
        <v>33</v>
      </c>
      <c r="C25" s="42">
        <v>3.0</v>
      </c>
      <c r="D25" s="2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22"/>
      <c r="B26" s="41" t="s">
        <v>34</v>
      </c>
      <c r="C26" s="42">
        <v>7.0</v>
      </c>
      <c r="D26" s="2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22"/>
      <c r="B27" s="41" t="s">
        <v>35</v>
      </c>
      <c r="C27" s="42">
        <v>7.0</v>
      </c>
      <c r="D27" s="2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22"/>
      <c r="B28" s="41" t="s">
        <v>36</v>
      </c>
      <c r="C28" s="42">
        <v>3.0</v>
      </c>
      <c r="D28" s="2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25"/>
      <c r="B29" s="41" t="s">
        <v>37</v>
      </c>
      <c r="C29" s="42">
        <v>5.0</v>
      </c>
      <c r="D29" s="2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4" t="s">
        <v>38</v>
      </c>
      <c r="B30" s="45" t="s">
        <v>39</v>
      </c>
      <c r="C30" s="42">
        <v>6.0</v>
      </c>
      <c r="D30" s="46">
        <v>21.0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22"/>
      <c r="B31" s="45" t="s">
        <v>40</v>
      </c>
      <c r="C31" s="42">
        <v>7.0</v>
      </c>
      <c r="D31" s="2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22"/>
      <c r="B32" s="45" t="s">
        <v>41</v>
      </c>
      <c r="C32" s="42">
        <v>3.0</v>
      </c>
      <c r="D32" s="2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25"/>
      <c r="B33" s="45" t="s">
        <v>42</v>
      </c>
      <c r="C33" s="42">
        <v>5.0</v>
      </c>
      <c r="D33" s="2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4" t="s">
        <v>43</v>
      </c>
      <c r="B34" s="45" t="s">
        <v>44</v>
      </c>
      <c r="C34" s="42">
        <v>3.0</v>
      </c>
      <c r="D34" s="43">
        <v>28.0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22"/>
      <c r="B35" s="45" t="s">
        <v>45</v>
      </c>
      <c r="C35" s="47">
        <v>3.0</v>
      </c>
      <c r="D35" s="2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22"/>
      <c r="B36" s="45" t="s">
        <v>46</v>
      </c>
      <c r="C36" s="47">
        <v>7.0</v>
      </c>
      <c r="D36" s="2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22"/>
      <c r="B37" s="45" t="s">
        <v>47</v>
      </c>
      <c r="C37" s="47">
        <v>7.0</v>
      </c>
      <c r="D37" s="2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22"/>
      <c r="B38" s="45" t="s">
        <v>48</v>
      </c>
      <c r="C38" s="47">
        <v>3.0</v>
      </c>
      <c r="D38" s="2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25"/>
      <c r="B39" s="45" t="s">
        <v>49</v>
      </c>
      <c r="C39" s="47">
        <v>5.0</v>
      </c>
      <c r="D39" s="2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4" t="s">
        <v>50</v>
      </c>
      <c r="B40" s="45" t="s">
        <v>51</v>
      </c>
      <c r="C40" s="42">
        <v>3.0</v>
      </c>
      <c r="D40" s="43">
        <v>28.0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22"/>
      <c r="B41" s="45" t="s">
        <v>52</v>
      </c>
      <c r="C41" s="47">
        <v>3.0</v>
      </c>
      <c r="D41" s="2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22"/>
      <c r="B42" s="45" t="s">
        <v>53</v>
      </c>
      <c r="C42" s="47">
        <v>7.0</v>
      </c>
      <c r="D42" s="22"/>
    </row>
    <row r="43">
      <c r="A43" s="22"/>
      <c r="B43" s="45" t="s">
        <v>54</v>
      </c>
      <c r="C43" s="47">
        <v>7.0</v>
      </c>
      <c r="D43" s="22"/>
    </row>
    <row r="44">
      <c r="A44" s="22"/>
      <c r="B44" s="45" t="s">
        <v>55</v>
      </c>
      <c r="C44" s="47">
        <v>3.0</v>
      </c>
      <c r="D44" s="22"/>
    </row>
    <row r="45">
      <c r="A45" s="25"/>
      <c r="B45" s="45" t="s">
        <v>56</v>
      </c>
      <c r="C45" s="47">
        <v>5.0</v>
      </c>
      <c r="D45" s="25"/>
    </row>
    <row r="46">
      <c r="A46" s="44" t="s">
        <v>57</v>
      </c>
      <c r="B46" s="45" t="s">
        <v>58</v>
      </c>
      <c r="C46" s="48">
        <v>5.0</v>
      </c>
      <c r="D46" s="46">
        <v>21.0</v>
      </c>
    </row>
    <row r="47">
      <c r="A47" s="22"/>
      <c r="B47" s="45" t="s">
        <v>59</v>
      </c>
      <c r="C47" s="42">
        <v>7.0</v>
      </c>
      <c r="D47" s="2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22"/>
      <c r="B48" s="45" t="s">
        <v>60</v>
      </c>
      <c r="C48" s="42">
        <v>3.0</v>
      </c>
      <c r="D48" s="22"/>
      <c r="X48" s="3"/>
    </row>
    <row r="49">
      <c r="A49" s="25"/>
      <c r="B49" s="45" t="s">
        <v>61</v>
      </c>
      <c r="C49" s="42">
        <v>5.0</v>
      </c>
      <c r="D49" s="25"/>
      <c r="X49" s="3"/>
    </row>
    <row r="50">
      <c r="B50" s="49"/>
      <c r="D50" s="50">
        <f>SUM(D18:D49)</f>
        <v>154</v>
      </c>
      <c r="X50" s="3"/>
    </row>
    <row r="51">
      <c r="X51" s="3"/>
    </row>
    <row r="52">
      <c r="A52" s="28" t="s">
        <v>62</v>
      </c>
      <c r="B52" s="7" t="s">
        <v>63</v>
      </c>
      <c r="C52" s="51"/>
      <c r="D52" s="52"/>
      <c r="E52" s="53"/>
      <c r="F52" s="5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55">
        <v>44120.0</v>
      </c>
      <c r="B53" s="56">
        <v>154.0</v>
      </c>
      <c r="C53" s="51"/>
      <c r="D53" s="52"/>
      <c r="E53" s="57"/>
      <c r="F53" s="5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55">
        <v>44121.0</v>
      </c>
      <c r="B54" s="56">
        <v>154.0</v>
      </c>
      <c r="C54" s="51"/>
      <c r="D54" s="52"/>
      <c r="E54" s="57"/>
      <c r="F54" s="5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55">
        <v>44122.0</v>
      </c>
      <c r="B55" s="56">
        <v>154.0</v>
      </c>
      <c r="C55" s="51"/>
      <c r="D55" s="52"/>
      <c r="E55" s="57"/>
      <c r="F55" s="5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55">
        <v>44123.0</v>
      </c>
      <c r="B56" s="56">
        <v>131.0</v>
      </c>
      <c r="C56" s="51"/>
      <c r="D56" s="52"/>
      <c r="E56" s="57"/>
      <c r="F56" s="5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58">
        <v>44124.0</v>
      </c>
      <c r="B57" s="56">
        <v>131.0</v>
      </c>
      <c r="C57" s="51" t="s">
        <v>64</v>
      </c>
      <c r="D57" s="52"/>
      <c r="E57" s="57"/>
      <c r="F57" s="5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58">
        <v>44125.0</v>
      </c>
      <c r="B58" s="59">
        <v>131.0</v>
      </c>
      <c r="D58" s="52"/>
      <c r="E58" s="5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58">
        <v>44126.0</v>
      </c>
      <c r="B59" s="60">
        <v>131.0</v>
      </c>
      <c r="C59" s="61" t="s">
        <v>65</v>
      </c>
      <c r="D59" s="52"/>
      <c r="E59" s="57"/>
      <c r="F59" s="6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58">
        <v>44127.0</v>
      </c>
      <c r="B60" s="60">
        <v>131.0</v>
      </c>
      <c r="C60" s="63" t="s">
        <v>66</v>
      </c>
      <c r="D60" s="52"/>
      <c r="E60" s="57"/>
      <c r="F60" s="6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58">
        <v>44128.0</v>
      </c>
      <c r="B61" s="60">
        <v>128.0</v>
      </c>
      <c r="C61" s="21"/>
      <c r="D61" s="52"/>
      <c r="E61" s="57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58">
        <v>44129.0</v>
      </c>
      <c r="B62" s="60">
        <v>98.0</v>
      </c>
      <c r="C62" s="3"/>
      <c r="D62" s="52"/>
      <c r="E62" s="5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58">
        <v>44130.0</v>
      </c>
      <c r="B63" s="60">
        <v>98.0</v>
      </c>
      <c r="C63" s="3"/>
      <c r="D63" s="52"/>
      <c r="E63" s="5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58">
        <v>44131.0</v>
      </c>
      <c r="B64" s="60">
        <v>98.0</v>
      </c>
      <c r="C64" s="3"/>
      <c r="D64" s="52"/>
      <c r="E64" s="5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58">
        <v>44132.0</v>
      </c>
      <c r="B65" s="60">
        <v>98.0</v>
      </c>
      <c r="C65" s="3"/>
      <c r="D65" s="52"/>
      <c r="E65" s="5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58">
        <v>44133.0</v>
      </c>
      <c r="B66" s="60">
        <v>98.0</v>
      </c>
      <c r="C66" s="3"/>
      <c r="D66" s="52"/>
      <c r="E66" s="5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58">
        <v>44134.0</v>
      </c>
      <c r="B67" s="60">
        <v>98.0</v>
      </c>
      <c r="C67" s="3"/>
      <c r="D67" s="52"/>
      <c r="E67" s="5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58">
        <v>44135.0</v>
      </c>
      <c r="B68" s="60">
        <v>98.0</v>
      </c>
      <c r="C68" s="3"/>
      <c r="D68" s="52"/>
      <c r="E68" s="5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65">
        <v>44136.0</v>
      </c>
      <c r="B69" s="60">
        <v>98.0</v>
      </c>
      <c r="C69" s="3"/>
      <c r="D69" s="52"/>
      <c r="E69" s="5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65">
        <v>44137.0</v>
      </c>
      <c r="B70" s="60">
        <v>98.0</v>
      </c>
      <c r="C70" s="3"/>
      <c r="D70" s="52"/>
      <c r="E70" s="5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65">
        <v>44138.0</v>
      </c>
      <c r="B71" s="60">
        <v>98.0</v>
      </c>
      <c r="C71" s="3"/>
      <c r="D71" s="52"/>
      <c r="E71" s="5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65">
        <v>44139.0</v>
      </c>
      <c r="B72" s="60">
        <v>98.0</v>
      </c>
      <c r="C72" s="3"/>
      <c r="D72" s="52"/>
      <c r="E72" s="5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65">
        <v>44140.0</v>
      </c>
      <c r="B73" s="60">
        <v>98.0</v>
      </c>
      <c r="C73" s="3"/>
      <c r="D73" s="52"/>
      <c r="E73" s="5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65">
        <v>44141.0</v>
      </c>
      <c r="B74" s="60">
        <v>98.0</v>
      </c>
      <c r="C74" s="3"/>
      <c r="D74" s="52"/>
      <c r="E74" s="5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65">
        <v>44142.0</v>
      </c>
      <c r="B75" s="60">
        <v>98.0</v>
      </c>
      <c r="C75" s="3"/>
      <c r="D75" s="52"/>
      <c r="E75" s="5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66">
        <v>44143.0</v>
      </c>
      <c r="B76" s="60">
        <v>98.0</v>
      </c>
      <c r="C76" s="3"/>
      <c r="D76" s="52"/>
      <c r="E76" s="5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66">
        <v>44144.0</v>
      </c>
      <c r="B77" s="60">
        <v>98.0</v>
      </c>
      <c r="C77" s="3"/>
      <c r="D77" s="52"/>
      <c r="E77" s="5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66">
        <v>44145.0</v>
      </c>
      <c r="B78" s="60">
        <v>98.0</v>
      </c>
      <c r="C78" s="3"/>
      <c r="D78" s="52"/>
      <c r="E78" s="5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66">
        <v>44146.0</v>
      </c>
      <c r="B79" s="60">
        <v>98.0</v>
      </c>
      <c r="C79" s="3"/>
      <c r="D79" s="52"/>
      <c r="E79" s="5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66">
        <v>44147.0</v>
      </c>
      <c r="B80" s="60">
        <v>98.0</v>
      </c>
      <c r="C80" s="3"/>
      <c r="D80" s="52"/>
      <c r="E80" s="5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66">
        <v>44148.0</v>
      </c>
      <c r="B81" s="67">
        <v>77.0</v>
      </c>
      <c r="C81" s="3"/>
      <c r="D81" s="52"/>
      <c r="E81" s="5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68">
        <v>44149.0</v>
      </c>
      <c r="B82" s="67">
        <f t="shared" ref="B82:B88" si="1">77-25.8</f>
        <v>51.2</v>
      </c>
      <c r="C82" s="3"/>
      <c r="D82" s="52"/>
      <c r="E82" s="5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68">
        <v>44150.0</v>
      </c>
      <c r="B83" s="67">
        <f t="shared" si="1"/>
        <v>51.2</v>
      </c>
      <c r="C83" s="3"/>
      <c r="D83" s="52"/>
      <c r="E83" s="5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68">
        <v>44151.0</v>
      </c>
      <c r="B84" s="67">
        <f t="shared" si="1"/>
        <v>51.2</v>
      </c>
      <c r="C84" s="3"/>
      <c r="D84" s="52"/>
      <c r="E84" s="5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68">
        <v>44152.0</v>
      </c>
      <c r="B85" s="67">
        <f t="shared" si="1"/>
        <v>51.2</v>
      </c>
      <c r="C85" s="3"/>
      <c r="D85" s="52"/>
      <c r="E85" s="5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68">
        <v>44153.0</v>
      </c>
      <c r="B86" s="67">
        <f t="shared" si="1"/>
        <v>51.2</v>
      </c>
      <c r="C86" s="3"/>
      <c r="D86" s="52"/>
      <c r="E86" s="5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68">
        <v>44154.0</v>
      </c>
      <c r="B87" s="67">
        <f t="shared" si="1"/>
        <v>51.2</v>
      </c>
      <c r="C87" s="3"/>
      <c r="D87" s="52"/>
      <c r="E87" s="5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68">
        <v>44155.0</v>
      </c>
      <c r="B88" s="67">
        <f t="shared" si="1"/>
        <v>51.2</v>
      </c>
      <c r="C88" s="3"/>
      <c r="D88" s="52"/>
      <c r="E88" s="5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68">
        <v>44156.0</v>
      </c>
      <c r="B89" s="67">
        <f t="shared" ref="B89:B95" si="2">77-25.8-8.2</f>
        <v>43</v>
      </c>
      <c r="C89" s="3"/>
      <c r="D89" s="52"/>
      <c r="E89" s="5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68">
        <v>44157.0</v>
      </c>
      <c r="B90" s="67">
        <f t="shared" si="2"/>
        <v>43</v>
      </c>
      <c r="C90" s="3"/>
      <c r="D90" s="52"/>
      <c r="E90" s="5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68">
        <v>44158.0</v>
      </c>
      <c r="B91" s="67">
        <f t="shared" si="2"/>
        <v>43</v>
      </c>
      <c r="C91" s="3"/>
      <c r="D91" s="52"/>
      <c r="E91" s="5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68">
        <v>44159.0</v>
      </c>
      <c r="B92" s="67">
        <f t="shared" si="2"/>
        <v>43</v>
      </c>
      <c r="C92" s="3"/>
      <c r="D92" s="52"/>
      <c r="E92" s="5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68">
        <v>44160.0</v>
      </c>
      <c r="B93" s="67">
        <f t="shared" si="2"/>
        <v>43</v>
      </c>
      <c r="C93" s="3"/>
      <c r="D93" s="52"/>
      <c r="E93" s="5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68">
        <v>44161.0</v>
      </c>
      <c r="B94" s="67">
        <f t="shared" si="2"/>
        <v>43</v>
      </c>
      <c r="C94" s="3"/>
      <c r="D94" s="52"/>
      <c r="E94" s="5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68">
        <v>44162.0</v>
      </c>
      <c r="B95" s="67">
        <f t="shared" si="2"/>
        <v>43</v>
      </c>
      <c r="C95" s="3"/>
      <c r="D95" s="52"/>
      <c r="E95" s="5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68">
        <v>44163.0</v>
      </c>
      <c r="B96" s="67">
        <v>0.0</v>
      </c>
      <c r="C96" s="3"/>
      <c r="D96" s="52"/>
      <c r="E96" s="5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68">
        <v>44164.0</v>
      </c>
      <c r="B97" s="67">
        <v>0.0</v>
      </c>
      <c r="C97" s="3"/>
      <c r="D97" s="52"/>
      <c r="E97" s="5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69"/>
      <c r="B98" s="21"/>
      <c r="C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2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70" t="s">
        <v>67</v>
      </c>
      <c r="B106" s="71" t="s">
        <v>68</v>
      </c>
      <c r="C106" s="5"/>
      <c r="D106" s="5"/>
      <c r="E106" s="5"/>
      <c r="F106" s="5"/>
      <c r="G106" s="5"/>
      <c r="H106" s="5"/>
      <c r="I106" s="6"/>
      <c r="J106" s="71" t="s">
        <v>69</v>
      </c>
      <c r="K106" s="5"/>
      <c r="L106" s="5"/>
      <c r="M106" s="5"/>
      <c r="N106" s="5"/>
      <c r="O106" s="6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72" t="s">
        <v>62</v>
      </c>
      <c r="B107" s="73" t="s">
        <v>70</v>
      </c>
      <c r="C107" s="74" t="s">
        <v>71</v>
      </c>
      <c r="D107" s="75" t="s">
        <v>72</v>
      </c>
      <c r="E107" s="76" t="s">
        <v>16</v>
      </c>
      <c r="F107" s="73" t="s">
        <v>19</v>
      </c>
      <c r="G107" s="74" t="s">
        <v>18</v>
      </c>
      <c r="H107" s="34" t="s">
        <v>73</v>
      </c>
      <c r="I107" s="34" t="s">
        <v>74</v>
      </c>
      <c r="J107" s="73" t="s">
        <v>70</v>
      </c>
      <c r="K107" s="74" t="s">
        <v>75</v>
      </c>
      <c r="L107" s="75" t="s">
        <v>72</v>
      </c>
      <c r="M107" s="76" t="s">
        <v>16</v>
      </c>
      <c r="N107" s="73" t="s">
        <v>19</v>
      </c>
      <c r="O107" s="74" t="s">
        <v>18</v>
      </c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55">
        <v>44120.0</v>
      </c>
      <c r="B108" s="77"/>
      <c r="C108" s="78"/>
      <c r="D108" s="79"/>
      <c r="E108" s="80"/>
      <c r="F108" s="81"/>
      <c r="G108" s="78"/>
      <c r="H108" s="82">
        <v>0.0</v>
      </c>
      <c r="I108" s="83"/>
      <c r="J108" s="84"/>
      <c r="K108" s="85"/>
      <c r="L108" s="86"/>
      <c r="M108" s="87"/>
      <c r="N108" s="84"/>
      <c r="O108" s="85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55">
        <v>44121.0</v>
      </c>
      <c r="B109" s="77"/>
      <c r="C109" s="78"/>
      <c r="D109" s="79"/>
      <c r="E109" s="80"/>
      <c r="F109" s="81"/>
      <c r="G109" s="78"/>
      <c r="H109" s="82">
        <v>0.0</v>
      </c>
      <c r="I109" s="83"/>
      <c r="J109" s="84"/>
      <c r="K109" s="85"/>
      <c r="L109" s="88"/>
      <c r="M109" s="87"/>
      <c r="N109" s="84"/>
      <c r="O109" s="85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55">
        <v>44122.0</v>
      </c>
      <c r="B110" s="77"/>
      <c r="C110" s="78"/>
      <c r="D110" s="79"/>
      <c r="E110" s="80"/>
      <c r="F110" s="81"/>
      <c r="G110" s="78"/>
      <c r="H110" s="82">
        <v>0.0</v>
      </c>
      <c r="I110" s="83"/>
      <c r="J110" s="84"/>
      <c r="K110" s="85"/>
      <c r="L110" s="88"/>
      <c r="M110" s="87"/>
      <c r="N110" s="84"/>
      <c r="O110" s="85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55">
        <v>44123.0</v>
      </c>
      <c r="B111" s="89">
        <v>4.6</v>
      </c>
      <c r="C111" s="90">
        <v>4.6</v>
      </c>
      <c r="D111" s="91"/>
      <c r="E111" s="92">
        <v>4.6</v>
      </c>
      <c r="F111" s="93">
        <v>4.6</v>
      </c>
      <c r="G111" s="90">
        <v>4.6</v>
      </c>
      <c r="H111" s="94">
        <f t="shared" ref="H111:H129" si="3">SUM(B111,C111,E111,F111,G111,)</f>
        <v>23</v>
      </c>
      <c r="I111" s="82"/>
      <c r="J111" s="95" t="s">
        <v>76</v>
      </c>
      <c r="K111" s="96" t="s">
        <v>76</v>
      </c>
      <c r="L111" s="97"/>
      <c r="M111" s="98" t="s">
        <v>76</v>
      </c>
      <c r="N111" s="95" t="s">
        <v>76</v>
      </c>
      <c r="O111" s="96" t="s">
        <v>76</v>
      </c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58">
        <v>44124.0</v>
      </c>
      <c r="B112" s="89"/>
      <c r="C112" s="90"/>
      <c r="D112" s="91"/>
      <c r="E112" s="92"/>
      <c r="F112" s="89"/>
      <c r="G112" s="90"/>
      <c r="H112" s="94">
        <f t="shared" si="3"/>
        <v>0</v>
      </c>
      <c r="I112" s="82"/>
      <c r="J112" s="95"/>
      <c r="K112" s="96"/>
      <c r="L112" s="97"/>
      <c r="M112" s="98"/>
      <c r="N112" s="95"/>
      <c r="O112" s="96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58">
        <v>44125.0</v>
      </c>
      <c r="B113" s="99"/>
      <c r="C113" s="96"/>
      <c r="D113" s="100"/>
      <c r="E113" s="101"/>
      <c r="F113" s="95"/>
      <c r="G113" s="102"/>
      <c r="H113" s="82">
        <f t="shared" si="3"/>
        <v>0</v>
      </c>
      <c r="I113" s="82"/>
      <c r="J113" s="99"/>
      <c r="K113" s="96"/>
      <c r="L113" s="100"/>
      <c r="M113" s="101"/>
      <c r="N113" s="95"/>
      <c r="O113" s="102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58">
        <v>44126.0</v>
      </c>
      <c r="B114" s="99"/>
      <c r="C114" s="102"/>
      <c r="D114" s="97"/>
      <c r="E114" s="98"/>
      <c r="F114" s="95"/>
      <c r="G114" s="102"/>
      <c r="H114" s="82">
        <f t="shared" si="3"/>
        <v>0</v>
      </c>
      <c r="I114" s="82"/>
      <c r="J114" s="99"/>
      <c r="K114" s="102"/>
      <c r="L114" s="97"/>
      <c r="M114" s="98"/>
      <c r="N114" s="95"/>
      <c r="O114" s="102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58">
        <v>44127.0</v>
      </c>
      <c r="B115" s="99"/>
      <c r="C115" s="102"/>
      <c r="D115" s="97"/>
      <c r="E115" s="101"/>
      <c r="F115" s="95"/>
      <c r="G115" s="102"/>
      <c r="H115" s="82">
        <f t="shared" si="3"/>
        <v>0</v>
      </c>
      <c r="I115" s="82"/>
      <c r="J115" s="99"/>
      <c r="K115" s="102"/>
      <c r="L115" s="97"/>
      <c r="M115" s="101"/>
      <c r="N115" s="95"/>
      <c r="O115" s="102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58">
        <v>44128.0</v>
      </c>
      <c r="B116" s="95">
        <v>0.6</v>
      </c>
      <c r="C116" s="102">
        <v>0.6</v>
      </c>
      <c r="D116" s="97"/>
      <c r="E116" s="101">
        <v>0.6</v>
      </c>
      <c r="F116" s="95">
        <v>0.6</v>
      </c>
      <c r="G116" s="102">
        <v>0.6</v>
      </c>
      <c r="H116" s="82">
        <f t="shared" si="3"/>
        <v>3</v>
      </c>
      <c r="I116" s="82"/>
      <c r="J116" s="95" t="s">
        <v>32</v>
      </c>
      <c r="K116" s="102" t="s">
        <v>32</v>
      </c>
      <c r="L116" s="97"/>
      <c r="M116" s="101" t="s">
        <v>32</v>
      </c>
      <c r="N116" s="95" t="s">
        <v>32</v>
      </c>
      <c r="O116" s="102" t="s">
        <v>32</v>
      </c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58">
        <v>44129.0</v>
      </c>
      <c r="B117" s="95">
        <f>0.6+7.5</f>
        <v>8.1</v>
      </c>
      <c r="C117" s="96">
        <f>0.6+2.5</f>
        <v>3.1</v>
      </c>
      <c r="D117" s="100"/>
      <c r="E117" s="98">
        <f>0.6+5.666</f>
        <v>6.266</v>
      </c>
      <c r="F117" s="95">
        <v>6.266</v>
      </c>
      <c r="G117" s="96">
        <v>6.266</v>
      </c>
      <c r="H117" s="82">
        <f t="shared" si="3"/>
        <v>29.998</v>
      </c>
      <c r="I117" s="82"/>
      <c r="J117" s="99" t="s">
        <v>77</v>
      </c>
      <c r="K117" s="102" t="s">
        <v>78</v>
      </c>
      <c r="L117" s="100"/>
      <c r="M117" s="101" t="s">
        <v>79</v>
      </c>
      <c r="N117" s="95" t="s">
        <v>79</v>
      </c>
      <c r="O117" s="102" t="s">
        <v>79</v>
      </c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58">
        <v>44130.0</v>
      </c>
      <c r="B118" s="95"/>
      <c r="C118" s="96"/>
      <c r="D118" s="97"/>
      <c r="E118" s="98"/>
      <c r="F118" s="95"/>
      <c r="G118" s="96"/>
      <c r="H118" s="82">
        <f t="shared" si="3"/>
        <v>0</v>
      </c>
      <c r="I118" s="82"/>
      <c r="J118" s="95"/>
      <c r="K118" s="96"/>
      <c r="L118" s="97"/>
      <c r="M118" s="98"/>
      <c r="N118" s="95"/>
      <c r="O118" s="96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58">
        <v>44131.0</v>
      </c>
      <c r="B119" s="95"/>
      <c r="C119" s="96"/>
      <c r="D119" s="97"/>
      <c r="E119" s="101"/>
      <c r="F119" s="95"/>
      <c r="G119" s="102"/>
      <c r="H119" s="82">
        <f t="shared" si="3"/>
        <v>0</v>
      </c>
      <c r="I119" s="82"/>
      <c r="J119" s="99"/>
      <c r="K119" s="96"/>
      <c r="L119" s="97"/>
      <c r="M119" s="101"/>
      <c r="N119" s="95"/>
      <c r="O119" s="102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58">
        <v>44132.0</v>
      </c>
      <c r="B120" s="99"/>
      <c r="C120" s="102"/>
      <c r="D120" s="97"/>
      <c r="E120" s="101"/>
      <c r="F120" s="95"/>
      <c r="G120" s="102"/>
      <c r="H120" s="82">
        <f t="shared" si="3"/>
        <v>0</v>
      </c>
      <c r="I120" s="82"/>
      <c r="J120" s="99"/>
      <c r="K120" s="102"/>
      <c r="L120" s="97"/>
      <c r="M120" s="101"/>
      <c r="N120" s="95"/>
      <c r="O120" s="102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58">
        <v>44133.0</v>
      </c>
      <c r="B121" s="95"/>
      <c r="C121" s="102"/>
      <c r="D121" s="97"/>
      <c r="E121" s="101"/>
      <c r="F121" s="95"/>
      <c r="G121" s="102"/>
      <c r="H121" s="82">
        <f t="shared" si="3"/>
        <v>0</v>
      </c>
      <c r="I121" s="82"/>
      <c r="J121" s="95"/>
      <c r="K121" s="102"/>
      <c r="L121" s="97"/>
      <c r="M121" s="101"/>
      <c r="N121" s="95"/>
      <c r="O121" s="102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58">
        <v>44134.0</v>
      </c>
      <c r="B122" s="99"/>
      <c r="C122" s="102"/>
      <c r="D122" s="100"/>
      <c r="E122" s="101"/>
      <c r="F122" s="95"/>
      <c r="G122" s="102"/>
      <c r="H122" s="82">
        <f t="shared" si="3"/>
        <v>0</v>
      </c>
      <c r="I122" s="82"/>
      <c r="J122" s="99"/>
      <c r="K122" s="102"/>
      <c r="L122" s="100"/>
      <c r="M122" s="101"/>
      <c r="N122" s="95"/>
      <c r="O122" s="102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58">
        <v>44135.0</v>
      </c>
      <c r="B123" s="99"/>
      <c r="C123" s="102"/>
      <c r="D123" s="97"/>
      <c r="E123" s="101"/>
      <c r="F123" s="95"/>
      <c r="G123" s="102"/>
      <c r="H123" s="82">
        <f t="shared" si="3"/>
        <v>0</v>
      </c>
      <c r="I123" s="82"/>
      <c r="J123" s="99"/>
      <c r="K123" s="102"/>
      <c r="L123" s="97"/>
      <c r="M123" s="101"/>
      <c r="N123" s="95"/>
      <c r="O123" s="102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65">
        <v>44136.0</v>
      </c>
      <c r="B124" s="99"/>
      <c r="C124" s="96"/>
      <c r="D124" s="97"/>
      <c r="E124" s="101"/>
      <c r="F124" s="95"/>
      <c r="G124" s="102"/>
      <c r="H124" s="82">
        <f t="shared" si="3"/>
        <v>0</v>
      </c>
      <c r="I124" s="82"/>
      <c r="J124" s="99"/>
      <c r="K124" s="96"/>
      <c r="L124" s="97"/>
      <c r="M124" s="101"/>
      <c r="N124" s="95"/>
      <c r="O124" s="102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65">
        <v>44137.0</v>
      </c>
      <c r="B125" s="99"/>
      <c r="C125" s="102"/>
      <c r="D125" s="97"/>
      <c r="E125" s="101"/>
      <c r="F125" s="95"/>
      <c r="G125" s="102"/>
      <c r="H125" s="82">
        <f t="shared" si="3"/>
        <v>0</v>
      </c>
      <c r="I125" s="82"/>
      <c r="J125" s="99"/>
      <c r="K125" s="102"/>
      <c r="L125" s="97"/>
      <c r="M125" s="101"/>
      <c r="N125" s="95"/>
      <c r="O125" s="102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65">
        <v>44138.0</v>
      </c>
      <c r="B126" s="99"/>
      <c r="C126" s="102"/>
      <c r="D126" s="97"/>
      <c r="E126" s="98"/>
      <c r="F126" s="95"/>
      <c r="G126" s="102"/>
      <c r="H126" s="82">
        <f t="shared" si="3"/>
        <v>0</v>
      </c>
      <c r="I126" s="82"/>
      <c r="J126" s="99"/>
      <c r="K126" s="102"/>
      <c r="L126" s="97"/>
      <c r="M126" s="98"/>
      <c r="N126" s="95"/>
      <c r="O126" s="102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65">
        <v>44139.0</v>
      </c>
      <c r="B127" s="99"/>
      <c r="C127" s="102"/>
      <c r="D127" s="97"/>
      <c r="E127" s="101"/>
      <c r="F127" s="95"/>
      <c r="G127" s="102"/>
      <c r="H127" s="82">
        <f t="shared" si="3"/>
        <v>0</v>
      </c>
      <c r="I127" s="82"/>
      <c r="J127" s="99"/>
      <c r="K127" s="102"/>
      <c r="L127" s="97"/>
      <c r="M127" s="101"/>
      <c r="N127" s="95"/>
      <c r="O127" s="102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65">
        <v>44140.0</v>
      </c>
      <c r="B128" s="95"/>
      <c r="C128" s="102"/>
      <c r="D128" s="97"/>
      <c r="E128" s="101"/>
      <c r="F128" s="95"/>
      <c r="G128" s="102"/>
      <c r="H128" s="82">
        <f t="shared" si="3"/>
        <v>0</v>
      </c>
      <c r="I128" s="82"/>
      <c r="J128" s="95"/>
      <c r="K128" s="102"/>
      <c r="L128" s="97"/>
      <c r="M128" s="101"/>
      <c r="N128" s="95"/>
      <c r="O128" s="102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65">
        <v>44141.0</v>
      </c>
      <c r="B129" s="95"/>
      <c r="C129" s="96"/>
      <c r="D129" s="100"/>
      <c r="E129" s="98"/>
      <c r="F129" s="95"/>
      <c r="G129" s="102"/>
      <c r="H129" s="82">
        <f t="shared" si="3"/>
        <v>0</v>
      </c>
      <c r="I129" s="82"/>
      <c r="J129" s="95"/>
      <c r="K129" s="96"/>
      <c r="L129" s="100"/>
      <c r="M129" s="98"/>
      <c r="N129" s="95"/>
      <c r="O129" s="102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65">
        <v>44142.0</v>
      </c>
      <c r="B130" s="95"/>
      <c r="C130" s="102"/>
      <c r="D130" s="97"/>
      <c r="E130" s="101"/>
      <c r="F130" s="95"/>
      <c r="G130" s="102"/>
      <c r="H130" s="82">
        <v>0.0</v>
      </c>
      <c r="I130" s="82"/>
      <c r="J130" s="95"/>
      <c r="K130" s="102"/>
      <c r="L130" s="97"/>
      <c r="M130" s="101"/>
      <c r="N130" s="95"/>
      <c r="O130" s="102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66">
        <v>44143.0</v>
      </c>
      <c r="B131" s="95"/>
      <c r="C131" s="96"/>
      <c r="D131" s="100"/>
      <c r="E131" s="98"/>
      <c r="F131" s="95"/>
      <c r="G131" s="96"/>
      <c r="H131" s="82">
        <v>0.0</v>
      </c>
      <c r="I131" s="82"/>
      <c r="J131" s="99"/>
      <c r="K131" s="96"/>
      <c r="L131" s="100"/>
      <c r="M131" s="101"/>
      <c r="N131" s="95"/>
      <c r="O131" s="96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66">
        <v>44144.0</v>
      </c>
      <c r="B132" s="95"/>
      <c r="C132" s="96"/>
      <c r="D132" s="97"/>
      <c r="E132" s="101"/>
      <c r="F132" s="95"/>
      <c r="G132" s="102"/>
      <c r="H132" s="82">
        <f t="shared" ref="H132:H152" si="4">SUM(B132,C132,E132,F132,G132,)</f>
        <v>0</v>
      </c>
      <c r="I132" s="103"/>
      <c r="J132" s="95"/>
      <c r="K132" s="96"/>
      <c r="L132" s="97"/>
      <c r="M132" s="98"/>
      <c r="N132" s="95"/>
      <c r="O132" s="96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66">
        <v>44145.0</v>
      </c>
      <c r="B133" s="99"/>
      <c r="C133" s="102"/>
      <c r="D133" s="97"/>
      <c r="E133" s="101"/>
      <c r="F133" s="95"/>
      <c r="G133" s="102"/>
      <c r="H133" s="82">
        <f t="shared" si="4"/>
        <v>0</v>
      </c>
      <c r="I133" s="103"/>
      <c r="J133" s="99"/>
      <c r="K133" s="102"/>
      <c r="L133" s="97"/>
      <c r="M133" s="101"/>
      <c r="N133" s="95"/>
      <c r="O133" s="102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66">
        <v>44146.0</v>
      </c>
      <c r="B134" s="99"/>
      <c r="C134" s="102"/>
      <c r="D134" s="97"/>
      <c r="E134" s="101"/>
      <c r="F134" s="95"/>
      <c r="G134" s="102"/>
      <c r="H134" s="82">
        <f t="shared" si="4"/>
        <v>0</v>
      </c>
      <c r="I134" s="103"/>
      <c r="J134" s="99"/>
      <c r="K134" s="102"/>
      <c r="L134" s="97"/>
      <c r="M134" s="101"/>
      <c r="N134" s="95"/>
      <c r="O134" s="102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66">
        <v>44147.0</v>
      </c>
      <c r="B135" s="99"/>
      <c r="C135" s="102"/>
      <c r="D135" s="97"/>
      <c r="E135" s="101"/>
      <c r="F135" s="95"/>
      <c r="G135" s="102"/>
      <c r="H135" s="82">
        <f t="shared" si="4"/>
        <v>0</v>
      </c>
      <c r="I135" s="103"/>
      <c r="J135" s="99"/>
      <c r="K135" s="102"/>
      <c r="L135" s="97"/>
      <c r="M135" s="101"/>
      <c r="N135" s="95"/>
      <c r="O135" s="102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66">
        <v>44148.0</v>
      </c>
      <c r="B136" s="104">
        <v>9.5</v>
      </c>
      <c r="C136" s="105">
        <v>11.5</v>
      </c>
      <c r="D136" s="97"/>
      <c r="E136" s="101"/>
      <c r="F136" s="95"/>
      <c r="G136" s="102"/>
      <c r="H136" s="82">
        <f t="shared" si="4"/>
        <v>21</v>
      </c>
      <c r="I136" s="103"/>
      <c r="J136" s="104" t="s">
        <v>80</v>
      </c>
      <c r="K136" s="105" t="s">
        <v>81</v>
      </c>
      <c r="L136" s="97"/>
      <c r="M136" s="101"/>
      <c r="N136" s="95"/>
      <c r="O136" s="102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65">
        <v>44149.0</v>
      </c>
      <c r="B137" s="106">
        <v>3.0</v>
      </c>
      <c r="C137" s="107">
        <v>3.0</v>
      </c>
      <c r="D137" s="108"/>
      <c r="E137" s="109">
        <v>6.6</v>
      </c>
      <c r="F137" s="106">
        <v>6.6</v>
      </c>
      <c r="G137" s="107">
        <v>6.6</v>
      </c>
      <c r="H137" s="82">
        <f t="shared" si="4"/>
        <v>25.8</v>
      </c>
      <c r="I137" s="110"/>
      <c r="J137" s="106" t="s">
        <v>82</v>
      </c>
      <c r="K137" s="107" t="s">
        <v>82</v>
      </c>
      <c r="L137" s="108"/>
      <c r="M137" s="109" t="s">
        <v>83</v>
      </c>
      <c r="N137" s="106" t="s">
        <v>83</v>
      </c>
      <c r="O137" s="107" t="s">
        <v>83</v>
      </c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65">
        <v>44150.0</v>
      </c>
      <c r="B138" s="95"/>
      <c r="C138" s="96"/>
      <c r="D138" s="97"/>
      <c r="E138" s="111"/>
      <c r="F138" s="104"/>
      <c r="G138" s="105"/>
      <c r="H138" s="82">
        <f t="shared" si="4"/>
        <v>0</v>
      </c>
      <c r="I138" s="103"/>
      <c r="J138" s="104"/>
      <c r="K138" s="105"/>
      <c r="L138" s="97"/>
      <c r="M138" s="111"/>
      <c r="N138" s="104"/>
      <c r="O138" s="105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65">
        <v>44151.0</v>
      </c>
      <c r="B139" s="95"/>
      <c r="C139" s="96"/>
      <c r="D139" s="97"/>
      <c r="E139" s="101"/>
      <c r="F139" s="95"/>
      <c r="G139" s="102"/>
      <c r="H139" s="82">
        <f t="shared" si="4"/>
        <v>0</v>
      </c>
      <c r="I139" s="103"/>
      <c r="J139" s="95"/>
      <c r="K139" s="96"/>
      <c r="L139" s="97"/>
      <c r="M139" s="101"/>
      <c r="N139" s="95"/>
      <c r="O139" s="102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65">
        <v>44152.0</v>
      </c>
      <c r="B140" s="84"/>
      <c r="C140" s="85"/>
      <c r="D140" s="88"/>
      <c r="E140" s="112"/>
      <c r="F140" s="84"/>
      <c r="G140" s="113"/>
      <c r="H140" s="82">
        <f t="shared" si="4"/>
        <v>0</v>
      </c>
      <c r="I140" s="114"/>
      <c r="J140" s="84"/>
      <c r="K140" s="85"/>
      <c r="L140" s="88"/>
      <c r="M140" s="112"/>
      <c r="N140" s="84"/>
      <c r="O140" s="11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65">
        <v>44153.0</v>
      </c>
      <c r="B141" s="84"/>
      <c r="C141" s="85"/>
      <c r="D141" s="88"/>
      <c r="E141" s="112"/>
      <c r="F141" s="84"/>
      <c r="G141" s="113"/>
      <c r="H141" s="82">
        <f t="shared" si="4"/>
        <v>0</v>
      </c>
      <c r="I141" s="114"/>
      <c r="J141" s="84"/>
      <c r="K141" s="85"/>
      <c r="L141" s="88"/>
      <c r="M141" s="112"/>
      <c r="N141" s="84"/>
      <c r="O141" s="11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65">
        <v>44154.0</v>
      </c>
      <c r="B142" s="84"/>
      <c r="C142" s="85"/>
      <c r="D142" s="88"/>
      <c r="E142" s="112"/>
      <c r="F142" s="84"/>
      <c r="G142" s="113"/>
      <c r="H142" s="82">
        <f t="shared" si="4"/>
        <v>0</v>
      </c>
      <c r="I142" s="114"/>
      <c r="J142" s="84"/>
      <c r="K142" s="85"/>
      <c r="L142" s="88"/>
      <c r="M142" s="112"/>
      <c r="N142" s="84"/>
      <c r="O142" s="11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65">
        <v>44155.0</v>
      </c>
      <c r="B143" s="84"/>
      <c r="C143" s="85"/>
      <c r="D143" s="88"/>
      <c r="E143" s="112"/>
      <c r="F143" s="84"/>
      <c r="G143" s="113"/>
      <c r="H143" s="82">
        <f t="shared" si="4"/>
        <v>0</v>
      </c>
      <c r="I143" s="114"/>
      <c r="J143" s="84"/>
      <c r="K143" s="85"/>
      <c r="L143" s="88"/>
      <c r="M143" s="111"/>
      <c r="N143" s="104"/>
      <c r="O143" s="105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65">
        <v>44156.0</v>
      </c>
      <c r="B144" s="104">
        <v>1.2</v>
      </c>
      <c r="C144" s="105">
        <v>1.0</v>
      </c>
      <c r="D144" s="97"/>
      <c r="E144" s="111">
        <v>2.0</v>
      </c>
      <c r="F144" s="104">
        <v>2.0</v>
      </c>
      <c r="G144" s="105">
        <v>2.0</v>
      </c>
      <c r="H144" s="82">
        <f t="shared" si="4"/>
        <v>8.2</v>
      </c>
      <c r="I144" s="103"/>
      <c r="J144" s="104" t="s">
        <v>84</v>
      </c>
      <c r="K144" s="105" t="s">
        <v>85</v>
      </c>
      <c r="L144" s="97"/>
      <c r="M144" s="111" t="s">
        <v>86</v>
      </c>
      <c r="N144" s="104" t="s">
        <v>86</v>
      </c>
      <c r="O144" s="105" t="s">
        <v>86</v>
      </c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65">
        <v>44157.0</v>
      </c>
      <c r="B145" s="95"/>
      <c r="C145" s="96"/>
      <c r="D145" s="97"/>
      <c r="E145" s="101"/>
      <c r="F145" s="95"/>
      <c r="G145" s="102"/>
      <c r="H145" s="82">
        <f t="shared" si="4"/>
        <v>0</v>
      </c>
      <c r="I145" s="103"/>
      <c r="J145" s="95"/>
      <c r="K145" s="96"/>
      <c r="L145" s="97"/>
      <c r="M145" s="101"/>
      <c r="N145" s="95"/>
      <c r="O145" s="102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65">
        <v>44158.0</v>
      </c>
      <c r="B146" s="95"/>
      <c r="C146" s="96"/>
      <c r="D146" s="97"/>
      <c r="E146" s="101"/>
      <c r="F146" s="95"/>
      <c r="G146" s="102"/>
      <c r="H146" s="82">
        <f t="shared" si="4"/>
        <v>0</v>
      </c>
      <c r="I146" s="103"/>
      <c r="J146" s="95"/>
      <c r="K146" s="96"/>
      <c r="L146" s="97"/>
      <c r="M146" s="101"/>
      <c r="N146" s="95"/>
      <c r="O146" s="102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65">
        <v>44159.0</v>
      </c>
      <c r="B147" s="95"/>
      <c r="C147" s="96"/>
      <c r="D147" s="97"/>
      <c r="E147" s="101"/>
      <c r="F147" s="95"/>
      <c r="G147" s="102"/>
      <c r="H147" s="82">
        <f t="shared" si="4"/>
        <v>0</v>
      </c>
      <c r="I147" s="103"/>
      <c r="J147" s="95"/>
      <c r="K147" s="96"/>
      <c r="L147" s="97"/>
      <c r="M147" s="101"/>
      <c r="N147" s="95"/>
      <c r="O147" s="102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65">
        <v>44160.0</v>
      </c>
      <c r="B148" s="95"/>
      <c r="C148" s="96"/>
      <c r="D148" s="97"/>
      <c r="E148" s="101"/>
      <c r="F148" s="95"/>
      <c r="G148" s="102"/>
      <c r="H148" s="82">
        <f t="shared" si="4"/>
        <v>0</v>
      </c>
      <c r="I148" s="103"/>
      <c r="J148" s="95"/>
      <c r="K148" s="96"/>
      <c r="L148" s="97"/>
      <c r="M148" s="101"/>
      <c r="N148" s="95"/>
      <c r="O148" s="102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65">
        <v>44161.0</v>
      </c>
      <c r="B149" s="115"/>
      <c r="C149" s="116"/>
      <c r="D149" s="117"/>
      <c r="E149" s="118"/>
      <c r="F149" s="115"/>
      <c r="G149" s="119"/>
      <c r="H149" s="82">
        <f t="shared" si="4"/>
        <v>0</v>
      </c>
      <c r="I149" s="120"/>
      <c r="J149" s="104"/>
      <c r="K149" s="116"/>
      <c r="L149" s="117"/>
      <c r="M149" s="118"/>
      <c r="N149" s="115"/>
      <c r="O149" s="119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65">
        <v>44162.0</v>
      </c>
      <c r="B150" s="95"/>
      <c r="C150" s="96"/>
      <c r="D150" s="97"/>
      <c r="E150" s="101"/>
      <c r="F150" s="95"/>
      <c r="G150" s="102"/>
      <c r="H150" s="82">
        <f t="shared" si="4"/>
        <v>0</v>
      </c>
      <c r="I150" s="103"/>
      <c r="J150" s="95"/>
      <c r="K150" s="96"/>
      <c r="L150" s="97"/>
      <c r="M150" s="101"/>
      <c r="N150" s="95"/>
      <c r="O150" s="102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65">
        <v>44163.0</v>
      </c>
      <c r="B151" s="104">
        <v>11.0</v>
      </c>
      <c r="C151" s="105">
        <v>8.0</v>
      </c>
      <c r="D151" s="97"/>
      <c r="E151" s="111">
        <v>8.0</v>
      </c>
      <c r="F151" s="104">
        <v>8.0</v>
      </c>
      <c r="G151" s="105">
        <v>8.0</v>
      </c>
      <c r="H151" s="82">
        <f t="shared" si="4"/>
        <v>43</v>
      </c>
      <c r="I151" s="103"/>
      <c r="J151" s="104" t="s">
        <v>87</v>
      </c>
      <c r="K151" s="105" t="s">
        <v>88</v>
      </c>
      <c r="L151" s="97"/>
      <c r="M151" s="111" t="s">
        <v>89</v>
      </c>
      <c r="N151" s="104" t="s">
        <v>89</v>
      </c>
      <c r="O151" s="105" t="s">
        <v>89</v>
      </c>
      <c r="P151" s="3"/>
      <c r="Q151" s="3"/>
      <c r="R151" s="3"/>
      <c r="S151" s="3"/>
      <c r="T151" s="3"/>
      <c r="U151" s="3"/>
      <c r="V151" s="3"/>
      <c r="W151" s="3"/>
    </row>
    <row r="152">
      <c r="A152" s="68">
        <v>44164.0</v>
      </c>
      <c r="B152" s="121"/>
      <c r="C152" s="122"/>
      <c r="D152" s="123"/>
      <c r="E152" s="124"/>
      <c r="F152" s="121"/>
      <c r="G152" s="125"/>
      <c r="H152" s="82">
        <f t="shared" si="4"/>
        <v>0</v>
      </c>
      <c r="I152" s="126"/>
      <c r="J152" s="121"/>
      <c r="K152" s="122"/>
      <c r="L152" s="123"/>
      <c r="M152" s="124"/>
      <c r="N152" s="121"/>
      <c r="O152" s="125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27" t="s">
        <v>90</v>
      </c>
      <c r="B153" s="128">
        <f t="shared" ref="B153:H153" si="5">SUM(B108:B152)</f>
        <v>38</v>
      </c>
      <c r="C153" s="128">
        <f t="shared" si="5"/>
        <v>31.8</v>
      </c>
      <c r="D153" s="128">
        <f t="shared" si="5"/>
        <v>0</v>
      </c>
      <c r="E153" s="128">
        <f t="shared" si="5"/>
        <v>28.066</v>
      </c>
      <c r="F153" s="128">
        <f t="shared" si="5"/>
        <v>28.066</v>
      </c>
      <c r="G153" s="128">
        <f t="shared" si="5"/>
        <v>28.066</v>
      </c>
      <c r="H153" s="128">
        <f t="shared" si="5"/>
        <v>153.998</v>
      </c>
      <c r="I153" s="3"/>
      <c r="J153" s="21"/>
      <c r="K153" s="21"/>
      <c r="L153" s="3"/>
      <c r="M153" s="3"/>
      <c r="N153" s="21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129"/>
      <c r="C154" s="129"/>
      <c r="D154" s="129"/>
      <c r="E154" s="129"/>
      <c r="F154" s="129"/>
      <c r="G154" s="129"/>
      <c r="H154" s="12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8">
      <c r="A158" s="130" t="s">
        <v>91</v>
      </c>
      <c r="B158" s="131"/>
      <c r="C158" s="130" t="s">
        <v>92</v>
      </c>
      <c r="D158" s="131"/>
      <c r="G158" s="130" t="s">
        <v>93</v>
      </c>
      <c r="H158" s="131"/>
      <c r="J158" s="130" t="s">
        <v>94</v>
      </c>
      <c r="K158" s="131"/>
    </row>
    <row r="159">
      <c r="A159" s="132" t="s">
        <v>95</v>
      </c>
      <c r="B159" s="132" t="s">
        <v>96</v>
      </c>
      <c r="C159" s="132" t="s">
        <v>97</v>
      </c>
      <c r="D159" s="132" t="s">
        <v>98</v>
      </c>
      <c r="G159" s="132" t="s">
        <v>99</v>
      </c>
      <c r="H159" s="132" t="s">
        <v>100</v>
      </c>
      <c r="J159" s="132" t="s">
        <v>101</v>
      </c>
      <c r="K159" s="132" t="s">
        <v>98</v>
      </c>
    </row>
    <row r="160">
      <c r="A160" s="132" t="s">
        <v>102</v>
      </c>
      <c r="B160" s="133">
        <v>0.0</v>
      </c>
      <c r="C160" s="132" t="s">
        <v>103</v>
      </c>
      <c r="D160" s="132">
        <v>0.0</v>
      </c>
      <c r="G160" s="132" t="s">
        <v>104</v>
      </c>
      <c r="H160" s="132">
        <v>20.0</v>
      </c>
      <c r="J160" s="132" t="s">
        <v>105</v>
      </c>
      <c r="K160" s="133">
        <v>0.01</v>
      </c>
    </row>
    <row r="161">
      <c r="A161" s="132" t="s">
        <v>106</v>
      </c>
      <c r="B161" s="133">
        <v>0.32</v>
      </c>
      <c r="C161" s="132" t="s">
        <v>107</v>
      </c>
      <c r="D161" s="132">
        <v>6.0</v>
      </c>
      <c r="G161" s="132" t="s">
        <v>108</v>
      </c>
      <c r="H161" s="132">
        <v>35.0</v>
      </c>
      <c r="J161" s="132" t="s">
        <v>109</v>
      </c>
      <c r="K161" s="133">
        <v>0.23</v>
      </c>
    </row>
    <row r="162">
      <c r="A162" s="132" t="s">
        <v>110</v>
      </c>
      <c r="B162" s="133">
        <v>0.47</v>
      </c>
      <c r="C162" s="132" t="s">
        <v>111</v>
      </c>
      <c r="D162" s="132">
        <v>16.0</v>
      </c>
      <c r="G162" s="132" t="s">
        <v>112</v>
      </c>
      <c r="H162" s="132">
        <v>41.0</v>
      </c>
      <c r="J162" s="132" t="s">
        <v>113</v>
      </c>
      <c r="K162" s="133">
        <v>0.56</v>
      </c>
    </row>
    <row r="163">
      <c r="A163" s="132" t="s">
        <v>114</v>
      </c>
      <c r="B163" s="133">
        <v>1.0</v>
      </c>
      <c r="C163" s="132" t="s">
        <v>115</v>
      </c>
      <c r="D163" s="132">
        <v>29.0</v>
      </c>
      <c r="G163" s="132" t="s">
        <v>116</v>
      </c>
      <c r="H163" s="132">
        <v>46.0</v>
      </c>
      <c r="J163" s="132" t="s">
        <v>117</v>
      </c>
      <c r="K163" s="133">
        <v>1.0</v>
      </c>
    </row>
  </sheetData>
  <mergeCells count="30">
    <mergeCell ref="L7:L11"/>
    <mergeCell ref="N7:N8"/>
    <mergeCell ref="Q7:Q11"/>
    <mergeCell ref="N9:N11"/>
    <mergeCell ref="A1:I1"/>
    <mergeCell ref="A3:I3"/>
    <mergeCell ref="A5:E5"/>
    <mergeCell ref="C7:C11"/>
    <mergeCell ref="G7:G11"/>
    <mergeCell ref="I7:I8"/>
    <mergeCell ref="I9:I11"/>
    <mergeCell ref="D30:D33"/>
    <mergeCell ref="D34:D39"/>
    <mergeCell ref="D24:D29"/>
    <mergeCell ref="D40:D45"/>
    <mergeCell ref="A46:A49"/>
    <mergeCell ref="D46:D49"/>
    <mergeCell ref="B106:I106"/>
    <mergeCell ref="J106:O106"/>
    <mergeCell ref="A158:B158"/>
    <mergeCell ref="C158:D158"/>
    <mergeCell ref="G158:H158"/>
    <mergeCell ref="J158:K158"/>
    <mergeCell ref="A7:A11"/>
    <mergeCell ref="A18:A23"/>
    <mergeCell ref="D18:D23"/>
    <mergeCell ref="A24:A29"/>
    <mergeCell ref="A30:A33"/>
    <mergeCell ref="A34:A39"/>
    <mergeCell ref="A40:A45"/>
  </mergeCells>
  <drawing r:id="rId1"/>
</worksheet>
</file>