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ma\Documents\Ingeniería de proteínas\MisEjercicios\Mutación\"/>
    </mc:Choice>
  </mc:AlternateContent>
  <bookViews>
    <workbookView xWindow="0" yWindow="0" windowWidth="20490" windowHeight="765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H19" i="1"/>
  <c r="I19" i="1"/>
  <c r="G19" i="1"/>
  <c r="H18" i="1"/>
  <c r="I18" i="1"/>
  <c r="G18" i="1"/>
  <c r="K17" i="1"/>
  <c r="H17" i="1"/>
  <c r="I17" i="1"/>
  <c r="G17" i="1"/>
  <c r="J11" i="1"/>
  <c r="J8" i="1"/>
  <c r="J10" i="1"/>
  <c r="J6" i="1"/>
</calcChain>
</file>

<file path=xl/sharedStrings.xml><?xml version="1.0" encoding="utf-8"?>
<sst xmlns="http://schemas.openxmlformats.org/spreadsheetml/2006/main" count="29" uniqueCount="18">
  <si>
    <t>coor X</t>
  </si>
  <si>
    <t>coor Y</t>
  </si>
  <si>
    <t>coor Z</t>
  </si>
  <si>
    <t>Cz</t>
  </si>
  <si>
    <t>O</t>
  </si>
  <si>
    <t>Referencia</t>
  </si>
  <si>
    <t>Fenilalanina</t>
  </si>
  <si>
    <t>Modificación</t>
  </si>
  <si>
    <t>PHE B 303</t>
  </si>
  <si>
    <t>TYR B 303</t>
  </si>
  <si>
    <t>-</t>
  </si>
  <si>
    <t>vector</t>
  </si>
  <si>
    <t>Cb</t>
  </si>
  <si>
    <t>media vector</t>
  </si>
  <si>
    <t>D</t>
  </si>
  <si>
    <t>D/modulo_D</t>
  </si>
  <si>
    <t>modulo_D</t>
  </si>
  <si>
    <t>vector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</si>
</sst>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6" borderId="0" xfId="0" applyFill="1"/>
    <xf numFmtId="0" fontId="0" fillId="6" borderId="0" xfId="0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7" borderId="0" xfId="0" applyFill="1" applyBorder="1"/>
    <xf numFmtId="0" fontId="1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2"/>
  <sheetViews>
    <sheetView tabSelected="1" topLeftCell="C4" workbookViewId="0">
      <selection activeCell="J6" sqref="J6"/>
    </sheetView>
  </sheetViews>
  <sheetFormatPr baseColWidth="10" defaultRowHeight="15" x14ac:dyDescent="0.25"/>
  <cols>
    <col min="6" max="6" width="12.42578125" bestFit="1" customWidth="1"/>
    <col min="9" max="9" width="12.5703125" bestFit="1" customWidth="1"/>
  </cols>
  <sheetData>
    <row r="2" spans="4:12" x14ac:dyDescent="0.25">
      <c r="F2" s="1"/>
      <c r="G2" s="1"/>
      <c r="H2" s="1"/>
      <c r="I2" s="1"/>
      <c r="J2" s="1"/>
      <c r="K2" s="1"/>
      <c r="L2" s="1"/>
    </row>
    <row r="3" spans="4:12" x14ac:dyDescent="0.25">
      <c r="D3" s="2"/>
      <c r="E3" s="2"/>
      <c r="F3" s="2"/>
      <c r="G3" s="2"/>
      <c r="H3" s="2"/>
      <c r="I3" s="2"/>
      <c r="J3" s="2"/>
      <c r="K3" s="2"/>
      <c r="L3" s="2"/>
    </row>
    <row r="4" spans="4:12" x14ac:dyDescent="0.25">
      <c r="D4" s="2"/>
      <c r="E4" s="2"/>
      <c r="F4" s="5" t="s">
        <v>5</v>
      </c>
      <c r="G4" s="6" t="s">
        <v>0</v>
      </c>
      <c r="H4" s="6" t="s">
        <v>1</v>
      </c>
      <c r="I4" s="6" t="s">
        <v>2</v>
      </c>
      <c r="J4" s="7" t="s">
        <v>11</v>
      </c>
      <c r="K4" s="2"/>
      <c r="L4" s="2"/>
    </row>
    <row r="5" spans="4:12" x14ac:dyDescent="0.25">
      <c r="D5" s="2"/>
      <c r="E5" s="10">
        <v>1</v>
      </c>
      <c r="F5" s="5" t="s">
        <v>3</v>
      </c>
      <c r="G5" s="6">
        <v>-65.608999999999995</v>
      </c>
      <c r="H5" s="6">
        <v>47.527999999999999</v>
      </c>
      <c r="I5" s="6">
        <v>-8.26</v>
      </c>
      <c r="J5" s="4"/>
      <c r="K5" s="2"/>
      <c r="L5" s="2"/>
    </row>
    <row r="6" spans="4:12" x14ac:dyDescent="0.25">
      <c r="D6" s="2"/>
      <c r="E6" s="2"/>
      <c r="F6" s="5" t="s">
        <v>4</v>
      </c>
      <c r="G6" s="6">
        <v>-66.945999999999998</v>
      </c>
      <c r="H6" s="6">
        <v>47.658999999999999</v>
      </c>
      <c r="I6" s="6">
        <v>-8.5579999999999998</v>
      </c>
      <c r="J6" s="7">
        <f>SQRT((G6-G5)^2+(H6-H5)^2+(I6-I5)^2)</f>
        <v>1.3760574115929933</v>
      </c>
      <c r="K6" s="2"/>
      <c r="L6" s="2"/>
    </row>
    <row r="7" spans="4:12" x14ac:dyDescent="0.25">
      <c r="D7" s="2"/>
      <c r="E7" s="10">
        <v>2</v>
      </c>
      <c r="F7" s="5" t="s">
        <v>3</v>
      </c>
      <c r="G7" s="4">
        <v>-45.273000000000003</v>
      </c>
      <c r="H7" s="4">
        <v>29.062000000000001</v>
      </c>
      <c r="I7" s="4">
        <v>27.1</v>
      </c>
      <c r="J7" s="3"/>
      <c r="K7" s="2"/>
      <c r="L7" s="2"/>
    </row>
    <row r="8" spans="4:12" x14ac:dyDescent="0.25">
      <c r="D8" s="2"/>
      <c r="E8" s="2"/>
      <c r="F8" s="5" t="s">
        <v>4</v>
      </c>
      <c r="G8" s="4">
        <v>-44.177</v>
      </c>
      <c r="H8" s="4">
        <v>29.231000000000002</v>
      </c>
      <c r="I8" s="4">
        <v>26.286999999999999</v>
      </c>
      <c r="J8" s="7">
        <f>SQRT((G8-G7)^2+(H8-H7)^2+(I8-I7)^2)</f>
        <v>1.3750439992960268</v>
      </c>
      <c r="K8" s="2"/>
      <c r="L8" s="2"/>
    </row>
    <row r="9" spans="4:12" x14ac:dyDescent="0.25">
      <c r="D9" s="2"/>
      <c r="E9" s="10">
        <v>3</v>
      </c>
      <c r="F9" s="5" t="s">
        <v>3</v>
      </c>
      <c r="G9" s="4">
        <v>-64.132000000000005</v>
      </c>
      <c r="H9" s="4">
        <v>10.958</v>
      </c>
      <c r="I9" s="4">
        <v>25.65</v>
      </c>
      <c r="J9" s="3"/>
      <c r="K9" s="2"/>
      <c r="L9" s="2"/>
    </row>
    <row r="10" spans="4:12" x14ac:dyDescent="0.25">
      <c r="D10" s="2"/>
      <c r="E10" s="2"/>
      <c r="F10" s="5" t="s">
        <v>4</v>
      </c>
      <c r="G10" s="4">
        <v>-65.064999999999998</v>
      </c>
      <c r="H10" s="4">
        <v>10.303000000000001</v>
      </c>
      <c r="I10" s="4">
        <v>26.42</v>
      </c>
      <c r="J10" s="7">
        <f>SQRT((G10-G9)^2+(H10-H9)^2+(I10-I9)^2)</f>
        <v>1.375650391632987</v>
      </c>
      <c r="K10" s="2"/>
      <c r="L10" s="2"/>
    </row>
    <row r="11" spans="4:12" x14ac:dyDescent="0.25">
      <c r="D11" s="2"/>
      <c r="E11" s="2"/>
      <c r="F11" s="2"/>
      <c r="G11" s="2"/>
      <c r="H11" s="2"/>
      <c r="I11" s="8" t="s">
        <v>13</v>
      </c>
      <c r="J11" s="8">
        <f>AVERAGE(J6,J8,J10)</f>
        <v>1.3755839341740022</v>
      </c>
      <c r="K11" s="2"/>
      <c r="L11" s="2"/>
    </row>
    <row r="12" spans="4:12" x14ac:dyDescent="0.25">
      <c r="D12" s="2"/>
      <c r="E12" s="2"/>
      <c r="F12" s="2"/>
      <c r="G12" s="2"/>
      <c r="H12" s="2"/>
      <c r="I12" s="4"/>
      <c r="J12" s="2"/>
      <c r="K12" s="2"/>
      <c r="L12" s="2"/>
    </row>
    <row r="13" spans="4:12" x14ac:dyDescent="0.25">
      <c r="D13" s="2"/>
      <c r="E13" s="8" t="s">
        <v>6</v>
      </c>
      <c r="F13" s="5" t="s">
        <v>7</v>
      </c>
      <c r="G13" s="6" t="s">
        <v>0</v>
      </c>
      <c r="H13" s="6" t="s">
        <v>1</v>
      </c>
      <c r="I13" s="6" t="s">
        <v>2</v>
      </c>
      <c r="J13" s="2"/>
      <c r="K13" s="2"/>
      <c r="L13" s="2"/>
    </row>
    <row r="14" spans="4:12" x14ac:dyDescent="0.25">
      <c r="D14" s="2"/>
      <c r="E14" s="11" t="s">
        <v>8</v>
      </c>
      <c r="F14" s="9" t="s">
        <v>9</v>
      </c>
      <c r="G14" s="4" t="s">
        <v>10</v>
      </c>
      <c r="H14" s="4" t="s">
        <v>10</v>
      </c>
      <c r="I14" s="4" t="s">
        <v>10</v>
      </c>
      <c r="J14" s="2"/>
      <c r="K14" s="2"/>
      <c r="L14" s="2"/>
    </row>
    <row r="15" spans="4:12" x14ac:dyDescent="0.25">
      <c r="D15" s="2"/>
      <c r="E15" s="2"/>
      <c r="F15" s="5" t="s">
        <v>3</v>
      </c>
      <c r="G15" s="4">
        <v>-51.405000000000001</v>
      </c>
      <c r="H15" s="4">
        <v>24.943000000000001</v>
      </c>
      <c r="I15" s="4">
        <v>36.003</v>
      </c>
      <c r="J15" s="2"/>
      <c r="K15" s="2"/>
      <c r="L15" s="2"/>
    </row>
    <row r="16" spans="4:12" x14ac:dyDescent="0.25">
      <c r="D16" s="2"/>
      <c r="E16" s="2"/>
      <c r="F16" s="5" t="s">
        <v>12</v>
      </c>
      <c r="G16" s="4">
        <v>-54.889000000000003</v>
      </c>
      <c r="H16" s="4">
        <v>22.641999999999999</v>
      </c>
      <c r="I16" s="4">
        <v>36.954999999999998</v>
      </c>
      <c r="J16" s="2"/>
      <c r="K16" s="2"/>
      <c r="L16" s="2"/>
    </row>
    <row r="17" spans="4:12" x14ac:dyDescent="0.25">
      <c r="D17" s="2"/>
      <c r="E17" s="2"/>
      <c r="F17" s="5" t="s">
        <v>14</v>
      </c>
      <c r="G17" s="4">
        <f>G15-G16</f>
        <v>3.4840000000000018</v>
      </c>
      <c r="H17" s="4">
        <f>H15-H16</f>
        <v>2.3010000000000019</v>
      </c>
      <c r="I17" s="4">
        <f>I15-I16</f>
        <v>-0.95199999999999818</v>
      </c>
      <c r="J17" s="8" t="s">
        <v>16</v>
      </c>
      <c r="K17" s="8">
        <f>SQRT(G17^2+H17^2+I17^2)</f>
        <v>4.2824246636689374</v>
      </c>
      <c r="L17" s="2"/>
    </row>
    <row r="18" spans="4:12" x14ac:dyDescent="0.25">
      <c r="D18" s="2"/>
      <c r="E18" s="2"/>
      <c r="F18" s="5" t="s">
        <v>15</v>
      </c>
      <c r="G18" s="4">
        <f>G17/$K$17</f>
        <v>0.81355780279275458</v>
      </c>
      <c r="H18" s="4">
        <f>H17/$K$17</f>
        <v>0.537312429456409</v>
      </c>
      <c r="I18" s="4">
        <f>I17/$K$17</f>
        <v>-0.22230396907540198</v>
      </c>
      <c r="J18" s="2"/>
      <c r="K18" s="2"/>
      <c r="L18" s="2"/>
    </row>
    <row r="19" spans="4:12" x14ac:dyDescent="0.25">
      <c r="D19" s="2"/>
      <c r="E19" s="2"/>
      <c r="F19" s="5" t="s">
        <v>17</v>
      </c>
      <c r="G19" s="4">
        <f>G18*$J$11</f>
        <v>1.1191170430436144</v>
      </c>
      <c r="H19" s="4">
        <f>H18*$J$11</f>
        <v>0.7391183455922381</v>
      </c>
      <c r="I19" s="4">
        <f>I18*$J$11</f>
        <v>-0.30579776836323719</v>
      </c>
      <c r="J19" s="2"/>
      <c r="K19" s="2"/>
      <c r="L19" s="2"/>
    </row>
    <row r="20" spans="4:12" x14ac:dyDescent="0.25">
      <c r="D20" s="2"/>
      <c r="E20" s="2"/>
      <c r="F20" s="5" t="s">
        <v>4</v>
      </c>
      <c r="G20" s="4">
        <f>G15+G19</f>
        <v>-50.285882956956385</v>
      </c>
      <c r="H20" s="4">
        <f>H15+H19</f>
        <v>25.68211834559224</v>
      </c>
      <c r="I20" s="4">
        <f>I15+I19</f>
        <v>35.697202231636766</v>
      </c>
      <c r="J20" s="2"/>
      <c r="K20" s="2"/>
      <c r="L20" s="2"/>
    </row>
    <row r="21" spans="4:12" x14ac:dyDescent="0.25">
      <c r="D21" s="2"/>
      <c r="E21" s="2"/>
      <c r="F21" s="2"/>
      <c r="G21" s="2"/>
      <c r="H21" s="2"/>
      <c r="I21" s="2"/>
      <c r="J21" s="2"/>
      <c r="K21" s="2"/>
      <c r="L21" s="2"/>
    </row>
    <row r="22" spans="4:12" x14ac:dyDescent="0.25"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2021-02-16T22:18:20Z</dcterms:created>
  <dcterms:modified xsi:type="dcterms:W3CDTF">2021-02-19T09:27:54Z</dcterms:modified>
</cp:coreProperties>
</file>