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AVO\Excel Avanzado\"/>
    </mc:Choice>
  </mc:AlternateContent>
  <xr:revisionPtr revIDLastSave="0" documentId="8_{50BC88DF-2ECF-4AE2-AF1D-22B51589187B}" xr6:coauthVersionLast="47" xr6:coauthVersionMax="47" xr10:uidLastSave="{00000000-0000-0000-0000-000000000000}"/>
  <bookViews>
    <workbookView xWindow="-120" yWindow="-120" windowWidth="29040" windowHeight="15720" tabRatio="809" activeTab="6" xr2:uid="{00000000-000D-0000-FFFF-FFFF00000000}"/>
  </bookViews>
  <sheets>
    <sheet name="Base de Datos RRHH" sheetId="25" r:id="rId1"/>
    <sheet name="Dividir fechas" sheetId="28" r:id="rId2"/>
    <sheet name="Inmovilizar" sheetId="26" r:id="rId3"/>
    <sheet name="Reajuste salarial" sheetId="27" r:id="rId4"/>
    <sheet name="Formato Condicional" sheetId="31" r:id="rId5"/>
    <sheet name="Formato tabla" sheetId="30" r:id="rId6"/>
    <sheet name="Segmentación" sheetId="32" r:id="rId7"/>
  </sheets>
  <definedNames>
    <definedName name="_xlnm._FilterDatabase" localSheetId="0" hidden="1">'Base de Datos RRHH'!$A$1:$I$208</definedName>
    <definedName name="_xlnm._FilterDatabase" localSheetId="4" hidden="1">'Formato Condicional'!$A$1:$K$1</definedName>
    <definedName name="_xlnm._FilterDatabase" localSheetId="5" hidden="1">'Formato tabla'!$A$1:$K$1</definedName>
    <definedName name="_xlnm._FilterDatabase" localSheetId="6" hidden="1">Segmentación!$A$1:$J$1</definedName>
    <definedName name="SegmentaciónDeDatos_Departamento">#N/A</definedName>
    <definedName name="SegmentaciónDeDatos_Estado_Civil">#N/A</definedName>
    <definedName name="SegmentaciónDeDatos_Reajuste">#N/A</definedName>
    <definedName name="SegmentaciónDeDatos_Registro_de_performanc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</extLst>
</workbook>
</file>

<file path=xl/calcChain.xml><?xml version="1.0" encoding="utf-8"?>
<calcChain xmlns="http://schemas.openxmlformats.org/spreadsheetml/2006/main">
  <c r="D209" i="32" l="1"/>
  <c r="J208" i="32"/>
  <c r="F208" i="32"/>
  <c r="J207" i="32"/>
  <c r="F207" i="32"/>
  <c r="J206" i="32"/>
  <c r="F206" i="32"/>
  <c r="J205" i="32"/>
  <c r="F205" i="32"/>
  <c r="J204" i="32"/>
  <c r="F204" i="32"/>
  <c r="J203" i="32"/>
  <c r="F203" i="32"/>
  <c r="J202" i="32"/>
  <c r="F202" i="32"/>
  <c r="J201" i="32"/>
  <c r="F201" i="32"/>
  <c r="J200" i="32"/>
  <c r="F200" i="32"/>
  <c r="J199" i="32"/>
  <c r="F199" i="32"/>
  <c r="J198" i="32"/>
  <c r="F198" i="32"/>
  <c r="J197" i="32"/>
  <c r="F197" i="32"/>
  <c r="J196" i="32"/>
  <c r="F196" i="32"/>
  <c r="J195" i="32"/>
  <c r="F195" i="32"/>
  <c r="J194" i="32"/>
  <c r="F194" i="32"/>
  <c r="J193" i="32"/>
  <c r="F193" i="32"/>
  <c r="J192" i="32"/>
  <c r="F192" i="32"/>
  <c r="J191" i="32"/>
  <c r="F191" i="32"/>
  <c r="J190" i="32"/>
  <c r="F190" i="32"/>
  <c r="J189" i="32"/>
  <c r="F189" i="32"/>
  <c r="J188" i="32"/>
  <c r="F188" i="32"/>
  <c r="J187" i="32"/>
  <c r="F187" i="32"/>
  <c r="J186" i="32"/>
  <c r="F186" i="32"/>
  <c r="J185" i="32"/>
  <c r="F185" i="32"/>
  <c r="J184" i="32"/>
  <c r="F184" i="32"/>
  <c r="J183" i="32"/>
  <c r="F183" i="32"/>
  <c r="J182" i="32"/>
  <c r="F182" i="32"/>
  <c r="J181" i="32"/>
  <c r="F181" i="32"/>
  <c r="J180" i="32"/>
  <c r="F180" i="32"/>
  <c r="J179" i="32"/>
  <c r="F179" i="32"/>
  <c r="J178" i="32"/>
  <c r="F178" i="32"/>
  <c r="J177" i="32"/>
  <c r="F177" i="32"/>
  <c r="J176" i="32"/>
  <c r="F176" i="32"/>
  <c r="J175" i="32"/>
  <c r="F175" i="32"/>
  <c r="J174" i="32"/>
  <c r="F174" i="32"/>
  <c r="J173" i="32"/>
  <c r="F173" i="32"/>
  <c r="J172" i="32"/>
  <c r="F172" i="32"/>
  <c r="J171" i="32"/>
  <c r="F171" i="32"/>
  <c r="J170" i="32"/>
  <c r="F170" i="32"/>
  <c r="J169" i="32"/>
  <c r="F169" i="32"/>
  <c r="J168" i="32"/>
  <c r="F168" i="32"/>
  <c r="J167" i="32"/>
  <c r="F167" i="32"/>
  <c r="J166" i="32"/>
  <c r="F166" i="32"/>
  <c r="J165" i="32"/>
  <c r="F165" i="32"/>
  <c r="J164" i="32"/>
  <c r="F164" i="32"/>
  <c r="J163" i="32"/>
  <c r="F163" i="32"/>
  <c r="J162" i="32"/>
  <c r="F162" i="32"/>
  <c r="J161" i="32"/>
  <c r="F161" i="32"/>
  <c r="J160" i="32"/>
  <c r="F160" i="32"/>
  <c r="J159" i="32"/>
  <c r="F159" i="32"/>
  <c r="J158" i="32"/>
  <c r="F158" i="32"/>
  <c r="J157" i="32"/>
  <c r="F157" i="32"/>
  <c r="J156" i="32"/>
  <c r="F156" i="32"/>
  <c r="J155" i="32"/>
  <c r="F155" i="32"/>
  <c r="J154" i="32"/>
  <c r="F154" i="32"/>
  <c r="J153" i="32"/>
  <c r="F153" i="32"/>
  <c r="J152" i="32"/>
  <c r="F152" i="32"/>
  <c r="J151" i="32"/>
  <c r="F151" i="32"/>
  <c r="J150" i="32"/>
  <c r="F150" i="32"/>
  <c r="J149" i="32"/>
  <c r="F149" i="32"/>
  <c r="J148" i="32"/>
  <c r="F148" i="32"/>
  <c r="J147" i="32"/>
  <c r="F147" i="32"/>
  <c r="J146" i="32"/>
  <c r="F146" i="32"/>
  <c r="J145" i="32"/>
  <c r="F145" i="32"/>
  <c r="J144" i="32"/>
  <c r="F144" i="32"/>
  <c r="J143" i="32"/>
  <c r="F143" i="32"/>
  <c r="J142" i="32"/>
  <c r="F142" i="32"/>
  <c r="J141" i="32"/>
  <c r="F141" i="32"/>
  <c r="J140" i="32"/>
  <c r="F140" i="32"/>
  <c r="J139" i="32"/>
  <c r="F139" i="32"/>
  <c r="J138" i="32"/>
  <c r="F138" i="32"/>
  <c r="J137" i="32"/>
  <c r="F137" i="32"/>
  <c r="J136" i="32"/>
  <c r="F136" i="32"/>
  <c r="J135" i="32"/>
  <c r="F135" i="32"/>
  <c r="J134" i="32"/>
  <c r="F134" i="32"/>
  <c r="J133" i="32"/>
  <c r="F133" i="32"/>
  <c r="J132" i="32"/>
  <c r="F132" i="32"/>
  <c r="J131" i="32"/>
  <c r="F131" i="32"/>
  <c r="J130" i="32"/>
  <c r="F130" i="32"/>
  <c r="J129" i="32"/>
  <c r="F129" i="32"/>
  <c r="J128" i="32"/>
  <c r="F128" i="32"/>
  <c r="J127" i="32"/>
  <c r="F127" i="32"/>
  <c r="J126" i="32"/>
  <c r="F126" i="32"/>
  <c r="J125" i="32"/>
  <c r="F125" i="32"/>
  <c r="J124" i="32"/>
  <c r="F124" i="32"/>
  <c r="J123" i="32"/>
  <c r="F123" i="32"/>
  <c r="J122" i="32"/>
  <c r="F122" i="32"/>
  <c r="J121" i="32"/>
  <c r="F121" i="32"/>
  <c r="J120" i="32"/>
  <c r="F120" i="32"/>
  <c r="J119" i="32"/>
  <c r="F119" i="32"/>
  <c r="J118" i="32"/>
  <c r="F118" i="32"/>
  <c r="J117" i="32"/>
  <c r="F117" i="32"/>
  <c r="J116" i="32"/>
  <c r="F116" i="32"/>
  <c r="J115" i="32"/>
  <c r="F115" i="32"/>
  <c r="J114" i="32"/>
  <c r="F114" i="32"/>
  <c r="J113" i="32"/>
  <c r="F113" i="32"/>
  <c r="J112" i="32"/>
  <c r="F112" i="32"/>
  <c r="J111" i="32"/>
  <c r="F111" i="32"/>
  <c r="J110" i="32"/>
  <c r="F110" i="32"/>
  <c r="J109" i="32"/>
  <c r="F109" i="32"/>
  <c r="J108" i="32"/>
  <c r="F108" i="32"/>
  <c r="J107" i="32"/>
  <c r="F107" i="32"/>
  <c r="J106" i="32"/>
  <c r="F106" i="32"/>
  <c r="J105" i="32"/>
  <c r="F105" i="32"/>
  <c r="J104" i="32"/>
  <c r="F104" i="32"/>
  <c r="J103" i="32"/>
  <c r="F103" i="32"/>
  <c r="J102" i="32"/>
  <c r="F102" i="32"/>
  <c r="J101" i="32"/>
  <c r="F101" i="32"/>
  <c r="J100" i="32"/>
  <c r="F100" i="32"/>
  <c r="J99" i="32"/>
  <c r="F99" i="32"/>
  <c r="J98" i="32"/>
  <c r="F98" i="32"/>
  <c r="J97" i="32"/>
  <c r="F97" i="32"/>
  <c r="J96" i="32"/>
  <c r="F96" i="32"/>
  <c r="J95" i="32"/>
  <c r="F95" i="32"/>
  <c r="J94" i="32"/>
  <c r="F94" i="32"/>
  <c r="J93" i="32"/>
  <c r="F93" i="32"/>
  <c r="J92" i="32"/>
  <c r="F92" i="32"/>
  <c r="J91" i="32"/>
  <c r="F91" i="32"/>
  <c r="J90" i="32"/>
  <c r="F90" i="32"/>
  <c r="J89" i="32"/>
  <c r="F89" i="32"/>
  <c r="J88" i="32"/>
  <c r="F88" i="32"/>
  <c r="J87" i="32"/>
  <c r="F87" i="32"/>
  <c r="J86" i="32"/>
  <c r="F86" i="32"/>
  <c r="J85" i="32"/>
  <c r="F85" i="32"/>
  <c r="J84" i="32"/>
  <c r="F84" i="32"/>
  <c r="J83" i="32"/>
  <c r="F83" i="32"/>
  <c r="J82" i="32"/>
  <c r="F82" i="32"/>
  <c r="J81" i="32"/>
  <c r="F81" i="32"/>
  <c r="J80" i="32"/>
  <c r="F80" i="32"/>
  <c r="J79" i="32"/>
  <c r="F79" i="32"/>
  <c r="J78" i="32"/>
  <c r="F78" i="32"/>
  <c r="J77" i="32"/>
  <c r="F77" i="32"/>
  <c r="J76" i="32"/>
  <c r="F76" i="32"/>
  <c r="J75" i="32"/>
  <c r="F75" i="32"/>
  <c r="J74" i="32"/>
  <c r="F74" i="32"/>
  <c r="J73" i="32"/>
  <c r="F73" i="32"/>
  <c r="J72" i="32"/>
  <c r="F72" i="32"/>
  <c r="J71" i="32"/>
  <c r="F71" i="32"/>
  <c r="J70" i="32"/>
  <c r="F70" i="32"/>
  <c r="J69" i="32"/>
  <c r="F69" i="32"/>
  <c r="J68" i="32"/>
  <c r="F68" i="32"/>
  <c r="J67" i="32"/>
  <c r="F67" i="32"/>
  <c r="J66" i="32"/>
  <c r="F66" i="32"/>
  <c r="J65" i="32"/>
  <c r="F65" i="32"/>
  <c r="J64" i="32"/>
  <c r="F64" i="32"/>
  <c r="J63" i="32"/>
  <c r="F63" i="32"/>
  <c r="J62" i="32"/>
  <c r="F62" i="32"/>
  <c r="J61" i="32"/>
  <c r="F61" i="32"/>
  <c r="J60" i="32"/>
  <c r="F60" i="32"/>
  <c r="J59" i="32"/>
  <c r="F59" i="32"/>
  <c r="J58" i="32"/>
  <c r="F58" i="32"/>
  <c r="J57" i="32"/>
  <c r="F57" i="32"/>
  <c r="J56" i="32"/>
  <c r="F56" i="32"/>
  <c r="J55" i="32"/>
  <c r="F55" i="32"/>
  <c r="J54" i="32"/>
  <c r="F54" i="32"/>
  <c r="J53" i="32"/>
  <c r="F53" i="32"/>
  <c r="J52" i="32"/>
  <c r="F52" i="32"/>
  <c r="J51" i="32"/>
  <c r="F51" i="32"/>
  <c r="J50" i="32"/>
  <c r="F50" i="32"/>
  <c r="J49" i="32"/>
  <c r="F49" i="32"/>
  <c r="J48" i="32"/>
  <c r="F48" i="32"/>
  <c r="J47" i="32"/>
  <c r="F47" i="32"/>
  <c r="J46" i="32"/>
  <c r="F46" i="32"/>
  <c r="J45" i="32"/>
  <c r="F45" i="32"/>
  <c r="J44" i="32"/>
  <c r="F44" i="32"/>
  <c r="J43" i="32"/>
  <c r="F43" i="32"/>
  <c r="J42" i="32"/>
  <c r="F42" i="32"/>
  <c r="J41" i="32"/>
  <c r="F41" i="32"/>
  <c r="J40" i="32"/>
  <c r="F40" i="32"/>
  <c r="J39" i="32"/>
  <c r="F39" i="32"/>
  <c r="J38" i="32"/>
  <c r="F38" i="32"/>
  <c r="J37" i="32"/>
  <c r="F37" i="32"/>
  <c r="J36" i="32"/>
  <c r="F36" i="32"/>
  <c r="J35" i="32"/>
  <c r="F35" i="32"/>
  <c r="J34" i="32"/>
  <c r="F34" i="32"/>
  <c r="J33" i="32"/>
  <c r="F33" i="32"/>
  <c r="J32" i="32"/>
  <c r="F32" i="32"/>
  <c r="J31" i="32"/>
  <c r="F31" i="32"/>
  <c r="J30" i="32"/>
  <c r="F30" i="32"/>
  <c r="J29" i="32"/>
  <c r="F29" i="32"/>
  <c r="J28" i="32"/>
  <c r="F28" i="32"/>
  <c r="J27" i="32"/>
  <c r="F27" i="32"/>
  <c r="J26" i="32"/>
  <c r="F26" i="32"/>
  <c r="J25" i="32"/>
  <c r="F25" i="32"/>
  <c r="J24" i="32"/>
  <c r="F24" i="32"/>
  <c r="J23" i="32"/>
  <c r="F23" i="32"/>
  <c r="J22" i="32"/>
  <c r="F22" i="32"/>
  <c r="J21" i="32"/>
  <c r="F21" i="32"/>
  <c r="J20" i="32"/>
  <c r="F20" i="32"/>
  <c r="J19" i="32"/>
  <c r="F19" i="32"/>
  <c r="J18" i="32"/>
  <c r="F18" i="32"/>
  <c r="J17" i="32"/>
  <c r="F17" i="32"/>
  <c r="J16" i="32"/>
  <c r="F16" i="32"/>
  <c r="J15" i="32"/>
  <c r="F15" i="32"/>
  <c r="J14" i="32"/>
  <c r="F14" i="32"/>
  <c r="J13" i="32"/>
  <c r="F13" i="32"/>
  <c r="J12" i="32"/>
  <c r="F12" i="32"/>
  <c r="J11" i="32"/>
  <c r="F11" i="32"/>
  <c r="J10" i="32"/>
  <c r="F10" i="32"/>
  <c r="J9" i="32"/>
  <c r="F9" i="32"/>
  <c r="J8" i="32"/>
  <c r="F8" i="32"/>
  <c r="J7" i="32"/>
  <c r="F7" i="32"/>
  <c r="J6" i="32"/>
  <c r="F6" i="32"/>
  <c r="J5" i="32"/>
  <c r="F5" i="32"/>
  <c r="J4" i="32"/>
  <c r="F4" i="32"/>
  <c r="J3" i="32"/>
  <c r="F3" i="32"/>
  <c r="J2" i="32"/>
  <c r="F2" i="32"/>
  <c r="J208" i="31"/>
  <c r="F208" i="31"/>
  <c r="J207" i="31"/>
  <c r="F207" i="31"/>
  <c r="J206" i="31"/>
  <c r="F206" i="31"/>
  <c r="J205" i="31"/>
  <c r="F205" i="31"/>
  <c r="J204" i="31"/>
  <c r="F204" i="31"/>
  <c r="J203" i="31"/>
  <c r="F203" i="31"/>
  <c r="J202" i="31"/>
  <c r="F202" i="31"/>
  <c r="J201" i="31"/>
  <c r="F201" i="31"/>
  <c r="J200" i="31"/>
  <c r="F200" i="31"/>
  <c r="J199" i="31"/>
  <c r="F199" i="31"/>
  <c r="J198" i="31"/>
  <c r="F198" i="31"/>
  <c r="J197" i="31"/>
  <c r="F197" i="31"/>
  <c r="J196" i="31"/>
  <c r="F196" i="31"/>
  <c r="J195" i="31"/>
  <c r="F195" i="31"/>
  <c r="J194" i="31"/>
  <c r="F194" i="31"/>
  <c r="J193" i="31"/>
  <c r="F193" i="31"/>
  <c r="J192" i="31"/>
  <c r="F192" i="31"/>
  <c r="J191" i="31"/>
  <c r="F191" i="31"/>
  <c r="J190" i="31"/>
  <c r="F190" i="31"/>
  <c r="J189" i="31"/>
  <c r="F189" i="31"/>
  <c r="J188" i="31"/>
  <c r="F188" i="31"/>
  <c r="J187" i="31"/>
  <c r="F187" i="31"/>
  <c r="J186" i="31"/>
  <c r="F186" i="31"/>
  <c r="J185" i="31"/>
  <c r="F185" i="31"/>
  <c r="J184" i="31"/>
  <c r="F184" i="31"/>
  <c r="J183" i="31"/>
  <c r="F183" i="31"/>
  <c r="J182" i="31"/>
  <c r="F182" i="31"/>
  <c r="J181" i="31"/>
  <c r="F181" i="31"/>
  <c r="J180" i="31"/>
  <c r="F180" i="31"/>
  <c r="J179" i="31"/>
  <c r="F179" i="31"/>
  <c r="J178" i="31"/>
  <c r="F178" i="31"/>
  <c r="J177" i="31"/>
  <c r="F177" i="31"/>
  <c r="J176" i="31"/>
  <c r="F176" i="31"/>
  <c r="J175" i="31"/>
  <c r="F175" i="31"/>
  <c r="J174" i="31"/>
  <c r="F174" i="31"/>
  <c r="J173" i="31"/>
  <c r="F173" i="31"/>
  <c r="J172" i="31"/>
  <c r="F172" i="31"/>
  <c r="J171" i="31"/>
  <c r="F171" i="31"/>
  <c r="J170" i="31"/>
  <c r="F170" i="31"/>
  <c r="J169" i="31"/>
  <c r="F169" i="31"/>
  <c r="J168" i="31"/>
  <c r="F168" i="31"/>
  <c r="J167" i="31"/>
  <c r="F167" i="31"/>
  <c r="J166" i="31"/>
  <c r="F166" i="31"/>
  <c r="J165" i="31"/>
  <c r="F165" i="31"/>
  <c r="J164" i="31"/>
  <c r="F164" i="31"/>
  <c r="J163" i="31"/>
  <c r="F163" i="31"/>
  <c r="J162" i="31"/>
  <c r="F162" i="31"/>
  <c r="J161" i="31"/>
  <c r="F161" i="31"/>
  <c r="J160" i="31"/>
  <c r="F160" i="31"/>
  <c r="J159" i="31"/>
  <c r="F159" i="31"/>
  <c r="J158" i="31"/>
  <c r="F158" i="31"/>
  <c r="J157" i="31"/>
  <c r="F157" i="31"/>
  <c r="J156" i="31"/>
  <c r="F156" i="31"/>
  <c r="J155" i="31"/>
  <c r="F155" i="31"/>
  <c r="J154" i="31"/>
  <c r="F154" i="31"/>
  <c r="J153" i="31"/>
  <c r="F153" i="31"/>
  <c r="J152" i="31"/>
  <c r="F152" i="31"/>
  <c r="J151" i="31"/>
  <c r="F151" i="31"/>
  <c r="J150" i="31"/>
  <c r="F150" i="31"/>
  <c r="J149" i="31"/>
  <c r="F149" i="31"/>
  <c r="J148" i="31"/>
  <c r="F148" i="31"/>
  <c r="J147" i="31"/>
  <c r="F147" i="31"/>
  <c r="J146" i="31"/>
  <c r="F146" i="31"/>
  <c r="J145" i="31"/>
  <c r="F145" i="31"/>
  <c r="J144" i="31"/>
  <c r="F144" i="31"/>
  <c r="J143" i="31"/>
  <c r="F143" i="31"/>
  <c r="J142" i="31"/>
  <c r="F142" i="31"/>
  <c r="J141" i="31"/>
  <c r="F141" i="31"/>
  <c r="J140" i="31"/>
  <c r="F140" i="31"/>
  <c r="J139" i="31"/>
  <c r="F139" i="31"/>
  <c r="J138" i="31"/>
  <c r="F138" i="31"/>
  <c r="J137" i="31"/>
  <c r="F137" i="31"/>
  <c r="J136" i="31"/>
  <c r="F136" i="31"/>
  <c r="J135" i="31"/>
  <c r="F135" i="31"/>
  <c r="J134" i="31"/>
  <c r="F134" i="31"/>
  <c r="J133" i="31"/>
  <c r="F133" i="31"/>
  <c r="J132" i="31"/>
  <c r="F132" i="31"/>
  <c r="J131" i="31"/>
  <c r="F131" i="31"/>
  <c r="J130" i="31"/>
  <c r="F130" i="31"/>
  <c r="J129" i="31"/>
  <c r="F129" i="31"/>
  <c r="J128" i="31"/>
  <c r="F128" i="31"/>
  <c r="J127" i="31"/>
  <c r="F127" i="31"/>
  <c r="J126" i="31"/>
  <c r="F126" i="31"/>
  <c r="J125" i="31"/>
  <c r="F125" i="31"/>
  <c r="J124" i="31"/>
  <c r="F124" i="31"/>
  <c r="J123" i="31"/>
  <c r="F123" i="31"/>
  <c r="J122" i="31"/>
  <c r="F122" i="31"/>
  <c r="J121" i="31"/>
  <c r="F121" i="31"/>
  <c r="J120" i="31"/>
  <c r="F120" i="31"/>
  <c r="J119" i="31"/>
  <c r="F119" i="31"/>
  <c r="J118" i="31"/>
  <c r="F118" i="31"/>
  <c r="J117" i="31"/>
  <c r="F117" i="31"/>
  <c r="J116" i="31"/>
  <c r="F116" i="31"/>
  <c r="J115" i="31"/>
  <c r="F115" i="31"/>
  <c r="J114" i="31"/>
  <c r="F114" i="31"/>
  <c r="J113" i="31"/>
  <c r="F113" i="31"/>
  <c r="J112" i="31"/>
  <c r="F112" i="31"/>
  <c r="J111" i="31"/>
  <c r="F111" i="31"/>
  <c r="J110" i="31"/>
  <c r="F110" i="31"/>
  <c r="J109" i="31"/>
  <c r="F109" i="31"/>
  <c r="J108" i="31"/>
  <c r="F108" i="31"/>
  <c r="J107" i="31"/>
  <c r="F107" i="31"/>
  <c r="J106" i="31"/>
  <c r="F106" i="31"/>
  <c r="J105" i="31"/>
  <c r="F105" i="31"/>
  <c r="J104" i="31"/>
  <c r="F104" i="31"/>
  <c r="J103" i="31"/>
  <c r="F103" i="31"/>
  <c r="J102" i="31"/>
  <c r="F102" i="31"/>
  <c r="J101" i="31"/>
  <c r="F101" i="31"/>
  <c r="J100" i="31"/>
  <c r="F100" i="31"/>
  <c r="J99" i="31"/>
  <c r="F99" i="31"/>
  <c r="J98" i="31"/>
  <c r="F98" i="31"/>
  <c r="J97" i="31"/>
  <c r="F97" i="31"/>
  <c r="J96" i="31"/>
  <c r="F96" i="31"/>
  <c r="J95" i="31"/>
  <c r="F95" i="31"/>
  <c r="J94" i="31"/>
  <c r="F94" i="31"/>
  <c r="J93" i="31"/>
  <c r="F93" i="31"/>
  <c r="J92" i="31"/>
  <c r="F92" i="31"/>
  <c r="J91" i="31"/>
  <c r="F91" i="31"/>
  <c r="J90" i="31"/>
  <c r="F90" i="31"/>
  <c r="J89" i="31"/>
  <c r="F89" i="31"/>
  <c r="J88" i="31"/>
  <c r="F88" i="31"/>
  <c r="J87" i="31"/>
  <c r="F87" i="31"/>
  <c r="J86" i="31"/>
  <c r="F86" i="31"/>
  <c r="J85" i="31"/>
  <c r="F85" i="31"/>
  <c r="J84" i="31"/>
  <c r="F84" i="31"/>
  <c r="J83" i="31"/>
  <c r="F83" i="31"/>
  <c r="J82" i="31"/>
  <c r="F82" i="31"/>
  <c r="J81" i="31"/>
  <c r="F81" i="31"/>
  <c r="J80" i="31"/>
  <c r="F80" i="31"/>
  <c r="J79" i="31"/>
  <c r="F79" i="31"/>
  <c r="J78" i="31"/>
  <c r="F78" i="31"/>
  <c r="J77" i="31"/>
  <c r="F77" i="31"/>
  <c r="J76" i="31"/>
  <c r="F76" i="31"/>
  <c r="J75" i="31"/>
  <c r="F75" i="31"/>
  <c r="J74" i="31"/>
  <c r="F74" i="31"/>
  <c r="J73" i="31"/>
  <c r="F73" i="31"/>
  <c r="J72" i="31"/>
  <c r="F72" i="31"/>
  <c r="J71" i="31"/>
  <c r="F71" i="31"/>
  <c r="J70" i="31"/>
  <c r="F70" i="31"/>
  <c r="J69" i="31"/>
  <c r="F69" i="31"/>
  <c r="J68" i="31"/>
  <c r="F68" i="31"/>
  <c r="J67" i="31"/>
  <c r="F67" i="31"/>
  <c r="J66" i="31"/>
  <c r="F66" i="31"/>
  <c r="J65" i="31"/>
  <c r="F65" i="31"/>
  <c r="J64" i="31"/>
  <c r="F64" i="31"/>
  <c r="J63" i="31"/>
  <c r="F63" i="31"/>
  <c r="J62" i="31"/>
  <c r="F62" i="31"/>
  <c r="J61" i="31"/>
  <c r="F61" i="31"/>
  <c r="J60" i="31"/>
  <c r="F60" i="31"/>
  <c r="J59" i="31"/>
  <c r="F59" i="31"/>
  <c r="J58" i="31"/>
  <c r="F58" i="31"/>
  <c r="J57" i="31"/>
  <c r="F57" i="31"/>
  <c r="J56" i="31"/>
  <c r="F56" i="31"/>
  <c r="J55" i="31"/>
  <c r="F55" i="31"/>
  <c r="J54" i="31"/>
  <c r="F54" i="31"/>
  <c r="J53" i="31"/>
  <c r="F53" i="31"/>
  <c r="J52" i="31"/>
  <c r="F52" i="31"/>
  <c r="J51" i="31"/>
  <c r="F51" i="31"/>
  <c r="J50" i="31"/>
  <c r="F50" i="31"/>
  <c r="J49" i="31"/>
  <c r="F49" i="31"/>
  <c r="J48" i="31"/>
  <c r="F48" i="31"/>
  <c r="J47" i="31"/>
  <c r="F47" i="31"/>
  <c r="J46" i="31"/>
  <c r="F46" i="31"/>
  <c r="J45" i="31"/>
  <c r="F45" i="31"/>
  <c r="J44" i="31"/>
  <c r="F44" i="31"/>
  <c r="J43" i="31"/>
  <c r="F43" i="31"/>
  <c r="J42" i="31"/>
  <c r="F42" i="31"/>
  <c r="J41" i="31"/>
  <c r="F41" i="31"/>
  <c r="J40" i="31"/>
  <c r="F40" i="31"/>
  <c r="J39" i="31"/>
  <c r="F39" i="31"/>
  <c r="J38" i="31"/>
  <c r="F38" i="31"/>
  <c r="J37" i="31"/>
  <c r="F37" i="31"/>
  <c r="J36" i="31"/>
  <c r="F36" i="31"/>
  <c r="J35" i="31"/>
  <c r="F35" i="31"/>
  <c r="J34" i="31"/>
  <c r="F34" i="31"/>
  <c r="J33" i="31"/>
  <c r="F33" i="31"/>
  <c r="J32" i="31"/>
  <c r="F32" i="31"/>
  <c r="J31" i="31"/>
  <c r="F31" i="31"/>
  <c r="J30" i="31"/>
  <c r="F30" i="31"/>
  <c r="J29" i="31"/>
  <c r="F29" i="31"/>
  <c r="J28" i="31"/>
  <c r="F28" i="31"/>
  <c r="J27" i="31"/>
  <c r="F27" i="31"/>
  <c r="J26" i="31"/>
  <c r="F26" i="31"/>
  <c r="J25" i="31"/>
  <c r="F25" i="31"/>
  <c r="J24" i="31"/>
  <c r="F24" i="31"/>
  <c r="J23" i="31"/>
  <c r="F23" i="31"/>
  <c r="J22" i="31"/>
  <c r="F22" i="31"/>
  <c r="J21" i="31"/>
  <c r="F21" i="31"/>
  <c r="J20" i="31"/>
  <c r="F20" i="31"/>
  <c r="J19" i="31"/>
  <c r="F19" i="31"/>
  <c r="J18" i="31"/>
  <c r="F18" i="31"/>
  <c r="J17" i="31"/>
  <c r="F17" i="31"/>
  <c r="J16" i="31"/>
  <c r="F16" i="31"/>
  <c r="J15" i="31"/>
  <c r="F15" i="31"/>
  <c r="J14" i="31"/>
  <c r="F14" i="31"/>
  <c r="J13" i="31"/>
  <c r="F13" i="31"/>
  <c r="J12" i="31"/>
  <c r="F12" i="31"/>
  <c r="J11" i="31"/>
  <c r="F11" i="31"/>
  <c r="J10" i="31"/>
  <c r="F10" i="31"/>
  <c r="J9" i="31"/>
  <c r="F9" i="31"/>
  <c r="J8" i="31"/>
  <c r="F8" i="31"/>
  <c r="N7" i="31"/>
  <c r="M7" i="31"/>
  <c r="J7" i="31"/>
  <c r="F7" i="31"/>
  <c r="N6" i="31"/>
  <c r="M6" i="31"/>
  <c r="J6" i="31"/>
  <c r="F6" i="31"/>
  <c r="N5" i="31"/>
  <c r="M5" i="31"/>
  <c r="J5" i="31"/>
  <c r="F5" i="31"/>
  <c r="N4" i="31"/>
  <c r="N8" i="31" s="1"/>
  <c r="M4" i="31"/>
  <c r="M8" i="31" s="1"/>
  <c r="J4" i="31"/>
  <c r="F4" i="31"/>
  <c r="J3" i="31"/>
  <c r="F3" i="31"/>
  <c r="J2" i="31"/>
  <c r="F2" i="31"/>
  <c r="D209" i="30"/>
  <c r="K209" i="30"/>
  <c r="J208" i="30"/>
  <c r="F208" i="30"/>
  <c r="J207" i="30"/>
  <c r="F207" i="30"/>
  <c r="J206" i="30"/>
  <c r="F206" i="30"/>
  <c r="J205" i="30"/>
  <c r="F205" i="30"/>
  <c r="J204" i="30"/>
  <c r="F204" i="30"/>
  <c r="J203" i="30"/>
  <c r="F203" i="30"/>
  <c r="J202" i="30"/>
  <c r="F202" i="30"/>
  <c r="J201" i="30"/>
  <c r="F201" i="30"/>
  <c r="J200" i="30"/>
  <c r="F200" i="30"/>
  <c r="J199" i="30"/>
  <c r="F199" i="30"/>
  <c r="J198" i="30"/>
  <c r="F198" i="30"/>
  <c r="J197" i="30"/>
  <c r="F197" i="30"/>
  <c r="J196" i="30"/>
  <c r="F196" i="30"/>
  <c r="J195" i="30"/>
  <c r="F195" i="30"/>
  <c r="J194" i="30"/>
  <c r="F194" i="30"/>
  <c r="J193" i="30"/>
  <c r="F193" i="30"/>
  <c r="J192" i="30"/>
  <c r="F192" i="30"/>
  <c r="J191" i="30"/>
  <c r="F191" i="30"/>
  <c r="J190" i="30"/>
  <c r="F190" i="30"/>
  <c r="J189" i="30"/>
  <c r="F189" i="30"/>
  <c r="J188" i="30"/>
  <c r="F188" i="30"/>
  <c r="J187" i="30"/>
  <c r="F187" i="30"/>
  <c r="J186" i="30"/>
  <c r="F186" i="30"/>
  <c r="J185" i="30"/>
  <c r="F185" i="30"/>
  <c r="J184" i="30"/>
  <c r="F184" i="30"/>
  <c r="J183" i="30"/>
  <c r="F183" i="30"/>
  <c r="J182" i="30"/>
  <c r="F182" i="30"/>
  <c r="J181" i="30"/>
  <c r="F181" i="30"/>
  <c r="J180" i="30"/>
  <c r="F180" i="30"/>
  <c r="J179" i="30"/>
  <c r="F179" i="30"/>
  <c r="J178" i="30"/>
  <c r="F178" i="30"/>
  <c r="J177" i="30"/>
  <c r="F177" i="30"/>
  <c r="J176" i="30"/>
  <c r="F176" i="30"/>
  <c r="J175" i="30"/>
  <c r="F175" i="30"/>
  <c r="J174" i="30"/>
  <c r="F174" i="30"/>
  <c r="J173" i="30"/>
  <c r="F173" i="30"/>
  <c r="J172" i="30"/>
  <c r="F172" i="30"/>
  <c r="J171" i="30"/>
  <c r="F171" i="30"/>
  <c r="J170" i="30"/>
  <c r="F170" i="30"/>
  <c r="J169" i="30"/>
  <c r="F169" i="30"/>
  <c r="J168" i="30"/>
  <c r="F168" i="30"/>
  <c r="J167" i="30"/>
  <c r="F167" i="30"/>
  <c r="J166" i="30"/>
  <c r="F166" i="30"/>
  <c r="J165" i="30"/>
  <c r="F165" i="30"/>
  <c r="J164" i="30"/>
  <c r="F164" i="30"/>
  <c r="J163" i="30"/>
  <c r="F163" i="30"/>
  <c r="J162" i="30"/>
  <c r="F162" i="30"/>
  <c r="J161" i="30"/>
  <c r="F161" i="30"/>
  <c r="J160" i="30"/>
  <c r="F160" i="30"/>
  <c r="J159" i="30"/>
  <c r="F159" i="30"/>
  <c r="J158" i="30"/>
  <c r="F158" i="30"/>
  <c r="J157" i="30"/>
  <c r="F157" i="30"/>
  <c r="J156" i="30"/>
  <c r="F156" i="30"/>
  <c r="J155" i="30"/>
  <c r="F155" i="30"/>
  <c r="J154" i="30"/>
  <c r="F154" i="30"/>
  <c r="J153" i="30"/>
  <c r="F153" i="30"/>
  <c r="J152" i="30"/>
  <c r="F152" i="30"/>
  <c r="J151" i="30"/>
  <c r="F151" i="30"/>
  <c r="J150" i="30"/>
  <c r="F150" i="30"/>
  <c r="J149" i="30"/>
  <c r="F149" i="30"/>
  <c r="J148" i="30"/>
  <c r="F148" i="30"/>
  <c r="J147" i="30"/>
  <c r="F147" i="30"/>
  <c r="J146" i="30"/>
  <c r="F146" i="30"/>
  <c r="J145" i="30"/>
  <c r="F145" i="30"/>
  <c r="J144" i="30"/>
  <c r="F144" i="30"/>
  <c r="J143" i="30"/>
  <c r="F143" i="30"/>
  <c r="J142" i="30"/>
  <c r="F142" i="30"/>
  <c r="J141" i="30"/>
  <c r="F141" i="30"/>
  <c r="J140" i="30"/>
  <c r="F140" i="30"/>
  <c r="J139" i="30"/>
  <c r="F139" i="30"/>
  <c r="J138" i="30"/>
  <c r="F138" i="30"/>
  <c r="J137" i="30"/>
  <c r="F137" i="30"/>
  <c r="J136" i="30"/>
  <c r="F136" i="30"/>
  <c r="J135" i="30"/>
  <c r="F135" i="30"/>
  <c r="J134" i="30"/>
  <c r="F134" i="30"/>
  <c r="J133" i="30"/>
  <c r="F133" i="30"/>
  <c r="J132" i="30"/>
  <c r="F132" i="30"/>
  <c r="J131" i="30"/>
  <c r="F131" i="30"/>
  <c r="J130" i="30"/>
  <c r="F130" i="30"/>
  <c r="J129" i="30"/>
  <c r="F129" i="30"/>
  <c r="J128" i="30"/>
  <c r="F128" i="30"/>
  <c r="J127" i="30"/>
  <c r="F127" i="30"/>
  <c r="J126" i="30"/>
  <c r="F126" i="30"/>
  <c r="J125" i="30"/>
  <c r="F125" i="30"/>
  <c r="J124" i="30"/>
  <c r="F124" i="30"/>
  <c r="J123" i="30"/>
  <c r="F123" i="30"/>
  <c r="J122" i="30"/>
  <c r="F122" i="30"/>
  <c r="J121" i="30"/>
  <c r="F121" i="30"/>
  <c r="J120" i="30"/>
  <c r="F120" i="30"/>
  <c r="J119" i="30"/>
  <c r="F119" i="30"/>
  <c r="J118" i="30"/>
  <c r="F118" i="30"/>
  <c r="J117" i="30"/>
  <c r="F117" i="30"/>
  <c r="J116" i="30"/>
  <c r="F116" i="30"/>
  <c r="J115" i="30"/>
  <c r="F115" i="30"/>
  <c r="J114" i="30"/>
  <c r="F114" i="30"/>
  <c r="J113" i="30"/>
  <c r="F113" i="30"/>
  <c r="J112" i="30"/>
  <c r="F112" i="30"/>
  <c r="J111" i="30"/>
  <c r="F111" i="30"/>
  <c r="J110" i="30"/>
  <c r="F110" i="30"/>
  <c r="J109" i="30"/>
  <c r="F109" i="30"/>
  <c r="J108" i="30"/>
  <c r="F108" i="30"/>
  <c r="J107" i="30"/>
  <c r="F107" i="30"/>
  <c r="J106" i="30"/>
  <c r="F106" i="30"/>
  <c r="J105" i="30"/>
  <c r="F105" i="30"/>
  <c r="J104" i="30"/>
  <c r="F104" i="30"/>
  <c r="J103" i="30"/>
  <c r="F103" i="30"/>
  <c r="J102" i="30"/>
  <c r="F102" i="30"/>
  <c r="J101" i="30"/>
  <c r="F101" i="30"/>
  <c r="J100" i="30"/>
  <c r="F100" i="30"/>
  <c r="J99" i="30"/>
  <c r="F99" i="30"/>
  <c r="J98" i="30"/>
  <c r="F98" i="30"/>
  <c r="J97" i="30"/>
  <c r="F97" i="30"/>
  <c r="J96" i="30"/>
  <c r="F96" i="30"/>
  <c r="J95" i="30"/>
  <c r="F95" i="30"/>
  <c r="J94" i="30"/>
  <c r="F94" i="30"/>
  <c r="J93" i="30"/>
  <c r="F93" i="30"/>
  <c r="J92" i="30"/>
  <c r="F92" i="30"/>
  <c r="J91" i="30"/>
  <c r="F91" i="30"/>
  <c r="J90" i="30"/>
  <c r="F90" i="30"/>
  <c r="J89" i="30"/>
  <c r="F89" i="30"/>
  <c r="J88" i="30"/>
  <c r="F88" i="30"/>
  <c r="J87" i="30"/>
  <c r="F87" i="30"/>
  <c r="J86" i="30"/>
  <c r="F86" i="30"/>
  <c r="J85" i="30"/>
  <c r="F85" i="30"/>
  <c r="J84" i="30"/>
  <c r="F84" i="30"/>
  <c r="J83" i="30"/>
  <c r="F83" i="30"/>
  <c r="J82" i="30"/>
  <c r="F82" i="30"/>
  <c r="J81" i="30"/>
  <c r="F81" i="30"/>
  <c r="J80" i="30"/>
  <c r="F80" i="30"/>
  <c r="J79" i="30"/>
  <c r="F79" i="30"/>
  <c r="J78" i="30"/>
  <c r="F78" i="30"/>
  <c r="J77" i="30"/>
  <c r="F77" i="30"/>
  <c r="J76" i="30"/>
  <c r="F76" i="30"/>
  <c r="J75" i="30"/>
  <c r="F75" i="30"/>
  <c r="J74" i="30"/>
  <c r="F74" i="30"/>
  <c r="J73" i="30"/>
  <c r="F73" i="30"/>
  <c r="J72" i="30"/>
  <c r="F72" i="30"/>
  <c r="J71" i="30"/>
  <c r="F71" i="30"/>
  <c r="J70" i="30"/>
  <c r="F70" i="30"/>
  <c r="J69" i="30"/>
  <c r="F69" i="30"/>
  <c r="J68" i="30"/>
  <c r="F68" i="30"/>
  <c r="J67" i="30"/>
  <c r="F67" i="30"/>
  <c r="J66" i="30"/>
  <c r="F66" i="30"/>
  <c r="J65" i="30"/>
  <c r="F65" i="30"/>
  <c r="J64" i="30"/>
  <c r="F64" i="30"/>
  <c r="J63" i="30"/>
  <c r="F63" i="30"/>
  <c r="J62" i="30"/>
  <c r="F62" i="30"/>
  <c r="J61" i="30"/>
  <c r="F61" i="30"/>
  <c r="J60" i="30"/>
  <c r="F60" i="30"/>
  <c r="J59" i="30"/>
  <c r="F59" i="30"/>
  <c r="J58" i="30"/>
  <c r="F58" i="30"/>
  <c r="J57" i="30"/>
  <c r="F57" i="30"/>
  <c r="J56" i="30"/>
  <c r="F56" i="30"/>
  <c r="J55" i="30"/>
  <c r="F55" i="30"/>
  <c r="J54" i="30"/>
  <c r="F54" i="30"/>
  <c r="J53" i="30"/>
  <c r="F53" i="30"/>
  <c r="J52" i="30"/>
  <c r="F52" i="30"/>
  <c r="J51" i="30"/>
  <c r="F51" i="30"/>
  <c r="J50" i="30"/>
  <c r="F50" i="30"/>
  <c r="J49" i="30"/>
  <c r="F49" i="30"/>
  <c r="J48" i="30"/>
  <c r="F48" i="30"/>
  <c r="J47" i="30"/>
  <c r="F47" i="30"/>
  <c r="J46" i="30"/>
  <c r="F46" i="30"/>
  <c r="J45" i="30"/>
  <c r="F45" i="30"/>
  <c r="J44" i="30"/>
  <c r="F44" i="30"/>
  <c r="J43" i="30"/>
  <c r="F43" i="30"/>
  <c r="J42" i="30"/>
  <c r="F42" i="30"/>
  <c r="J41" i="30"/>
  <c r="F41" i="30"/>
  <c r="J40" i="30"/>
  <c r="F40" i="30"/>
  <c r="J39" i="30"/>
  <c r="F39" i="30"/>
  <c r="J38" i="30"/>
  <c r="F38" i="30"/>
  <c r="J37" i="30"/>
  <c r="F37" i="30"/>
  <c r="J36" i="30"/>
  <c r="F36" i="30"/>
  <c r="J35" i="30"/>
  <c r="F35" i="30"/>
  <c r="J34" i="30"/>
  <c r="F34" i="30"/>
  <c r="J33" i="30"/>
  <c r="F33" i="30"/>
  <c r="J32" i="30"/>
  <c r="F32" i="30"/>
  <c r="J31" i="30"/>
  <c r="F31" i="30"/>
  <c r="J30" i="30"/>
  <c r="F30" i="30"/>
  <c r="J29" i="30"/>
  <c r="F29" i="30"/>
  <c r="J28" i="30"/>
  <c r="F28" i="30"/>
  <c r="J27" i="30"/>
  <c r="F27" i="30"/>
  <c r="J26" i="30"/>
  <c r="F26" i="30"/>
  <c r="J25" i="30"/>
  <c r="F25" i="30"/>
  <c r="J24" i="30"/>
  <c r="F24" i="30"/>
  <c r="J23" i="30"/>
  <c r="F23" i="30"/>
  <c r="J22" i="30"/>
  <c r="F22" i="30"/>
  <c r="J21" i="30"/>
  <c r="F21" i="30"/>
  <c r="J20" i="30"/>
  <c r="F20" i="30"/>
  <c r="J19" i="30"/>
  <c r="F19" i="30"/>
  <c r="J18" i="30"/>
  <c r="F18" i="30"/>
  <c r="J17" i="30"/>
  <c r="F17" i="30"/>
  <c r="J16" i="30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F9" i="30"/>
  <c r="J8" i="30"/>
  <c r="F8" i="30"/>
  <c r="J7" i="30"/>
  <c r="F7" i="30"/>
  <c r="J6" i="30"/>
  <c r="F6" i="30"/>
  <c r="J5" i="30"/>
  <c r="F5" i="30"/>
  <c r="J4" i="30"/>
  <c r="F4" i="30"/>
  <c r="J3" i="30"/>
  <c r="F3" i="30"/>
  <c r="J2" i="30"/>
  <c r="F2" i="30"/>
  <c r="N208" i="28"/>
  <c r="M208" i="28"/>
  <c r="L208" i="28"/>
  <c r="K208" i="28"/>
  <c r="J208" i="28"/>
  <c r="F208" i="28"/>
  <c r="N207" i="28"/>
  <c r="M207" i="28"/>
  <c r="L207" i="28"/>
  <c r="K207" i="28"/>
  <c r="J207" i="28"/>
  <c r="F207" i="28"/>
  <c r="N206" i="28"/>
  <c r="M206" i="28"/>
  <c r="L206" i="28"/>
  <c r="K206" i="28"/>
  <c r="J206" i="28"/>
  <c r="F206" i="28"/>
  <c r="N205" i="28"/>
  <c r="M205" i="28"/>
  <c r="L205" i="28"/>
  <c r="K205" i="28"/>
  <c r="J205" i="28"/>
  <c r="F205" i="28"/>
  <c r="N204" i="28"/>
  <c r="M204" i="28"/>
  <c r="L204" i="28"/>
  <c r="K204" i="28"/>
  <c r="J204" i="28"/>
  <c r="F204" i="28"/>
  <c r="N203" i="28"/>
  <c r="M203" i="28"/>
  <c r="L203" i="28"/>
  <c r="K203" i="28"/>
  <c r="J203" i="28"/>
  <c r="F203" i="28"/>
  <c r="N202" i="28"/>
  <c r="M202" i="28"/>
  <c r="L202" i="28"/>
  <c r="K202" i="28"/>
  <c r="J202" i="28"/>
  <c r="F202" i="28"/>
  <c r="N201" i="28"/>
  <c r="M201" i="28"/>
  <c r="L201" i="28"/>
  <c r="K201" i="28"/>
  <c r="J201" i="28"/>
  <c r="F201" i="28"/>
  <c r="N200" i="28"/>
  <c r="M200" i="28"/>
  <c r="L200" i="28"/>
  <c r="K200" i="28"/>
  <c r="J200" i="28"/>
  <c r="F200" i="28"/>
  <c r="N199" i="28"/>
  <c r="M199" i="28"/>
  <c r="L199" i="28"/>
  <c r="K199" i="28"/>
  <c r="J199" i="28"/>
  <c r="F199" i="28"/>
  <c r="N198" i="28"/>
  <c r="M198" i="28"/>
  <c r="L198" i="28"/>
  <c r="K198" i="28"/>
  <c r="J198" i="28"/>
  <c r="F198" i="28"/>
  <c r="N197" i="28"/>
  <c r="M197" i="28"/>
  <c r="L197" i="28"/>
  <c r="K197" i="28"/>
  <c r="J197" i="28"/>
  <c r="F197" i="28"/>
  <c r="N196" i="28"/>
  <c r="M196" i="28"/>
  <c r="L196" i="28"/>
  <c r="K196" i="28"/>
  <c r="J196" i="28"/>
  <c r="F196" i="28"/>
  <c r="N195" i="28"/>
  <c r="M195" i="28"/>
  <c r="L195" i="28"/>
  <c r="K195" i="28"/>
  <c r="J195" i="28"/>
  <c r="F195" i="28"/>
  <c r="N194" i="28"/>
  <c r="M194" i="28"/>
  <c r="L194" i="28"/>
  <c r="K194" i="28"/>
  <c r="J194" i="28"/>
  <c r="F194" i="28"/>
  <c r="N193" i="28"/>
  <c r="M193" i="28"/>
  <c r="L193" i="28"/>
  <c r="K193" i="28"/>
  <c r="J193" i="28"/>
  <c r="F193" i="28"/>
  <c r="N192" i="28"/>
  <c r="M192" i="28"/>
  <c r="L192" i="28"/>
  <c r="K192" i="28"/>
  <c r="J192" i="28"/>
  <c r="F192" i="28"/>
  <c r="N191" i="28"/>
  <c r="M191" i="28"/>
  <c r="L191" i="28"/>
  <c r="K191" i="28"/>
  <c r="J191" i="28"/>
  <c r="F191" i="28"/>
  <c r="N190" i="28"/>
  <c r="M190" i="28"/>
  <c r="L190" i="28"/>
  <c r="K190" i="28"/>
  <c r="J190" i="28"/>
  <c r="F190" i="28"/>
  <c r="N189" i="28"/>
  <c r="M189" i="28"/>
  <c r="L189" i="28"/>
  <c r="K189" i="28"/>
  <c r="J189" i="28"/>
  <c r="F189" i="28"/>
  <c r="N188" i="28"/>
  <c r="M188" i="28"/>
  <c r="L188" i="28"/>
  <c r="K188" i="28"/>
  <c r="J188" i="28"/>
  <c r="F188" i="28"/>
  <c r="N187" i="28"/>
  <c r="M187" i="28"/>
  <c r="L187" i="28"/>
  <c r="K187" i="28"/>
  <c r="J187" i="28"/>
  <c r="F187" i="28"/>
  <c r="N186" i="28"/>
  <c r="M186" i="28"/>
  <c r="L186" i="28"/>
  <c r="K186" i="28"/>
  <c r="J186" i="28"/>
  <c r="F186" i="28"/>
  <c r="N185" i="28"/>
  <c r="M185" i="28"/>
  <c r="L185" i="28"/>
  <c r="K185" i="28"/>
  <c r="J185" i="28"/>
  <c r="F185" i="28"/>
  <c r="N184" i="28"/>
  <c r="M184" i="28"/>
  <c r="L184" i="28"/>
  <c r="K184" i="28"/>
  <c r="J184" i="28"/>
  <c r="F184" i="28"/>
  <c r="N183" i="28"/>
  <c r="M183" i="28"/>
  <c r="L183" i="28"/>
  <c r="K183" i="28"/>
  <c r="J183" i="28"/>
  <c r="F183" i="28"/>
  <c r="N182" i="28"/>
  <c r="M182" i="28"/>
  <c r="L182" i="28"/>
  <c r="K182" i="28"/>
  <c r="J182" i="28"/>
  <c r="F182" i="28"/>
  <c r="N181" i="28"/>
  <c r="M181" i="28"/>
  <c r="L181" i="28"/>
  <c r="K181" i="28"/>
  <c r="J181" i="28"/>
  <c r="F181" i="28"/>
  <c r="N180" i="28"/>
  <c r="M180" i="28"/>
  <c r="L180" i="28"/>
  <c r="K180" i="28"/>
  <c r="J180" i="28"/>
  <c r="F180" i="28"/>
  <c r="N179" i="28"/>
  <c r="M179" i="28"/>
  <c r="L179" i="28"/>
  <c r="K179" i="28"/>
  <c r="J179" i="28"/>
  <c r="F179" i="28"/>
  <c r="N178" i="28"/>
  <c r="M178" i="28"/>
  <c r="L178" i="28"/>
  <c r="K178" i="28"/>
  <c r="J178" i="28"/>
  <c r="F178" i="28"/>
  <c r="N177" i="28"/>
  <c r="M177" i="28"/>
  <c r="L177" i="28"/>
  <c r="K177" i="28"/>
  <c r="J177" i="28"/>
  <c r="F177" i="28"/>
  <c r="N176" i="28"/>
  <c r="M176" i="28"/>
  <c r="L176" i="28"/>
  <c r="K176" i="28"/>
  <c r="J176" i="28"/>
  <c r="F176" i="28"/>
  <c r="N175" i="28"/>
  <c r="M175" i="28"/>
  <c r="L175" i="28"/>
  <c r="K175" i="28"/>
  <c r="J175" i="28"/>
  <c r="F175" i="28"/>
  <c r="N174" i="28"/>
  <c r="M174" i="28"/>
  <c r="L174" i="28"/>
  <c r="K174" i="28"/>
  <c r="J174" i="28"/>
  <c r="F174" i="28"/>
  <c r="N173" i="28"/>
  <c r="M173" i="28"/>
  <c r="L173" i="28"/>
  <c r="K173" i="28"/>
  <c r="J173" i="28"/>
  <c r="F173" i="28"/>
  <c r="N172" i="28"/>
  <c r="M172" i="28"/>
  <c r="L172" i="28"/>
  <c r="K172" i="28"/>
  <c r="J172" i="28"/>
  <c r="F172" i="28"/>
  <c r="N171" i="28"/>
  <c r="M171" i="28"/>
  <c r="L171" i="28"/>
  <c r="K171" i="28"/>
  <c r="J171" i="28"/>
  <c r="F171" i="28"/>
  <c r="N170" i="28"/>
  <c r="M170" i="28"/>
  <c r="L170" i="28"/>
  <c r="K170" i="28"/>
  <c r="J170" i="28"/>
  <c r="F170" i="28"/>
  <c r="N169" i="28"/>
  <c r="M169" i="28"/>
  <c r="L169" i="28"/>
  <c r="K169" i="28"/>
  <c r="J169" i="28"/>
  <c r="F169" i="28"/>
  <c r="N168" i="28"/>
  <c r="M168" i="28"/>
  <c r="L168" i="28"/>
  <c r="K168" i="28"/>
  <c r="J168" i="28"/>
  <c r="F168" i="28"/>
  <c r="N167" i="28"/>
  <c r="M167" i="28"/>
  <c r="L167" i="28"/>
  <c r="K167" i="28"/>
  <c r="J167" i="28"/>
  <c r="F167" i="28"/>
  <c r="N166" i="28"/>
  <c r="M166" i="28"/>
  <c r="L166" i="28"/>
  <c r="K166" i="28"/>
  <c r="J166" i="28"/>
  <c r="F166" i="28"/>
  <c r="N165" i="28"/>
  <c r="M165" i="28"/>
  <c r="L165" i="28"/>
  <c r="K165" i="28"/>
  <c r="J165" i="28"/>
  <c r="F165" i="28"/>
  <c r="N164" i="28"/>
  <c r="M164" i="28"/>
  <c r="L164" i="28"/>
  <c r="K164" i="28"/>
  <c r="J164" i="28"/>
  <c r="F164" i="28"/>
  <c r="N163" i="28"/>
  <c r="M163" i="28"/>
  <c r="L163" i="28"/>
  <c r="K163" i="28"/>
  <c r="J163" i="28"/>
  <c r="F163" i="28"/>
  <c r="N162" i="28"/>
  <c r="M162" i="28"/>
  <c r="L162" i="28"/>
  <c r="K162" i="28"/>
  <c r="J162" i="28"/>
  <c r="F162" i="28"/>
  <c r="N161" i="28"/>
  <c r="M161" i="28"/>
  <c r="L161" i="28"/>
  <c r="K161" i="28"/>
  <c r="J161" i="28"/>
  <c r="F161" i="28"/>
  <c r="N160" i="28"/>
  <c r="M160" i="28"/>
  <c r="L160" i="28"/>
  <c r="K160" i="28"/>
  <c r="J160" i="28"/>
  <c r="F160" i="28"/>
  <c r="N159" i="28"/>
  <c r="M159" i="28"/>
  <c r="L159" i="28"/>
  <c r="K159" i="28"/>
  <c r="J159" i="28"/>
  <c r="F159" i="28"/>
  <c r="N158" i="28"/>
  <c r="M158" i="28"/>
  <c r="L158" i="28"/>
  <c r="K158" i="28"/>
  <c r="J158" i="28"/>
  <c r="F158" i="28"/>
  <c r="N157" i="28"/>
  <c r="M157" i="28"/>
  <c r="L157" i="28"/>
  <c r="K157" i="28"/>
  <c r="J157" i="28"/>
  <c r="F157" i="28"/>
  <c r="N156" i="28"/>
  <c r="M156" i="28"/>
  <c r="L156" i="28"/>
  <c r="K156" i="28"/>
  <c r="J156" i="28"/>
  <c r="F156" i="28"/>
  <c r="N155" i="28"/>
  <c r="M155" i="28"/>
  <c r="L155" i="28"/>
  <c r="K155" i="28"/>
  <c r="J155" i="28"/>
  <c r="F155" i="28"/>
  <c r="N154" i="28"/>
  <c r="M154" i="28"/>
  <c r="L154" i="28"/>
  <c r="K154" i="28"/>
  <c r="J154" i="28"/>
  <c r="F154" i="28"/>
  <c r="N153" i="28"/>
  <c r="M153" i="28"/>
  <c r="L153" i="28"/>
  <c r="K153" i="28"/>
  <c r="J153" i="28"/>
  <c r="F153" i="28"/>
  <c r="N152" i="28"/>
  <c r="M152" i="28"/>
  <c r="L152" i="28"/>
  <c r="K152" i="28"/>
  <c r="J152" i="28"/>
  <c r="F152" i="28"/>
  <c r="N151" i="28"/>
  <c r="M151" i="28"/>
  <c r="L151" i="28"/>
  <c r="K151" i="28"/>
  <c r="J151" i="28"/>
  <c r="F151" i="28"/>
  <c r="N150" i="28"/>
  <c r="M150" i="28"/>
  <c r="L150" i="28"/>
  <c r="K150" i="28"/>
  <c r="J150" i="28"/>
  <c r="F150" i="28"/>
  <c r="N149" i="28"/>
  <c r="M149" i="28"/>
  <c r="L149" i="28"/>
  <c r="K149" i="28"/>
  <c r="J149" i="28"/>
  <c r="F149" i="28"/>
  <c r="N148" i="28"/>
  <c r="M148" i="28"/>
  <c r="L148" i="28"/>
  <c r="K148" i="28"/>
  <c r="J148" i="28"/>
  <c r="F148" i="28"/>
  <c r="N147" i="28"/>
  <c r="M147" i="28"/>
  <c r="L147" i="28"/>
  <c r="K147" i="28"/>
  <c r="J147" i="28"/>
  <c r="F147" i="28"/>
  <c r="N146" i="28"/>
  <c r="M146" i="28"/>
  <c r="L146" i="28"/>
  <c r="K146" i="28"/>
  <c r="J146" i="28"/>
  <c r="F146" i="28"/>
  <c r="N145" i="28"/>
  <c r="M145" i="28"/>
  <c r="L145" i="28"/>
  <c r="K145" i="28"/>
  <c r="J145" i="28"/>
  <c r="F145" i="28"/>
  <c r="N144" i="28"/>
  <c r="M144" i="28"/>
  <c r="L144" i="28"/>
  <c r="K144" i="28"/>
  <c r="J144" i="28"/>
  <c r="F144" i="28"/>
  <c r="N143" i="28"/>
  <c r="M143" i="28"/>
  <c r="L143" i="28"/>
  <c r="K143" i="28"/>
  <c r="J143" i="28"/>
  <c r="F143" i="28"/>
  <c r="N142" i="28"/>
  <c r="M142" i="28"/>
  <c r="L142" i="28"/>
  <c r="K142" i="28"/>
  <c r="J142" i="28"/>
  <c r="F142" i="28"/>
  <c r="N141" i="28"/>
  <c r="M141" i="28"/>
  <c r="L141" i="28"/>
  <c r="K141" i="28"/>
  <c r="J141" i="28"/>
  <c r="F141" i="28"/>
  <c r="N140" i="28"/>
  <c r="M140" i="28"/>
  <c r="L140" i="28"/>
  <c r="K140" i="28"/>
  <c r="J140" i="28"/>
  <c r="F140" i="28"/>
  <c r="N139" i="28"/>
  <c r="M139" i="28"/>
  <c r="L139" i="28"/>
  <c r="K139" i="28"/>
  <c r="J139" i="28"/>
  <c r="F139" i="28"/>
  <c r="N138" i="28"/>
  <c r="M138" i="28"/>
  <c r="L138" i="28"/>
  <c r="K138" i="28"/>
  <c r="J138" i="28"/>
  <c r="F138" i="28"/>
  <c r="N137" i="28"/>
  <c r="M137" i="28"/>
  <c r="L137" i="28"/>
  <c r="K137" i="28"/>
  <c r="J137" i="28"/>
  <c r="F137" i="28"/>
  <c r="N136" i="28"/>
  <c r="M136" i="28"/>
  <c r="L136" i="28"/>
  <c r="K136" i="28"/>
  <c r="J136" i="28"/>
  <c r="F136" i="28"/>
  <c r="N135" i="28"/>
  <c r="M135" i="28"/>
  <c r="L135" i="28"/>
  <c r="K135" i="28"/>
  <c r="J135" i="28"/>
  <c r="F135" i="28"/>
  <c r="N134" i="28"/>
  <c r="M134" i="28"/>
  <c r="L134" i="28"/>
  <c r="K134" i="28"/>
  <c r="J134" i="28"/>
  <c r="F134" i="28"/>
  <c r="N133" i="28"/>
  <c r="M133" i="28"/>
  <c r="L133" i="28"/>
  <c r="K133" i="28"/>
  <c r="J133" i="28"/>
  <c r="F133" i="28"/>
  <c r="N132" i="28"/>
  <c r="M132" i="28"/>
  <c r="L132" i="28"/>
  <c r="K132" i="28"/>
  <c r="J132" i="28"/>
  <c r="F132" i="28"/>
  <c r="N131" i="28"/>
  <c r="M131" i="28"/>
  <c r="L131" i="28"/>
  <c r="K131" i="28"/>
  <c r="J131" i="28"/>
  <c r="F131" i="28"/>
  <c r="N130" i="28"/>
  <c r="M130" i="28"/>
  <c r="L130" i="28"/>
  <c r="K130" i="28"/>
  <c r="J130" i="28"/>
  <c r="F130" i="28"/>
  <c r="N129" i="28"/>
  <c r="M129" i="28"/>
  <c r="L129" i="28"/>
  <c r="K129" i="28"/>
  <c r="J129" i="28"/>
  <c r="F129" i="28"/>
  <c r="N128" i="28"/>
  <c r="M128" i="28"/>
  <c r="L128" i="28"/>
  <c r="K128" i="28"/>
  <c r="J128" i="28"/>
  <c r="F128" i="28"/>
  <c r="N127" i="28"/>
  <c r="M127" i="28"/>
  <c r="L127" i="28"/>
  <c r="K127" i="28"/>
  <c r="J127" i="28"/>
  <c r="F127" i="28"/>
  <c r="N126" i="28"/>
  <c r="M126" i="28"/>
  <c r="L126" i="28"/>
  <c r="K126" i="28"/>
  <c r="J126" i="28"/>
  <c r="F126" i="28"/>
  <c r="N125" i="28"/>
  <c r="M125" i="28"/>
  <c r="L125" i="28"/>
  <c r="K125" i="28"/>
  <c r="J125" i="28"/>
  <c r="F125" i="28"/>
  <c r="N124" i="28"/>
  <c r="M124" i="28"/>
  <c r="L124" i="28"/>
  <c r="K124" i="28"/>
  <c r="J124" i="28"/>
  <c r="F124" i="28"/>
  <c r="N123" i="28"/>
  <c r="M123" i="28"/>
  <c r="L123" i="28"/>
  <c r="K123" i="28"/>
  <c r="J123" i="28"/>
  <c r="F123" i="28"/>
  <c r="N122" i="28"/>
  <c r="M122" i="28"/>
  <c r="L122" i="28"/>
  <c r="K122" i="28"/>
  <c r="J122" i="28"/>
  <c r="F122" i="28"/>
  <c r="N121" i="28"/>
  <c r="M121" i="28"/>
  <c r="L121" i="28"/>
  <c r="K121" i="28"/>
  <c r="J121" i="28"/>
  <c r="F121" i="28"/>
  <c r="N120" i="28"/>
  <c r="M120" i="28"/>
  <c r="L120" i="28"/>
  <c r="K120" i="28"/>
  <c r="J120" i="28"/>
  <c r="F120" i="28"/>
  <c r="N119" i="28"/>
  <c r="M119" i="28"/>
  <c r="L119" i="28"/>
  <c r="K119" i="28"/>
  <c r="J119" i="28"/>
  <c r="F119" i="28"/>
  <c r="N118" i="28"/>
  <c r="M118" i="28"/>
  <c r="L118" i="28"/>
  <c r="K118" i="28"/>
  <c r="J118" i="28"/>
  <c r="F118" i="28"/>
  <c r="N117" i="28"/>
  <c r="M117" i="28"/>
  <c r="L117" i="28"/>
  <c r="K117" i="28"/>
  <c r="J117" i="28"/>
  <c r="F117" i="28"/>
  <c r="N116" i="28"/>
  <c r="M116" i="28"/>
  <c r="L116" i="28"/>
  <c r="K116" i="28"/>
  <c r="J116" i="28"/>
  <c r="F116" i="28"/>
  <c r="N115" i="28"/>
  <c r="M115" i="28"/>
  <c r="L115" i="28"/>
  <c r="K115" i="28"/>
  <c r="J115" i="28"/>
  <c r="F115" i="28"/>
  <c r="N114" i="28"/>
  <c r="M114" i="28"/>
  <c r="L114" i="28"/>
  <c r="K114" i="28"/>
  <c r="J114" i="28"/>
  <c r="F114" i="28"/>
  <c r="N113" i="28"/>
  <c r="M113" i="28"/>
  <c r="L113" i="28"/>
  <c r="K113" i="28"/>
  <c r="J113" i="28"/>
  <c r="F113" i="28"/>
  <c r="N112" i="28"/>
  <c r="M112" i="28"/>
  <c r="L112" i="28"/>
  <c r="K112" i="28"/>
  <c r="J112" i="28"/>
  <c r="F112" i="28"/>
  <c r="N111" i="28"/>
  <c r="M111" i="28"/>
  <c r="L111" i="28"/>
  <c r="K111" i="28"/>
  <c r="J111" i="28"/>
  <c r="F111" i="28"/>
  <c r="N110" i="28"/>
  <c r="M110" i="28"/>
  <c r="L110" i="28"/>
  <c r="K110" i="28"/>
  <c r="J110" i="28"/>
  <c r="F110" i="28"/>
  <c r="N109" i="28"/>
  <c r="M109" i="28"/>
  <c r="L109" i="28"/>
  <c r="K109" i="28"/>
  <c r="J109" i="28"/>
  <c r="F109" i="28"/>
  <c r="N108" i="28"/>
  <c r="M108" i="28"/>
  <c r="L108" i="28"/>
  <c r="K108" i="28"/>
  <c r="J108" i="28"/>
  <c r="F108" i="28"/>
  <c r="N107" i="28"/>
  <c r="M107" i="28"/>
  <c r="L107" i="28"/>
  <c r="K107" i="28"/>
  <c r="J107" i="28"/>
  <c r="F107" i="28"/>
  <c r="N106" i="28"/>
  <c r="M106" i="28"/>
  <c r="L106" i="28"/>
  <c r="K106" i="28"/>
  <c r="J106" i="28"/>
  <c r="F106" i="28"/>
  <c r="N105" i="28"/>
  <c r="M105" i="28"/>
  <c r="L105" i="28"/>
  <c r="K105" i="28"/>
  <c r="J105" i="28"/>
  <c r="F105" i="28"/>
  <c r="N104" i="28"/>
  <c r="M104" i="28"/>
  <c r="L104" i="28"/>
  <c r="K104" i="28"/>
  <c r="J104" i="28"/>
  <c r="F104" i="28"/>
  <c r="N103" i="28"/>
  <c r="M103" i="28"/>
  <c r="L103" i="28"/>
  <c r="K103" i="28"/>
  <c r="J103" i="28"/>
  <c r="F103" i="28"/>
  <c r="N102" i="28"/>
  <c r="M102" i="28"/>
  <c r="L102" i="28"/>
  <c r="K102" i="28"/>
  <c r="J102" i="28"/>
  <c r="F102" i="28"/>
  <c r="N101" i="28"/>
  <c r="M101" i="28"/>
  <c r="L101" i="28"/>
  <c r="K101" i="28"/>
  <c r="J101" i="28"/>
  <c r="F101" i="28"/>
  <c r="N100" i="28"/>
  <c r="M100" i="28"/>
  <c r="L100" i="28"/>
  <c r="K100" i="28"/>
  <c r="J100" i="28"/>
  <c r="F100" i="28"/>
  <c r="N99" i="28"/>
  <c r="M99" i="28"/>
  <c r="L99" i="28"/>
  <c r="K99" i="28"/>
  <c r="J99" i="28"/>
  <c r="F99" i="28"/>
  <c r="N98" i="28"/>
  <c r="M98" i="28"/>
  <c r="L98" i="28"/>
  <c r="K98" i="28"/>
  <c r="J98" i="28"/>
  <c r="F98" i="28"/>
  <c r="N97" i="28"/>
  <c r="M97" i="28"/>
  <c r="L97" i="28"/>
  <c r="K97" i="28"/>
  <c r="J97" i="28"/>
  <c r="F97" i="28"/>
  <c r="N96" i="28"/>
  <c r="M96" i="28"/>
  <c r="L96" i="28"/>
  <c r="K96" i="28"/>
  <c r="J96" i="28"/>
  <c r="F96" i="28"/>
  <c r="N95" i="28"/>
  <c r="M95" i="28"/>
  <c r="L95" i="28"/>
  <c r="K95" i="28"/>
  <c r="J95" i="28"/>
  <c r="F95" i="28"/>
  <c r="N94" i="28"/>
  <c r="M94" i="28"/>
  <c r="L94" i="28"/>
  <c r="K94" i="28"/>
  <c r="J94" i="28"/>
  <c r="F94" i="28"/>
  <c r="N93" i="28"/>
  <c r="M93" i="28"/>
  <c r="L93" i="28"/>
  <c r="K93" i="28"/>
  <c r="J93" i="28"/>
  <c r="F93" i="28"/>
  <c r="N92" i="28"/>
  <c r="M92" i="28"/>
  <c r="L92" i="28"/>
  <c r="K92" i="28"/>
  <c r="J92" i="28"/>
  <c r="F92" i="28"/>
  <c r="N91" i="28"/>
  <c r="M91" i="28"/>
  <c r="L91" i="28"/>
  <c r="K91" i="28"/>
  <c r="J91" i="28"/>
  <c r="F91" i="28"/>
  <c r="N90" i="28"/>
  <c r="M90" i="28"/>
  <c r="L90" i="28"/>
  <c r="K90" i="28"/>
  <c r="J90" i="28"/>
  <c r="F90" i="28"/>
  <c r="N89" i="28"/>
  <c r="M89" i="28"/>
  <c r="L89" i="28"/>
  <c r="K89" i="28"/>
  <c r="J89" i="28"/>
  <c r="F89" i="28"/>
  <c r="N88" i="28"/>
  <c r="M88" i="28"/>
  <c r="L88" i="28"/>
  <c r="K88" i="28"/>
  <c r="J88" i="28"/>
  <c r="F88" i="28"/>
  <c r="N87" i="28"/>
  <c r="M87" i="28"/>
  <c r="L87" i="28"/>
  <c r="K87" i="28"/>
  <c r="J87" i="28"/>
  <c r="F87" i="28"/>
  <c r="N86" i="28"/>
  <c r="M86" i="28"/>
  <c r="L86" i="28"/>
  <c r="K86" i="28"/>
  <c r="J86" i="28"/>
  <c r="F86" i="28"/>
  <c r="N85" i="28"/>
  <c r="M85" i="28"/>
  <c r="L85" i="28"/>
  <c r="K85" i="28"/>
  <c r="J85" i="28"/>
  <c r="F85" i="28"/>
  <c r="N84" i="28"/>
  <c r="M84" i="28"/>
  <c r="L84" i="28"/>
  <c r="K84" i="28"/>
  <c r="J84" i="28"/>
  <c r="F84" i="28"/>
  <c r="N83" i="28"/>
  <c r="M83" i="28"/>
  <c r="L83" i="28"/>
  <c r="K83" i="28"/>
  <c r="J83" i="28"/>
  <c r="F83" i="28"/>
  <c r="N82" i="28"/>
  <c r="M82" i="28"/>
  <c r="L82" i="28"/>
  <c r="K82" i="28"/>
  <c r="J82" i="28"/>
  <c r="F82" i="28"/>
  <c r="N81" i="28"/>
  <c r="M81" i="28"/>
  <c r="L81" i="28"/>
  <c r="K81" i="28"/>
  <c r="J81" i="28"/>
  <c r="F81" i="28"/>
  <c r="N80" i="28"/>
  <c r="M80" i="28"/>
  <c r="L80" i="28"/>
  <c r="K80" i="28"/>
  <c r="J80" i="28"/>
  <c r="F80" i="28"/>
  <c r="N79" i="28"/>
  <c r="M79" i="28"/>
  <c r="L79" i="28"/>
  <c r="K79" i="28"/>
  <c r="J79" i="28"/>
  <c r="F79" i="28"/>
  <c r="N78" i="28"/>
  <c r="M78" i="28"/>
  <c r="L78" i="28"/>
  <c r="K78" i="28"/>
  <c r="J78" i="28"/>
  <c r="F78" i="28"/>
  <c r="N77" i="28"/>
  <c r="M77" i="28"/>
  <c r="L77" i="28"/>
  <c r="K77" i="28"/>
  <c r="J77" i="28"/>
  <c r="F77" i="28"/>
  <c r="N76" i="28"/>
  <c r="M76" i="28"/>
  <c r="L76" i="28"/>
  <c r="K76" i="28"/>
  <c r="J76" i="28"/>
  <c r="F76" i="28"/>
  <c r="N75" i="28"/>
  <c r="M75" i="28"/>
  <c r="L75" i="28"/>
  <c r="K75" i="28"/>
  <c r="J75" i="28"/>
  <c r="F75" i="28"/>
  <c r="N74" i="28"/>
  <c r="M74" i="28"/>
  <c r="L74" i="28"/>
  <c r="K74" i="28"/>
  <c r="J74" i="28"/>
  <c r="F74" i="28"/>
  <c r="N73" i="28"/>
  <c r="M73" i="28"/>
  <c r="L73" i="28"/>
  <c r="K73" i="28"/>
  <c r="J73" i="28"/>
  <c r="F73" i="28"/>
  <c r="N72" i="28"/>
  <c r="M72" i="28"/>
  <c r="L72" i="28"/>
  <c r="K72" i="28"/>
  <c r="J72" i="28"/>
  <c r="F72" i="28"/>
  <c r="N71" i="28"/>
  <c r="M71" i="28"/>
  <c r="L71" i="28"/>
  <c r="K71" i="28"/>
  <c r="J71" i="28"/>
  <c r="F71" i="28"/>
  <c r="N70" i="28"/>
  <c r="M70" i="28"/>
  <c r="L70" i="28"/>
  <c r="K70" i="28"/>
  <c r="J70" i="28"/>
  <c r="F70" i="28"/>
  <c r="N69" i="28"/>
  <c r="M69" i="28"/>
  <c r="L69" i="28"/>
  <c r="K69" i="28"/>
  <c r="J69" i="28"/>
  <c r="F69" i="28"/>
  <c r="N68" i="28"/>
  <c r="M68" i="28"/>
  <c r="L68" i="28"/>
  <c r="K68" i="28"/>
  <c r="J68" i="28"/>
  <c r="F68" i="28"/>
  <c r="N67" i="28"/>
  <c r="M67" i="28"/>
  <c r="L67" i="28"/>
  <c r="K67" i="28"/>
  <c r="J67" i="28"/>
  <c r="F67" i="28"/>
  <c r="N66" i="28"/>
  <c r="M66" i="28"/>
  <c r="L66" i="28"/>
  <c r="K66" i="28"/>
  <c r="J66" i="28"/>
  <c r="F66" i="28"/>
  <c r="N65" i="28"/>
  <c r="M65" i="28"/>
  <c r="L65" i="28"/>
  <c r="K65" i="28"/>
  <c r="J65" i="28"/>
  <c r="F65" i="28"/>
  <c r="N64" i="28"/>
  <c r="M64" i="28"/>
  <c r="L64" i="28"/>
  <c r="K64" i="28"/>
  <c r="J64" i="28"/>
  <c r="F64" i="28"/>
  <c r="N63" i="28"/>
  <c r="M63" i="28"/>
  <c r="L63" i="28"/>
  <c r="K63" i="28"/>
  <c r="J63" i="28"/>
  <c r="F63" i="28"/>
  <c r="N62" i="28"/>
  <c r="M62" i="28"/>
  <c r="L62" i="28"/>
  <c r="K62" i="28"/>
  <c r="J62" i="28"/>
  <c r="F62" i="28"/>
  <c r="N61" i="28"/>
  <c r="M61" i="28"/>
  <c r="L61" i="28"/>
  <c r="K61" i="28"/>
  <c r="J61" i="28"/>
  <c r="F61" i="28"/>
  <c r="N60" i="28"/>
  <c r="M60" i="28"/>
  <c r="L60" i="28"/>
  <c r="K60" i="28"/>
  <c r="J60" i="28"/>
  <c r="F60" i="28"/>
  <c r="N59" i="28"/>
  <c r="M59" i="28"/>
  <c r="L59" i="28"/>
  <c r="K59" i="28"/>
  <c r="J59" i="28"/>
  <c r="F59" i="28"/>
  <c r="N58" i="28"/>
  <c r="M58" i="28"/>
  <c r="L58" i="28"/>
  <c r="K58" i="28"/>
  <c r="J58" i="28"/>
  <c r="F58" i="28"/>
  <c r="N57" i="28"/>
  <c r="M57" i="28"/>
  <c r="L57" i="28"/>
  <c r="K57" i="28"/>
  <c r="J57" i="28"/>
  <c r="F57" i="28"/>
  <c r="N56" i="28"/>
  <c r="M56" i="28"/>
  <c r="L56" i="28"/>
  <c r="K56" i="28"/>
  <c r="J56" i="28"/>
  <c r="F56" i="28"/>
  <c r="N55" i="28"/>
  <c r="M55" i="28"/>
  <c r="L55" i="28"/>
  <c r="K55" i="28"/>
  <c r="J55" i="28"/>
  <c r="F55" i="28"/>
  <c r="N54" i="28"/>
  <c r="M54" i="28"/>
  <c r="L54" i="28"/>
  <c r="K54" i="28"/>
  <c r="J54" i="28"/>
  <c r="F54" i="28"/>
  <c r="N53" i="28"/>
  <c r="M53" i="28"/>
  <c r="L53" i="28"/>
  <c r="K53" i="28"/>
  <c r="J53" i="28"/>
  <c r="F53" i="28"/>
  <c r="N52" i="28"/>
  <c r="M52" i="28"/>
  <c r="L52" i="28"/>
  <c r="K52" i="28"/>
  <c r="J52" i="28"/>
  <c r="F52" i="28"/>
  <c r="N51" i="28"/>
  <c r="M51" i="28"/>
  <c r="L51" i="28"/>
  <c r="K51" i="28"/>
  <c r="J51" i="28"/>
  <c r="F51" i="28"/>
  <c r="N50" i="28"/>
  <c r="M50" i="28"/>
  <c r="L50" i="28"/>
  <c r="K50" i="28"/>
  <c r="J50" i="28"/>
  <c r="F50" i="28"/>
  <c r="N49" i="28"/>
  <c r="M49" i="28"/>
  <c r="L49" i="28"/>
  <c r="K49" i="28"/>
  <c r="J49" i="28"/>
  <c r="F49" i="28"/>
  <c r="N48" i="28"/>
  <c r="M48" i="28"/>
  <c r="L48" i="28"/>
  <c r="K48" i="28"/>
  <c r="J48" i="28"/>
  <c r="F48" i="28"/>
  <c r="N47" i="28"/>
  <c r="M47" i="28"/>
  <c r="L47" i="28"/>
  <c r="K47" i="28"/>
  <c r="J47" i="28"/>
  <c r="F47" i="28"/>
  <c r="N46" i="28"/>
  <c r="M46" i="28"/>
  <c r="L46" i="28"/>
  <c r="K46" i="28"/>
  <c r="J46" i="28"/>
  <c r="F46" i="28"/>
  <c r="N45" i="28"/>
  <c r="M45" i="28"/>
  <c r="L45" i="28"/>
  <c r="K45" i="28"/>
  <c r="J45" i="28"/>
  <c r="F45" i="28"/>
  <c r="N44" i="28"/>
  <c r="M44" i="28"/>
  <c r="L44" i="28"/>
  <c r="K44" i="28"/>
  <c r="J44" i="28"/>
  <c r="F44" i="28"/>
  <c r="N43" i="28"/>
  <c r="M43" i="28"/>
  <c r="L43" i="28"/>
  <c r="K43" i="28"/>
  <c r="J43" i="28"/>
  <c r="F43" i="28"/>
  <c r="N42" i="28"/>
  <c r="M42" i="28"/>
  <c r="L42" i="28"/>
  <c r="K42" i="28"/>
  <c r="J42" i="28"/>
  <c r="F42" i="28"/>
  <c r="N41" i="28"/>
  <c r="M41" i="28"/>
  <c r="L41" i="28"/>
  <c r="K41" i="28"/>
  <c r="J41" i="28"/>
  <c r="F41" i="28"/>
  <c r="N40" i="28"/>
  <c r="M40" i="28"/>
  <c r="L40" i="28"/>
  <c r="K40" i="28"/>
  <c r="J40" i="28"/>
  <c r="F40" i="28"/>
  <c r="N39" i="28"/>
  <c r="M39" i="28"/>
  <c r="L39" i="28"/>
  <c r="K39" i="28"/>
  <c r="J39" i="28"/>
  <c r="F39" i="28"/>
  <c r="N38" i="28"/>
  <c r="M38" i="28"/>
  <c r="L38" i="28"/>
  <c r="K38" i="28"/>
  <c r="J38" i="28"/>
  <c r="F38" i="28"/>
  <c r="N37" i="28"/>
  <c r="M37" i="28"/>
  <c r="L37" i="28"/>
  <c r="K37" i="28"/>
  <c r="J37" i="28"/>
  <c r="F37" i="28"/>
  <c r="N36" i="28"/>
  <c r="M36" i="28"/>
  <c r="L36" i="28"/>
  <c r="K36" i="28"/>
  <c r="J36" i="28"/>
  <c r="F36" i="28"/>
  <c r="N35" i="28"/>
  <c r="M35" i="28"/>
  <c r="L35" i="28"/>
  <c r="K35" i="28"/>
  <c r="J35" i="28"/>
  <c r="F35" i="28"/>
  <c r="N34" i="28"/>
  <c r="M34" i="28"/>
  <c r="L34" i="28"/>
  <c r="K34" i="28"/>
  <c r="J34" i="28"/>
  <c r="F34" i="28"/>
  <c r="N33" i="28"/>
  <c r="M33" i="28"/>
  <c r="L33" i="28"/>
  <c r="K33" i="28"/>
  <c r="J33" i="28"/>
  <c r="F33" i="28"/>
  <c r="N32" i="28"/>
  <c r="M32" i="28"/>
  <c r="L32" i="28"/>
  <c r="K32" i="28"/>
  <c r="J32" i="28"/>
  <c r="F32" i="28"/>
  <c r="N31" i="28"/>
  <c r="M31" i="28"/>
  <c r="L31" i="28"/>
  <c r="K31" i="28"/>
  <c r="J31" i="28"/>
  <c r="F31" i="28"/>
  <c r="N30" i="28"/>
  <c r="M30" i="28"/>
  <c r="L30" i="28"/>
  <c r="K30" i="28"/>
  <c r="J30" i="28"/>
  <c r="F30" i="28"/>
  <c r="N29" i="28"/>
  <c r="M29" i="28"/>
  <c r="L29" i="28"/>
  <c r="K29" i="28"/>
  <c r="J29" i="28"/>
  <c r="F29" i="28"/>
  <c r="N28" i="28"/>
  <c r="M28" i="28"/>
  <c r="L28" i="28"/>
  <c r="K28" i="28"/>
  <c r="J28" i="28"/>
  <c r="F28" i="28"/>
  <c r="N27" i="28"/>
  <c r="M27" i="28"/>
  <c r="L27" i="28"/>
  <c r="K27" i="28"/>
  <c r="J27" i="28"/>
  <c r="F27" i="28"/>
  <c r="N26" i="28"/>
  <c r="M26" i="28"/>
  <c r="L26" i="28"/>
  <c r="K26" i="28"/>
  <c r="J26" i="28"/>
  <c r="F26" i="28"/>
  <c r="N25" i="28"/>
  <c r="M25" i="28"/>
  <c r="L25" i="28"/>
  <c r="K25" i="28"/>
  <c r="J25" i="28"/>
  <c r="F25" i="28"/>
  <c r="N24" i="28"/>
  <c r="M24" i="28"/>
  <c r="L24" i="28"/>
  <c r="K24" i="28"/>
  <c r="J24" i="28"/>
  <c r="F24" i="28"/>
  <c r="N23" i="28"/>
  <c r="M23" i="28"/>
  <c r="L23" i="28"/>
  <c r="K23" i="28"/>
  <c r="J23" i="28"/>
  <c r="F23" i="28"/>
  <c r="N22" i="28"/>
  <c r="M22" i="28"/>
  <c r="L22" i="28"/>
  <c r="K22" i="28"/>
  <c r="J22" i="28"/>
  <c r="F22" i="28"/>
  <c r="N21" i="28"/>
  <c r="M21" i="28"/>
  <c r="L21" i="28"/>
  <c r="K21" i="28"/>
  <c r="J21" i="28"/>
  <c r="F21" i="28"/>
  <c r="N20" i="28"/>
  <c r="M20" i="28"/>
  <c r="L20" i="28"/>
  <c r="K20" i="28"/>
  <c r="J20" i="28"/>
  <c r="F20" i="28"/>
  <c r="N19" i="28"/>
  <c r="M19" i="28"/>
  <c r="L19" i="28"/>
  <c r="K19" i="28"/>
  <c r="J19" i="28"/>
  <c r="F19" i="28"/>
  <c r="N18" i="28"/>
  <c r="M18" i="28"/>
  <c r="L18" i="28"/>
  <c r="K18" i="28"/>
  <c r="J18" i="28"/>
  <c r="F18" i="28"/>
  <c r="N17" i="28"/>
  <c r="M17" i="28"/>
  <c r="L17" i="28"/>
  <c r="K17" i="28"/>
  <c r="J17" i="28"/>
  <c r="F17" i="28"/>
  <c r="N16" i="28"/>
  <c r="M16" i="28"/>
  <c r="L16" i="28"/>
  <c r="K16" i="28"/>
  <c r="J16" i="28"/>
  <c r="F16" i="28"/>
  <c r="N15" i="28"/>
  <c r="M15" i="28"/>
  <c r="L15" i="28"/>
  <c r="K15" i="28"/>
  <c r="J15" i="28"/>
  <c r="F15" i="28"/>
  <c r="N14" i="28"/>
  <c r="M14" i="28"/>
  <c r="L14" i="28"/>
  <c r="K14" i="28"/>
  <c r="J14" i="28"/>
  <c r="F14" i="28"/>
  <c r="N13" i="28"/>
  <c r="M13" i="28"/>
  <c r="L13" i="28"/>
  <c r="K13" i="28"/>
  <c r="J13" i="28"/>
  <c r="F13" i="28"/>
  <c r="N12" i="28"/>
  <c r="M12" i="28"/>
  <c r="L12" i="28"/>
  <c r="K12" i="28"/>
  <c r="J12" i="28"/>
  <c r="F12" i="28"/>
  <c r="N11" i="28"/>
  <c r="M11" i="28"/>
  <c r="L11" i="28"/>
  <c r="K11" i="28"/>
  <c r="J11" i="28"/>
  <c r="F11" i="28"/>
  <c r="N10" i="28"/>
  <c r="M10" i="28"/>
  <c r="L10" i="28"/>
  <c r="K10" i="28"/>
  <c r="J10" i="28"/>
  <c r="F10" i="28"/>
  <c r="N9" i="28"/>
  <c r="M9" i="28"/>
  <c r="L9" i="28"/>
  <c r="K9" i="28"/>
  <c r="J9" i="28"/>
  <c r="F9" i="28"/>
  <c r="N8" i="28"/>
  <c r="M8" i="28"/>
  <c r="L8" i="28"/>
  <c r="K8" i="28"/>
  <c r="J8" i="28"/>
  <c r="F8" i="28"/>
  <c r="N7" i="28"/>
  <c r="M7" i="28"/>
  <c r="L7" i="28"/>
  <c r="K7" i="28"/>
  <c r="J7" i="28"/>
  <c r="F7" i="28"/>
  <c r="N6" i="28"/>
  <c r="M6" i="28"/>
  <c r="L6" i="28"/>
  <c r="K6" i="28"/>
  <c r="J6" i="28"/>
  <c r="F6" i="28"/>
  <c r="N5" i="28"/>
  <c r="M5" i="28"/>
  <c r="L5" i="28"/>
  <c r="K5" i="28"/>
  <c r="J5" i="28"/>
  <c r="F5" i="28"/>
  <c r="N4" i="28"/>
  <c r="M4" i="28"/>
  <c r="L4" i="28"/>
  <c r="K4" i="28"/>
  <c r="J4" i="28"/>
  <c r="F4" i="28"/>
  <c r="N3" i="28"/>
  <c r="M3" i="28"/>
  <c r="L3" i="28"/>
  <c r="K3" i="28"/>
  <c r="J3" i="28"/>
  <c r="F3" i="28"/>
  <c r="N2" i="28"/>
  <c r="M2" i="28"/>
  <c r="L2" i="28"/>
  <c r="K2" i="28"/>
  <c r="J2" i="28"/>
  <c r="F2" i="28"/>
  <c r="O208" i="27"/>
  <c r="N208" i="27"/>
  <c r="M208" i="27"/>
  <c r="L208" i="27"/>
  <c r="K208" i="27"/>
  <c r="J208" i="27"/>
  <c r="F208" i="27"/>
  <c r="O207" i="27"/>
  <c r="N207" i="27"/>
  <c r="M207" i="27"/>
  <c r="L207" i="27"/>
  <c r="K207" i="27"/>
  <c r="J207" i="27"/>
  <c r="F207" i="27"/>
  <c r="O206" i="27"/>
  <c r="N206" i="27"/>
  <c r="M206" i="27"/>
  <c r="L206" i="27"/>
  <c r="K206" i="27"/>
  <c r="J206" i="27"/>
  <c r="F206" i="27"/>
  <c r="O205" i="27"/>
  <c r="N205" i="27"/>
  <c r="M205" i="27"/>
  <c r="L205" i="27"/>
  <c r="K205" i="27"/>
  <c r="J205" i="27"/>
  <c r="F205" i="27"/>
  <c r="O204" i="27"/>
  <c r="N204" i="27"/>
  <c r="M204" i="27"/>
  <c r="L204" i="27"/>
  <c r="K204" i="27"/>
  <c r="J204" i="27"/>
  <c r="F204" i="27"/>
  <c r="O203" i="27"/>
  <c r="N203" i="27"/>
  <c r="M203" i="27"/>
  <c r="L203" i="27"/>
  <c r="K203" i="27"/>
  <c r="J203" i="27"/>
  <c r="F203" i="27"/>
  <c r="O202" i="27"/>
  <c r="N202" i="27"/>
  <c r="M202" i="27"/>
  <c r="L202" i="27"/>
  <c r="K202" i="27"/>
  <c r="J202" i="27"/>
  <c r="F202" i="27"/>
  <c r="O201" i="27"/>
  <c r="N201" i="27"/>
  <c r="M201" i="27"/>
  <c r="L201" i="27"/>
  <c r="K201" i="27"/>
  <c r="J201" i="27"/>
  <c r="F201" i="27"/>
  <c r="O200" i="27"/>
  <c r="N200" i="27"/>
  <c r="M200" i="27"/>
  <c r="L200" i="27"/>
  <c r="K200" i="27"/>
  <c r="J200" i="27"/>
  <c r="F200" i="27"/>
  <c r="O199" i="27"/>
  <c r="N199" i="27"/>
  <c r="M199" i="27"/>
  <c r="L199" i="27"/>
  <c r="K199" i="27"/>
  <c r="J199" i="27"/>
  <c r="F199" i="27"/>
  <c r="O198" i="27"/>
  <c r="N198" i="27"/>
  <c r="M198" i="27"/>
  <c r="L198" i="27"/>
  <c r="K198" i="27"/>
  <c r="J198" i="27"/>
  <c r="F198" i="27"/>
  <c r="O197" i="27"/>
  <c r="N197" i="27"/>
  <c r="M197" i="27"/>
  <c r="L197" i="27"/>
  <c r="K197" i="27"/>
  <c r="J197" i="27"/>
  <c r="F197" i="27"/>
  <c r="O196" i="27"/>
  <c r="N196" i="27"/>
  <c r="M196" i="27"/>
  <c r="L196" i="27"/>
  <c r="K196" i="27"/>
  <c r="J196" i="27"/>
  <c r="F196" i="27"/>
  <c r="O195" i="27"/>
  <c r="N195" i="27"/>
  <c r="M195" i="27"/>
  <c r="L195" i="27"/>
  <c r="K195" i="27"/>
  <c r="J195" i="27"/>
  <c r="F195" i="27"/>
  <c r="O194" i="27"/>
  <c r="N194" i="27"/>
  <c r="M194" i="27"/>
  <c r="L194" i="27"/>
  <c r="K194" i="27"/>
  <c r="J194" i="27"/>
  <c r="F194" i="27"/>
  <c r="O193" i="27"/>
  <c r="N193" i="27"/>
  <c r="M193" i="27"/>
  <c r="L193" i="27"/>
  <c r="K193" i="27"/>
  <c r="J193" i="27"/>
  <c r="F193" i="27"/>
  <c r="O192" i="27"/>
  <c r="N192" i="27"/>
  <c r="M192" i="27"/>
  <c r="L192" i="27"/>
  <c r="K192" i="27"/>
  <c r="J192" i="27"/>
  <c r="F192" i="27"/>
  <c r="O191" i="27"/>
  <c r="N191" i="27"/>
  <c r="M191" i="27"/>
  <c r="L191" i="27"/>
  <c r="K191" i="27"/>
  <c r="J191" i="27"/>
  <c r="F191" i="27"/>
  <c r="O190" i="27"/>
  <c r="N190" i="27"/>
  <c r="M190" i="27"/>
  <c r="L190" i="27"/>
  <c r="K190" i="27"/>
  <c r="J190" i="27"/>
  <c r="F190" i="27"/>
  <c r="O189" i="27"/>
  <c r="N189" i="27"/>
  <c r="M189" i="27"/>
  <c r="L189" i="27"/>
  <c r="K189" i="27"/>
  <c r="J189" i="27"/>
  <c r="F189" i="27"/>
  <c r="O188" i="27"/>
  <c r="N188" i="27"/>
  <c r="M188" i="27"/>
  <c r="L188" i="27"/>
  <c r="K188" i="27"/>
  <c r="J188" i="27"/>
  <c r="F188" i="27"/>
  <c r="O187" i="27"/>
  <c r="N187" i="27"/>
  <c r="M187" i="27"/>
  <c r="L187" i="27"/>
  <c r="K187" i="27"/>
  <c r="J187" i="27"/>
  <c r="F187" i="27"/>
  <c r="O186" i="27"/>
  <c r="N186" i="27"/>
  <c r="M186" i="27"/>
  <c r="L186" i="27"/>
  <c r="K186" i="27"/>
  <c r="J186" i="27"/>
  <c r="F186" i="27"/>
  <c r="O185" i="27"/>
  <c r="N185" i="27"/>
  <c r="M185" i="27"/>
  <c r="L185" i="27"/>
  <c r="K185" i="27"/>
  <c r="J185" i="27"/>
  <c r="F185" i="27"/>
  <c r="O184" i="27"/>
  <c r="N184" i="27"/>
  <c r="M184" i="27"/>
  <c r="L184" i="27"/>
  <c r="K184" i="27"/>
  <c r="J184" i="27"/>
  <c r="F184" i="27"/>
  <c r="O183" i="27"/>
  <c r="N183" i="27"/>
  <c r="M183" i="27"/>
  <c r="L183" i="27"/>
  <c r="K183" i="27"/>
  <c r="J183" i="27"/>
  <c r="F183" i="27"/>
  <c r="O182" i="27"/>
  <c r="N182" i="27"/>
  <c r="M182" i="27"/>
  <c r="L182" i="27"/>
  <c r="K182" i="27"/>
  <c r="J182" i="27"/>
  <c r="F182" i="27"/>
  <c r="O181" i="27"/>
  <c r="N181" i="27"/>
  <c r="M181" i="27"/>
  <c r="L181" i="27"/>
  <c r="K181" i="27"/>
  <c r="J181" i="27"/>
  <c r="F181" i="27"/>
  <c r="O180" i="27"/>
  <c r="N180" i="27"/>
  <c r="M180" i="27"/>
  <c r="L180" i="27"/>
  <c r="K180" i="27"/>
  <c r="J180" i="27"/>
  <c r="F180" i="27"/>
  <c r="O179" i="27"/>
  <c r="N179" i="27"/>
  <c r="M179" i="27"/>
  <c r="L179" i="27"/>
  <c r="K179" i="27"/>
  <c r="J179" i="27"/>
  <c r="F179" i="27"/>
  <c r="O178" i="27"/>
  <c r="N178" i="27"/>
  <c r="M178" i="27"/>
  <c r="L178" i="27"/>
  <c r="K178" i="27"/>
  <c r="J178" i="27"/>
  <c r="F178" i="27"/>
  <c r="O177" i="27"/>
  <c r="N177" i="27"/>
  <c r="M177" i="27"/>
  <c r="L177" i="27"/>
  <c r="K177" i="27"/>
  <c r="J177" i="27"/>
  <c r="F177" i="27"/>
  <c r="O176" i="27"/>
  <c r="N176" i="27"/>
  <c r="M176" i="27"/>
  <c r="L176" i="27"/>
  <c r="K176" i="27"/>
  <c r="J176" i="27"/>
  <c r="F176" i="27"/>
  <c r="O175" i="27"/>
  <c r="N175" i="27"/>
  <c r="M175" i="27"/>
  <c r="L175" i="27"/>
  <c r="K175" i="27"/>
  <c r="J175" i="27"/>
  <c r="F175" i="27"/>
  <c r="O174" i="27"/>
  <c r="N174" i="27"/>
  <c r="M174" i="27"/>
  <c r="L174" i="27"/>
  <c r="K174" i="27"/>
  <c r="J174" i="27"/>
  <c r="F174" i="27"/>
  <c r="O173" i="27"/>
  <c r="N173" i="27"/>
  <c r="M173" i="27"/>
  <c r="L173" i="27"/>
  <c r="K173" i="27"/>
  <c r="J173" i="27"/>
  <c r="F173" i="27"/>
  <c r="O172" i="27"/>
  <c r="N172" i="27"/>
  <c r="M172" i="27"/>
  <c r="L172" i="27"/>
  <c r="K172" i="27"/>
  <c r="J172" i="27"/>
  <c r="F172" i="27"/>
  <c r="O171" i="27"/>
  <c r="N171" i="27"/>
  <c r="M171" i="27"/>
  <c r="L171" i="27"/>
  <c r="K171" i="27"/>
  <c r="J171" i="27"/>
  <c r="F171" i="27"/>
  <c r="O170" i="27"/>
  <c r="N170" i="27"/>
  <c r="M170" i="27"/>
  <c r="L170" i="27"/>
  <c r="K170" i="27"/>
  <c r="J170" i="27"/>
  <c r="F170" i="27"/>
  <c r="O169" i="27"/>
  <c r="N169" i="27"/>
  <c r="M169" i="27"/>
  <c r="L169" i="27"/>
  <c r="K169" i="27"/>
  <c r="J169" i="27"/>
  <c r="F169" i="27"/>
  <c r="O168" i="27"/>
  <c r="N168" i="27"/>
  <c r="M168" i="27"/>
  <c r="L168" i="27"/>
  <c r="K168" i="27"/>
  <c r="J168" i="27"/>
  <c r="F168" i="27"/>
  <c r="O167" i="27"/>
  <c r="N167" i="27"/>
  <c r="M167" i="27"/>
  <c r="L167" i="27"/>
  <c r="K167" i="27"/>
  <c r="J167" i="27"/>
  <c r="F167" i="27"/>
  <c r="O166" i="27"/>
  <c r="N166" i="27"/>
  <c r="M166" i="27"/>
  <c r="L166" i="27"/>
  <c r="K166" i="27"/>
  <c r="J166" i="27"/>
  <c r="F166" i="27"/>
  <c r="O165" i="27"/>
  <c r="N165" i="27"/>
  <c r="M165" i="27"/>
  <c r="L165" i="27"/>
  <c r="K165" i="27"/>
  <c r="J165" i="27"/>
  <c r="F165" i="27"/>
  <c r="O164" i="27"/>
  <c r="N164" i="27"/>
  <c r="M164" i="27"/>
  <c r="L164" i="27"/>
  <c r="K164" i="27"/>
  <c r="J164" i="27"/>
  <c r="F164" i="27"/>
  <c r="O163" i="27"/>
  <c r="N163" i="27"/>
  <c r="M163" i="27"/>
  <c r="L163" i="27"/>
  <c r="K163" i="27"/>
  <c r="J163" i="27"/>
  <c r="F163" i="27"/>
  <c r="O162" i="27"/>
  <c r="N162" i="27"/>
  <c r="M162" i="27"/>
  <c r="L162" i="27"/>
  <c r="K162" i="27"/>
  <c r="J162" i="27"/>
  <c r="F162" i="27"/>
  <c r="O161" i="27"/>
  <c r="N161" i="27"/>
  <c r="M161" i="27"/>
  <c r="L161" i="27"/>
  <c r="K161" i="27"/>
  <c r="J161" i="27"/>
  <c r="F161" i="27"/>
  <c r="O160" i="27"/>
  <c r="N160" i="27"/>
  <c r="M160" i="27"/>
  <c r="L160" i="27"/>
  <c r="K160" i="27"/>
  <c r="J160" i="27"/>
  <c r="F160" i="27"/>
  <c r="O159" i="27"/>
  <c r="N159" i="27"/>
  <c r="M159" i="27"/>
  <c r="L159" i="27"/>
  <c r="K159" i="27"/>
  <c r="J159" i="27"/>
  <c r="F159" i="27"/>
  <c r="O158" i="27"/>
  <c r="N158" i="27"/>
  <c r="M158" i="27"/>
  <c r="L158" i="27"/>
  <c r="K158" i="27"/>
  <c r="J158" i="27"/>
  <c r="F158" i="27"/>
  <c r="O157" i="27"/>
  <c r="N157" i="27"/>
  <c r="M157" i="27"/>
  <c r="L157" i="27"/>
  <c r="K157" i="27"/>
  <c r="J157" i="27"/>
  <c r="F157" i="27"/>
  <c r="O156" i="27"/>
  <c r="N156" i="27"/>
  <c r="M156" i="27"/>
  <c r="L156" i="27"/>
  <c r="K156" i="27"/>
  <c r="J156" i="27"/>
  <c r="F156" i="27"/>
  <c r="O155" i="27"/>
  <c r="N155" i="27"/>
  <c r="M155" i="27"/>
  <c r="L155" i="27"/>
  <c r="K155" i="27"/>
  <c r="J155" i="27"/>
  <c r="F155" i="27"/>
  <c r="O154" i="27"/>
  <c r="N154" i="27"/>
  <c r="M154" i="27"/>
  <c r="L154" i="27"/>
  <c r="K154" i="27"/>
  <c r="J154" i="27"/>
  <c r="F154" i="27"/>
  <c r="O153" i="27"/>
  <c r="N153" i="27"/>
  <c r="M153" i="27"/>
  <c r="L153" i="27"/>
  <c r="K153" i="27"/>
  <c r="J153" i="27"/>
  <c r="F153" i="27"/>
  <c r="O152" i="27"/>
  <c r="N152" i="27"/>
  <c r="M152" i="27"/>
  <c r="L152" i="27"/>
  <c r="K152" i="27"/>
  <c r="J152" i="27"/>
  <c r="F152" i="27"/>
  <c r="O151" i="27"/>
  <c r="N151" i="27"/>
  <c r="M151" i="27"/>
  <c r="L151" i="27"/>
  <c r="K151" i="27"/>
  <c r="J151" i="27"/>
  <c r="F151" i="27"/>
  <c r="O150" i="27"/>
  <c r="N150" i="27"/>
  <c r="M150" i="27"/>
  <c r="L150" i="27"/>
  <c r="K150" i="27"/>
  <c r="J150" i="27"/>
  <c r="F150" i="27"/>
  <c r="O149" i="27"/>
  <c r="N149" i="27"/>
  <c r="M149" i="27"/>
  <c r="L149" i="27"/>
  <c r="K149" i="27"/>
  <c r="J149" i="27"/>
  <c r="F149" i="27"/>
  <c r="O148" i="27"/>
  <c r="N148" i="27"/>
  <c r="M148" i="27"/>
  <c r="L148" i="27"/>
  <c r="K148" i="27"/>
  <c r="J148" i="27"/>
  <c r="F148" i="27"/>
  <c r="O147" i="27"/>
  <c r="N147" i="27"/>
  <c r="M147" i="27"/>
  <c r="L147" i="27"/>
  <c r="K147" i="27"/>
  <c r="J147" i="27"/>
  <c r="F147" i="27"/>
  <c r="O146" i="27"/>
  <c r="N146" i="27"/>
  <c r="M146" i="27"/>
  <c r="L146" i="27"/>
  <c r="K146" i="27"/>
  <c r="J146" i="27"/>
  <c r="F146" i="27"/>
  <c r="O145" i="27"/>
  <c r="N145" i="27"/>
  <c r="M145" i="27"/>
  <c r="L145" i="27"/>
  <c r="K145" i="27"/>
  <c r="J145" i="27"/>
  <c r="F145" i="27"/>
  <c r="O144" i="27"/>
  <c r="N144" i="27"/>
  <c r="M144" i="27"/>
  <c r="L144" i="27"/>
  <c r="K144" i="27"/>
  <c r="J144" i="27"/>
  <c r="F144" i="27"/>
  <c r="O143" i="27"/>
  <c r="N143" i="27"/>
  <c r="M143" i="27"/>
  <c r="L143" i="27"/>
  <c r="K143" i="27"/>
  <c r="J143" i="27"/>
  <c r="F143" i="27"/>
  <c r="O142" i="27"/>
  <c r="N142" i="27"/>
  <c r="M142" i="27"/>
  <c r="L142" i="27"/>
  <c r="K142" i="27"/>
  <c r="J142" i="27"/>
  <c r="F142" i="27"/>
  <c r="O141" i="27"/>
  <c r="N141" i="27"/>
  <c r="M141" i="27"/>
  <c r="L141" i="27"/>
  <c r="K141" i="27"/>
  <c r="J141" i="27"/>
  <c r="F141" i="27"/>
  <c r="O140" i="27"/>
  <c r="N140" i="27"/>
  <c r="M140" i="27"/>
  <c r="L140" i="27"/>
  <c r="K140" i="27"/>
  <c r="J140" i="27"/>
  <c r="F140" i="27"/>
  <c r="O139" i="27"/>
  <c r="N139" i="27"/>
  <c r="M139" i="27"/>
  <c r="L139" i="27"/>
  <c r="K139" i="27"/>
  <c r="J139" i="27"/>
  <c r="F139" i="27"/>
  <c r="O138" i="27"/>
  <c r="N138" i="27"/>
  <c r="M138" i="27"/>
  <c r="L138" i="27"/>
  <c r="K138" i="27"/>
  <c r="J138" i="27"/>
  <c r="F138" i="27"/>
  <c r="O137" i="27"/>
  <c r="N137" i="27"/>
  <c r="M137" i="27"/>
  <c r="L137" i="27"/>
  <c r="K137" i="27"/>
  <c r="J137" i="27"/>
  <c r="F137" i="27"/>
  <c r="O136" i="27"/>
  <c r="N136" i="27"/>
  <c r="M136" i="27"/>
  <c r="L136" i="27"/>
  <c r="K136" i="27"/>
  <c r="J136" i="27"/>
  <c r="F136" i="27"/>
  <c r="O135" i="27"/>
  <c r="N135" i="27"/>
  <c r="M135" i="27"/>
  <c r="L135" i="27"/>
  <c r="K135" i="27"/>
  <c r="J135" i="27"/>
  <c r="F135" i="27"/>
  <c r="O134" i="27"/>
  <c r="N134" i="27"/>
  <c r="M134" i="27"/>
  <c r="L134" i="27"/>
  <c r="K134" i="27"/>
  <c r="J134" i="27"/>
  <c r="F134" i="27"/>
  <c r="O133" i="27"/>
  <c r="N133" i="27"/>
  <c r="M133" i="27"/>
  <c r="L133" i="27"/>
  <c r="K133" i="27"/>
  <c r="J133" i="27"/>
  <c r="F133" i="27"/>
  <c r="O132" i="27"/>
  <c r="N132" i="27"/>
  <c r="M132" i="27"/>
  <c r="L132" i="27"/>
  <c r="K132" i="27"/>
  <c r="J132" i="27"/>
  <c r="F132" i="27"/>
  <c r="O131" i="27"/>
  <c r="N131" i="27"/>
  <c r="M131" i="27"/>
  <c r="L131" i="27"/>
  <c r="K131" i="27"/>
  <c r="J131" i="27"/>
  <c r="F131" i="27"/>
  <c r="O130" i="27"/>
  <c r="N130" i="27"/>
  <c r="M130" i="27"/>
  <c r="L130" i="27"/>
  <c r="K130" i="27"/>
  <c r="J130" i="27"/>
  <c r="F130" i="27"/>
  <c r="O129" i="27"/>
  <c r="N129" i="27"/>
  <c r="M129" i="27"/>
  <c r="L129" i="27"/>
  <c r="K129" i="27"/>
  <c r="J129" i="27"/>
  <c r="F129" i="27"/>
  <c r="O128" i="27"/>
  <c r="N128" i="27"/>
  <c r="M128" i="27"/>
  <c r="L128" i="27"/>
  <c r="K128" i="27"/>
  <c r="J128" i="27"/>
  <c r="F128" i="27"/>
  <c r="O127" i="27"/>
  <c r="N127" i="27"/>
  <c r="M127" i="27"/>
  <c r="L127" i="27"/>
  <c r="K127" i="27"/>
  <c r="J127" i="27"/>
  <c r="F127" i="27"/>
  <c r="O126" i="27"/>
  <c r="N126" i="27"/>
  <c r="M126" i="27"/>
  <c r="L126" i="27"/>
  <c r="K126" i="27"/>
  <c r="J126" i="27"/>
  <c r="F126" i="27"/>
  <c r="O125" i="27"/>
  <c r="N125" i="27"/>
  <c r="M125" i="27"/>
  <c r="L125" i="27"/>
  <c r="K125" i="27"/>
  <c r="J125" i="27"/>
  <c r="F125" i="27"/>
  <c r="O124" i="27"/>
  <c r="N124" i="27"/>
  <c r="M124" i="27"/>
  <c r="L124" i="27"/>
  <c r="K124" i="27"/>
  <c r="J124" i="27"/>
  <c r="F124" i="27"/>
  <c r="O123" i="27"/>
  <c r="N123" i="27"/>
  <c r="M123" i="27"/>
  <c r="L123" i="27"/>
  <c r="K123" i="27"/>
  <c r="J123" i="27"/>
  <c r="F123" i="27"/>
  <c r="O122" i="27"/>
  <c r="N122" i="27"/>
  <c r="M122" i="27"/>
  <c r="L122" i="27"/>
  <c r="K122" i="27"/>
  <c r="J122" i="27"/>
  <c r="F122" i="27"/>
  <c r="O121" i="27"/>
  <c r="N121" i="27"/>
  <c r="M121" i="27"/>
  <c r="L121" i="27"/>
  <c r="K121" i="27"/>
  <c r="J121" i="27"/>
  <c r="F121" i="27"/>
  <c r="O120" i="27"/>
  <c r="N120" i="27"/>
  <c r="M120" i="27"/>
  <c r="L120" i="27"/>
  <c r="K120" i="27"/>
  <c r="J120" i="27"/>
  <c r="F120" i="27"/>
  <c r="O119" i="27"/>
  <c r="N119" i="27"/>
  <c r="M119" i="27"/>
  <c r="L119" i="27"/>
  <c r="K119" i="27"/>
  <c r="J119" i="27"/>
  <c r="F119" i="27"/>
  <c r="O118" i="27"/>
  <c r="N118" i="27"/>
  <c r="M118" i="27"/>
  <c r="L118" i="27"/>
  <c r="K118" i="27"/>
  <c r="J118" i="27"/>
  <c r="F118" i="27"/>
  <c r="O117" i="27"/>
  <c r="N117" i="27"/>
  <c r="M117" i="27"/>
  <c r="L117" i="27"/>
  <c r="K117" i="27"/>
  <c r="J117" i="27"/>
  <c r="F117" i="27"/>
  <c r="O116" i="27"/>
  <c r="N116" i="27"/>
  <c r="M116" i="27"/>
  <c r="L116" i="27"/>
  <c r="K116" i="27"/>
  <c r="J116" i="27"/>
  <c r="F116" i="27"/>
  <c r="O115" i="27"/>
  <c r="N115" i="27"/>
  <c r="M115" i="27"/>
  <c r="L115" i="27"/>
  <c r="K115" i="27"/>
  <c r="J115" i="27"/>
  <c r="F115" i="27"/>
  <c r="O114" i="27"/>
  <c r="N114" i="27"/>
  <c r="M114" i="27"/>
  <c r="L114" i="27"/>
  <c r="K114" i="27"/>
  <c r="J114" i="27"/>
  <c r="F114" i="27"/>
  <c r="O113" i="27"/>
  <c r="N113" i="27"/>
  <c r="M113" i="27"/>
  <c r="L113" i="27"/>
  <c r="K113" i="27"/>
  <c r="J113" i="27"/>
  <c r="F113" i="27"/>
  <c r="O112" i="27"/>
  <c r="N112" i="27"/>
  <c r="M112" i="27"/>
  <c r="L112" i="27"/>
  <c r="K112" i="27"/>
  <c r="J112" i="27"/>
  <c r="F112" i="27"/>
  <c r="O111" i="27"/>
  <c r="N111" i="27"/>
  <c r="M111" i="27"/>
  <c r="L111" i="27"/>
  <c r="K111" i="27"/>
  <c r="J111" i="27"/>
  <c r="F111" i="27"/>
  <c r="O110" i="27"/>
  <c r="N110" i="27"/>
  <c r="M110" i="27"/>
  <c r="L110" i="27"/>
  <c r="K110" i="27"/>
  <c r="J110" i="27"/>
  <c r="F110" i="27"/>
  <c r="O109" i="27"/>
  <c r="N109" i="27"/>
  <c r="M109" i="27"/>
  <c r="L109" i="27"/>
  <c r="K109" i="27"/>
  <c r="J109" i="27"/>
  <c r="F109" i="27"/>
  <c r="O108" i="27"/>
  <c r="N108" i="27"/>
  <c r="M108" i="27"/>
  <c r="L108" i="27"/>
  <c r="K108" i="27"/>
  <c r="J108" i="27"/>
  <c r="F108" i="27"/>
  <c r="O107" i="27"/>
  <c r="N107" i="27"/>
  <c r="M107" i="27"/>
  <c r="L107" i="27"/>
  <c r="K107" i="27"/>
  <c r="J107" i="27"/>
  <c r="F107" i="27"/>
  <c r="O106" i="27"/>
  <c r="N106" i="27"/>
  <c r="M106" i="27"/>
  <c r="L106" i="27"/>
  <c r="K106" i="27"/>
  <c r="J106" i="27"/>
  <c r="F106" i="27"/>
  <c r="O105" i="27"/>
  <c r="N105" i="27"/>
  <c r="M105" i="27"/>
  <c r="L105" i="27"/>
  <c r="K105" i="27"/>
  <c r="J105" i="27"/>
  <c r="F105" i="27"/>
  <c r="O104" i="27"/>
  <c r="N104" i="27"/>
  <c r="M104" i="27"/>
  <c r="L104" i="27"/>
  <c r="K104" i="27"/>
  <c r="J104" i="27"/>
  <c r="F104" i="27"/>
  <c r="O103" i="27"/>
  <c r="N103" i="27"/>
  <c r="M103" i="27"/>
  <c r="L103" i="27"/>
  <c r="K103" i="27"/>
  <c r="J103" i="27"/>
  <c r="F103" i="27"/>
  <c r="O102" i="27"/>
  <c r="N102" i="27"/>
  <c r="M102" i="27"/>
  <c r="L102" i="27"/>
  <c r="K102" i="27"/>
  <c r="J102" i="27"/>
  <c r="F102" i="27"/>
  <c r="O101" i="27"/>
  <c r="N101" i="27"/>
  <c r="M101" i="27"/>
  <c r="L101" i="27"/>
  <c r="K101" i="27"/>
  <c r="J101" i="27"/>
  <c r="F101" i="27"/>
  <c r="O100" i="27"/>
  <c r="N100" i="27"/>
  <c r="M100" i="27"/>
  <c r="L100" i="27"/>
  <c r="K100" i="27"/>
  <c r="J100" i="27"/>
  <c r="F100" i="27"/>
  <c r="O99" i="27"/>
  <c r="N99" i="27"/>
  <c r="M99" i="27"/>
  <c r="L99" i="27"/>
  <c r="K99" i="27"/>
  <c r="J99" i="27"/>
  <c r="F99" i="27"/>
  <c r="O98" i="27"/>
  <c r="N98" i="27"/>
  <c r="M98" i="27"/>
  <c r="L98" i="27"/>
  <c r="K98" i="27"/>
  <c r="J98" i="27"/>
  <c r="F98" i="27"/>
  <c r="O97" i="27"/>
  <c r="N97" i="27"/>
  <c r="M97" i="27"/>
  <c r="L97" i="27"/>
  <c r="K97" i="27"/>
  <c r="J97" i="27"/>
  <c r="F97" i="27"/>
  <c r="O96" i="27"/>
  <c r="N96" i="27"/>
  <c r="M96" i="27"/>
  <c r="L96" i="27"/>
  <c r="K96" i="27"/>
  <c r="J96" i="27"/>
  <c r="F96" i="27"/>
  <c r="O95" i="27"/>
  <c r="N95" i="27"/>
  <c r="M95" i="27"/>
  <c r="L95" i="27"/>
  <c r="K95" i="27"/>
  <c r="J95" i="27"/>
  <c r="F95" i="27"/>
  <c r="O94" i="27"/>
  <c r="N94" i="27"/>
  <c r="M94" i="27"/>
  <c r="L94" i="27"/>
  <c r="K94" i="27"/>
  <c r="J94" i="27"/>
  <c r="F94" i="27"/>
  <c r="O93" i="27"/>
  <c r="N93" i="27"/>
  <c r="M93" i="27"/>
  <c r="L93" i="27"/>
  <c r="K93" i="27"/>
  <c r="J93" i="27"/>
  <c r="F93" i="27"/>
  <c r="O92" i="27"/>
  <c r="N92" i="27"/>
  <c r="M92" i="27"/>
  <c r="L92" i="27"/>
  <c r="K92" i="27"/>
  <c r="J92" i="27"/>
  <c r="F92" i="27"/>
  <c r="O91" i="27"/>
  <c r="N91" i="27"/>
  <c r="M91" i="27"/>
  <c r="L91" i="27"/>
  <c r="K91" i="27"/>
  <c r="J91" i="27"/>
  <c r="F91" i="27"/>
  <c r="O90" i="27"/>
  <c r="N90" i="27"/>
  <c r="M90" i="27"/>
  <c r="L90" i="27"/>
  <c r="K90" i="27"/>
  <c r="J90" i="27"/>
  <c r="F90" i="27"/>
  <c r="O89" i="27"/>
  <c r="N89" i="27"/>
  <c r="M89" i="27"/>
  <c r="L89" i="27"/>
  <c r="K89" i="27"/>
  <c r="J89" i="27"/>
  <c r="F89" i="27"/>
  <c r="O88" i="27"/>
  <c r="N88" i="27"/>
  <c r="M88" i="27"/>
  <c r="L88" i="27"/>
  <c r="K88" i="27"/>
  <c r="J88" i="27"/>
  <c r="F88" i="27"/>
  <c r="O87" i="27"/>
  <c r="N87" i="27"/>
  <c r="M87" i="27"/>
  <c r="L87" i="27"/>
  <c r="K87" i="27"/>
  <c r="J87" i="27"/>
  <c r="F87" i="27"/>
  <c r="O86" i="27"/>
  <c r="N86" i="27"/>
  <c r="M86" i="27"/>
  <c r="L86" i="27"/>
  <c r="K86" i="27"/>
  <c r="J86" i="27"/>
  <c r="F86" i="27"/>
  <c r="O85" i="27"/>
  <c r="N85" i="27"/>
  <c r="M85" i="27"/>
  <c r="L85" i="27"/>
  <c r="K85" i="27"/>
  <c r="J85" i="27"/>
  <c r="F85" i="27"/>
  <c r="O84" i="27"/>
  <c r="N84" i="27"/>
  <c r="M84" i="27"/>
  <c r="L84" i="27"/>
  <c r="K84" i="27"/>
  <c r="J84" i="27"/>
  <c r="F84" i="27"/>
  <c r="O83" i="27"/>
  <c r="N83" i="27"/>
  <c r="M83" i="27"/>
  <c r="L83" i="27"/>
  <c r="K83" i="27"/>
  <c r="J83" i="27"/>
  <c r="F83" i="27"/>
  <c r="O82" i="27"/>
  <c r="N82" i="27"/>
  <c r="M82" i="27"/>
  <c r="L82" i="27"/>
  <c r="K82" i="27"/>
  <c r="J82" i="27"/>
  <c r="F82" i="27"/>
  <c r="O81" i="27"/>
  <c r="N81" i="27"/>
  <c r="M81" i="27"/>
  <c r="L81" i="27"/>
  <c r="K81" i="27"/>
  <c r="J81" i="27"/>
  <c r="F81" i="27"/>
  <c r="O80" i="27"/>
  <c r="N80" i="27"/>
  <c r="M80" i="27"/>
  <c r="L80" i="27"/>
  <c r="K80" i="27"/>
  <c r="J80" i="27"/>
  <c r="F80" i="27"/>
  <c r="O79" i="27"/>
  <c r="N79" i="27"/>
  <c r="M79" i="27"/>
  <c r="L79" i="27"/>
  <c r="K79" i="27"/>
  <c r="J79" i="27"/>
  <c r="F79" i="27"/>
  <c r="O78" i="27"/>
  <c r="N78" i="27"/>
  <c r="M78" i="27"/>
  <c r="L78" i="27"/>
  <c r="K78" i="27"/>
  <c r="J78" i="27"/>
  <c r="F78" i="27"/>
  <c r="O77" i="27"/>
  <c r="N77" i="27"/>
  <c r="M77" i="27"/>
  <c r="L77" i="27"/>
  <c r="K77" i="27"/>
  <c r="J77" i="27"/>
  <c r="F77" i="27"/>
  <c r="O76" i="27"/>
  <c r="N76" i="27"/>
  <c r="M76" i="27"/>
  <c r="L76" i="27"/>
  <c r="K76" i="27"/>
  <c r="J76" i="27"/>
  <c r="F76" i="27"/>
  <c r="O75" i="27"/>
  <c r="N75" i="27"/>
  <c r="M75" i="27"/>
  <c r="L75" i="27"/>
  <c r="K75" i="27"/>
  <c r="J75" i="27"/>
  <c r="F75" i="27"/>
  <c r="O74" i="27"/>
  <c r="N74" i="27"/>
  <c r="M74" i="27"/>
  <c r="L74" i="27"/>
  <c r="K74" i="27"/>
  <c r="J74" i="27"/>
  <c r="F74" i="27"/>
  <c r="O73" i="27"/>
  <c r="N73" i="27"/>
  <c r="M73" i="27"/>
  <c r="L73" i="27"/>
  <c r="K73" i="27"/>
  <c r="J73" i="27"/>
  <c r="F73" i="27"/>
  <c r="O72" i="27"/>
  <c r="N72" i="27"/>
  <c r="M72" i="27"/>
  <c r="L72" i="27"/>
  <c r="K72" i="27"/>
  <c r="J72" i="27"/>
  <c r="F72" i="27"/>
  <c r="O71" i="27"/>
  <c r="N71" i="27"/>
  <c r="M71" i="27"/>
  <c r="L71" i="27"/>
  <c r="K71" i="27"/>
  <c r="J71" i="27"/>
  <c r="F71" i="27"/>
  <c r="O70" i="27"/>
  <c r="N70" i="27"/>
  <c r="M70" i="27"/>
  <c r="L70" i="27"/>
  <c r="K70" i="27"/>
  <c r="J70" i="27"/>
  <c r="F70" i="27"/>
  <c r="O69" i="27"/>
  <c r="N69" i="27"/>
  <c r="M69" i="27"/>
  <c r="L69" i="27"/>
  <c r="K69" i="27"/>
  <c r="J69" i="27"/>
  <c r="F69" i="27"/>
  <c r="O68" i="27"/>
  <c r="N68" i="27"/>
  <c r="M68" i="27"/>
  <c r="L68" i="27"/>
  <c r="K68" i="27"/>
  <c r="J68" i="27"/>
  <c r="F68" i="27"/>
  <c r="O67" i="27"/>
  <c r="N67" i="27"/>
  <c r="M67" i="27"/>
  <c r="L67" i="27"/>
  <c r="K67" i="27"/>
  <c r="J67" i="27"/>
  <c r="F67" i="27"/>
  <c r="O66" i="27"/>
  <c r="N66" i="27"/>
  <c r="M66" i="27"/>
  <c r="L66" i="27"/>
  <c r="K66" i="27"/>
  <c r="J66" i="27"/>
  <c r="F66" i="27"/>
  <c r="O65" i="27"/>
  <c r="N65" i="27"/>
  <c r="M65" i="27"/>
  <c r="L65" i="27"/>
  <c r="K65" i="27"/>
  <c r="J65" i="27"/>
  <c r="F65" i="27"/>
  <c r="O64" i="27"/>
  <c r="N64" i="27"/>
  <c r="M64" i="27"/>
  <c r="L64" i="27"/>
  <c r="K64" i="27"/>
  <c r="J64" i="27"/>
  <c r="F64" i="27"/>
  <c r="O63" i="27"/>
  <c r="N63" i="27"/>
  <c r="M63" i="27"/>
  <c r="L63" i="27"/>
  <c r="K63" i="27"/>
  <c r="J63" i="27"/>
  <c r="F63" i="27"/>
  <c r="O62" i="27"/>
  <c r="N62" i="27"/>
  <c r="M62" i="27"/>
  <c r="L62" i="27"/>
  <c r="K62" i="27"/>
  <c r="J62" i="27"/>
  <c r="F62" i="27"/>
  <c r="O61" i="27"/>
  <c r="N61" i="27"/>
  <c r="M61" i="27"/>
  <c r="L61" i="27"/>
  <c r="K61" i="27"/>
  <c r="J61" i="27"/>
  <c r="F61" i="27"/>
  <c r="O60" i="27"/>
  <c r="N60" i="27"/>
  <c r="M60" i="27"/>
  <c r="L60" i="27"/>
  <c r="K60" i="27"/>
  <c r="J60" i="27"/>
  <c r="F60" i="27"/>
  <c r="O59" i="27"/>
  <c r="N59" i="27"/>
  <c r="M59" i="27"/>
  <c r="L59" i="27"/>
  <c r="K59" i="27"/>
  <c r="J59" i="27"/>
  <c r="F59" i="27"/>
  <c r="O58" i="27"/>
  <c r="N58" i="27"/>
  <c r="M58" i="27"/>
  <c r="L58" i="27"/>
  <c r="K58" i="27"/>
  <c r="J58" i="27"/>
  <c r="F58" i="27"/>
  <c r="O57" i="27"/>
  <c r="N57" i="27"/>
  <c r="M57" i="27"/>
  <c r="L57" i="27"/>
  <c r="K57" i="27"/>
  <c r="J57" i="27"/>
  <c r="F57" i="27"/>
  <c r="O56" i="27"/>
  <c r="N56" i="27"/>
  <c r="M56" i="27"/>
  <c r="L56" i="27"/>
  <c r="K56" i="27"/>
  <c r="J56" i="27"/>
  <c r="F56" i="27"/>
  <c r="O55" i="27"/>
  <c r="N55" i="27"/>
  <c r="M55" i="27"/>
  <c r="L55" i="27"/>
  <c r="K55" i="27"/>
  <c r="J55" i="27"/>
  <c r="F55" i="27"/>
  <c r="O54" i="27"/>
  <c r="N54" i="27"/>
  <c r="M54" i="27"/>
  <c r="L54" i="27"/>
  <c r="K54" i="27"/>
  <c r="J54" i="27"/>
  <c r="F54" i="27"/>
  <c r="O53" i="27"/>
  <c r="N53" i="27"/>
  <c r="M53" i="27"/>
  <c r="L53" i="27"/>
  <c r="K53" i="27"/>
  <c r="J53" i="27"/>
  <c r="F53" i="27"/>
  <c r="O52" i="27"/>
  <c r="N52" i="27"/>
  <c r="M52" i="27"/>
  <c r="L52" i="27"/>
  <c r="K52" i="27"/>
  <c r="J52" i="27"/>
  <c r="F52" i="27"/>
  <c r="O51" i="27"/>
  <c r="N51" i="27"/>
  <c r="M51" i="27"/>
  <c r="L51" i="27"/>
  <c r="K51" i="27"/>
  <c r="J51" i="27"/>
  <c r="F51" i="27"/>
  <c r="O50" i="27"/>
  <c r="N50" i="27"/>
  <c r="M50" i="27"/>
  <c r="L50" i="27"/>
  <c r="K50" i="27"/>
  <c r="J50" i="27"/>
  <c r="F50" i="27"/>
  <c r="O49" i="27"/>
  <c r="N49" i="27"/>
  <c r="M49" i="27"/>
  <c r="L49" i="27"/>
  <c r="K49" i="27"/>
  <c r="J49" i="27"/>
  <c r="F49" i="27"/>
  <c r="O48" i="27"/>
  <c r="N48" i="27"/>
  <c r="M48" i="27"/>
  <c r="L48" i="27"/>
  <c r="K48" i="27"/>
  <c r="J48" i="27"/>
  <c r="F48" i="27"/>
  <c r="O47" i="27"/>
  <c r="N47" i="27"/>
  <c r="M47" i="27"/>
  <c r="L47" i="27"/>
  <c r="K47" i="27"/>
  <c r="J47" i="27"/>
  <c r="F47" i="27"/>
  <c r="O46" i="27"/>
  <c r="N46" i="27"/>
  <c r="M46" i="27"/>
  <c r="L46" i="27"/>
  <c r="K46" i="27"/>
  <c r="J46" i="27"/>
  <c r="F46" i="27"/>
  <c r="O45" i="27"/>
  <c r="N45" i="27"/>
  <c r="M45" i="27"/>
  <c r="L45" i="27"/>
  <c r="K45" i="27"/>
  <c r="J45" i="27"/>
  <c r="F45" i="27"/>
  <c r="O44" i="27"/>
  <c r="N44" i="27"/>
  <c r="M44" i="27"/>
  <c r="L44" i="27"/>
  <c r="K44" i="27"/>
  <c r="J44" i="27"/>
  <c r="F44" i="27"/>
  <c r="O43" i="27"/>
  <c r="N43" i="27"/>
  <c r="M43" i="27"/>
  <c r="L43" i="27"/>
  <c r="K43" i="27"/>
  <c r="J43" i="27"/>
  <c r="F43" i="27"/>
  <c r="O42" i="27"/>
  <c r="N42" i="27"/>
  <c r="M42" i="27"/>
  <c r="L42" i="27"/>
  <c r="K42" i="27"/>
  <c r="J42" i="27"/>
  <c r="F42" i="27"/>
  <c r="O41" i="27"/>
  <c r="N41" i="27"/>
  <c r="M41" i="27"/>
  <c r="L41" i="27"/>
  <c r="K41" i="27"/>
  <c r="J41" i="27"/>
  <c r="F41" i="27"/>
  <c r="O40" i="27"/>
  <c r="N40" i="27"/>
  <c r="M40" i="27"/>
  <c r="L40" i="27"/>
  <c r="K40" i="27"/>
  <c r="J40" i="27"/>
  <c r="F40" i="27"/>
  <c r="O39" i="27"/>
  <c r="N39" i="27"/>
  <c r="M39" i="27"/>
  <c r="L39" i="27"/>
  <c r="K39" i="27"/>
  <c r="J39" i="27"/>
  <c r="F39" i="27"/>
  <c r="O38" i="27"/>
  <c r="N38" i="27"/>
  <c r="M38" i="27"/>
  <c r="L38" i="27"/>
  <c r="K38" i="27"/>
  <c r="J38" i="27"/>
  <c r="F38" i="27"/>
  <c r="O37" i="27"/>
  <c r="N37" i="27"/>
  <c r="M37" i="27"/>
  <c r="L37" i="27"/>
  <c r="K37" i="27"/>
  <c r="J37" i="27"/>
  <c r="F37" i="27"/>
  <c r="O36" i="27"/>
  <c r="N36" i="27"/>
  <c r="M36" i="27"/>
  <c r="L36" i="27"/>
  <c r="K36" i="27"/>
  <c r="J36" i="27"/>
  <c r="F36" i="27"/>
  <c r="O35" i="27"/>
  <c r="N35" i="27"/>
  <c r="M35" i="27"/>
  <c r="L35" i="27"/>
  <c r="K35" i="27"/>
  <c r="J35" i="27"/>
  <c r="F35" i="27"/>
  <c r="O34" i="27"/>
  <c r="N34" i="27"/>
  <c r="M34" i="27"/>
  <c r="L34" i="27"/>
  <c r="K34" i="27"/>
  <c r="J34" i="27"/>
  <c r="F34" i="27"/>
  <c r="O33" i="27"/>
  <c r="N33" i="27"/>
  <c r="M33" i="27"/>
  <c r="L33" i="27"/>
  <c r="K33" i="27"/>
  <c r="J33" i="27"/>
  <c r="F33" i="27"/>
  <c r="O32" i="27"/>
  <c r="N32" i="27"/>
  <c r="M32" i="27"/>
  <c r="L32" i="27"/>
  <c r="K32" i="27"/>
  <c r="J32" i="27"/>
  <c r="F32" i="27"/>
  <c r="O31" i="27"/>
  <c r="N31" i="27"/>
  <c r="M31" i="27"/>
  <c r="L31" i="27"/>
  <c r="K31" i="27"/>
  <c r="J31" i="27"/>
  <c r="F31" i="27"/>
  <c r="O30" i="27"/>
  <c r="N30" i="27"/>
  <c r="M30" i="27"/>
  <c r="L30" i="27"/>
  <c r="K30" i="27"/>
  <c r="J30" i="27"/>
  <c r="F30" i="27"/>
  <c r="O29" i="27"/>
  <c r="N29" i="27"/>
  <c r="M29" i="27"/>
  <c r="L29" i="27"/>
  <c r="K29" i="27"/>
  <c r="J29" i="27"/>
  <c r="F29" i="27"/>
  <c r="O28" i="27"/>
  <c r="N28" i="27"/>
  <c r="M28" i="27"/>
  <c r="L28" i="27"/>
  <c r="K28" i="27"/>
  <c r="J28" i="27"/>
  <c r="F28" i="27"/>
  <c r="O27" i="27"/>
  <c r="N27" i="27"/>
  <c r="M27" i="27"/>
  <c r="L27" i="27"/>
  <c r="K27" i="27"/>
  <c r="J27" i="27"/>
  <c r="F27" i="27"/>
  <c r="O26" i="27"/>
  <c r="N26" i="27"/>
  <c r="M26" i="27"/>
  <c r="L26" i="27"/>
  <c r="K26" i="27"/>
  <c r="J26" i="27"/>
  <c r="F26" i="27"/>
  <c r="O25" i="27"/>
  <c r="N25" i="27"/>
  <c r="M25" i="27"/>
  <c r="L25" i="27"/>
  <c r="K25" i="27"/>
  <c r="J25" i="27"/>
  <c r="F25" i="27"/>
  <c r="O24" i="27"/>
  <c r="N24" i="27"/>
  <c r="M24" i="27"/>
  <c r="L24" i="27"/>
  <c r="K24" i="27"/>
  <c r="J24" i="27"/>
  <c r="F24" i="27"/>
  <c r="O23" i="27"/>
  <c r="N23" i="27"/>
  <c r="M23" i="27"/>
  <c r="L23" i="27"/>
  <c r="K23" i="27"/>
  <c r="J23" i="27"/>
  <c r="F23" i="27"/>
  <c r="O22" i="27"/>
  <c r="N22" i="27"/>
  <c r="M22" i="27"/>
  <c r="L22" i="27"/>
  <c r="K22" i="27"/>
  <c r="J22" i="27"/>
  <c r="F22" i="27"/>
  <c r="O21" i="27"/>
  <c r="N21" i="27"/>
  <c r="M21" i="27"/>
  <c r="L21" i="27"/>
  <c r="K21" i="27"/>
  <c r="J21" i="27"/>
  <c r="F21" i="27"/>
  <c r="O20" i="27"/>
  <c r="N20" i="27"/>
  <c r="M20" i="27"/>
  <c r="L20" i="27"/>
  <c r="K20" i="27"/>
  <c r="J20" i="27"/>
  <c r="F20" i="27"/>
  <c r="O19" i="27"/>
  <c r="N19" i="27"/>
  <c r="M19" i="27"/>
  <c r="L19" i="27"/>
  <c r="K19" i="27"/>
  <c r="J19" i="27"/>
  <c r="F19" i="27"/>
  <c r="O18" i="27"/>
  <c r="N18" i="27"/>
  <c r="M18" i="27"/>
  <c r="L18" i="27"/>
  <c r="K18" i="27"/>
  <c r="J18" i="27"/>
  <c r="F18" i="27"/>
  <c r="O17" i="27"/>
  <c r="N17" i="27"/>
  <c r="M17" i="27"/>
  <c r="L17" i="27"/>
  <c r="K17" i="27"/>
  <c r="J17" i="27"/>
  <c r="F17" i="27"/>
  <c r="O16" i="27"/>
  <c r="N16" i="27"/>
  <c r="M16" i="27"/>
  <c r="L16" i="27"/>
  <c r="K16" i="27"/>
  <c r="J16" i="27"/>
  <c r="F16" i="27"/>
  <c r="O15" i="27"/>
  <c r="N15" i="27"/>
  <c r="M15" i="27"/>
  <c r="L15" i="27"/>
  <c r="K15" i="27"/>
  <c r="J15" i="27"/>
  <c r="F15" i="27"/>
  <c r="O14" i="27"/>
  <c r="N14" i="27"/>
  <c r="M14" i="27"/>
  <c r="L14" i="27"/>
  <c r="K14" i="27"/>
  <c r="J14" i="27"/>
  <c r="F14" i="27"/>
  <c r="O13" i="27"/>
  <c r="N13" i="27"/>
  <c r="M13" i="27"/>
  <c r="L13" i="27"/>
  <c r="K13" i="27"/>
  <c r="J13" i="27"/>
  <c r="F13" i="27"/>
  <c r="O12" i="27"/>
  <c r="N12" i="27"/>
  <c r="M12" i="27"/>
  <c r="L12" i="27"/>
  <c r="K12" i="27"/>
  <c r="J12" i="27"/>
  <c r="F12" i="27"/>
  <c r="O11" i="27"/>
  <c r="N11" i="27"/>
  <c r="M11" i="27"/>
  <c r="L11" i="27"/>
  <c r="K11" i="27"/>
  <c r="J11" i="27"/>
  <c r="F11" i="27"/>
  <c r="O10" i="27"/>
  <c r="N10" i="27"/>
  <c r="M10" i="27"/>
  <c r="L10" i="27"/>
  <c r="K10" i="27"/>
  <c r="J10" i="27"/>
  <c r="F10" i="27"/>
  <c r="O9" i="27"/>
  <c r="N9" i="27"/>
  <c r="M9" i="27"/>
  <c r="L9" i="27"/>
  <c r="K9" i="27"/>
  <c r="J9" i="27"/>
  <c r="F9" i="27"/>
  <c r="O8" i="27"/>
  <c r="N8" i="27"/>
  <c r="M8" i="27"/>
  <c r="L8" i="27"/>
  <c r="K8" i="27"/>
  <c r="J8" i="27"/>
  <c r="F8" i="27"/>
  <c r="O7" i="27"/>
  <c r="N7" i="27"/>
  <c r="M7" i="27"/>
  <c r="L7" i="27"/>
  <c r="K7" i="27"/>
  <c r="J7" i="27"/>
  <c r="F7" i="27"/>
  <c r="O6" i="27"/>
  <c r="N6" i="27"/>
  <c r="M6" i="27"/>
  <c r="L6" i="27"/>
  <c r="K6" i="27"/>
  <c r="J6" i="27"/>
  <c r="F6" i="27"/>
  <c r="O5" i="27"/>
  <c r="N5" i="27"/>
  <c r="M5" i="27"/>
  <c r="L5" i="27"/>
  <c r="K5" i="27"/>
  <c r="J5" i="27"/>
  <c r="F5" i="27"/>
  <c r="O4" i="27"/>
  <c r="N4" i="27"/>
  <c r="M4" i="27"/>
  <c r="L4" i="27"/>
  <c r="K4" i="27"/>
  <c r="J4" i="27"/>
  <c r="F4" i="27"/>
  <c r="O3" i="27"/>
  <c r="N3" i="27"/>
  <c r="M3" i="27"/>
  <c r="L3" i="27"/>
  <c r="K3" i="27"/>
  <c r="J3" i="27"/>
  <c r="F3" i="27"/>
  <c r="O2" i="27"/>
  <c r="N2" i="27"/>
  <c r="M2" i="27"/>
  <c r="L2" i="27"/>
  <c r="K2" i="27"/>
  <c r="J2" i="27"/>
  <c r="F2" i="27"/>
  <c r="N208" i="26"/>
  <c r="M208" i="26"/>
  <c r="L208" i="26"/>
  <c r="K208" i="26"/>
  <c r="J208" i="26"/>
  <c r="F208" i="26"/>
  <c r="N207" i="26"/>
  <c r="M207" i="26"/>
  <c r="L207" i="26"/>
  <c r="K207" i="26"/>
  <c r="J207" i="26"/>
  <c r="F207" i="26"/>
  <c r="N206" i="26"/>
  <c r="M206" i="26"/>
  <c r="L206" i="26"/>
  <c r="K206" i="26"/>
  <c r="J206" i="26"/>
  <c r="F206" i="26"/>
  <c r="N205" i="26"/>
  <c r="M205" i="26"/>
  <c r="L205" i="26"/>
  <c r="K205" i="26"/>
  <c r="J205" i="26"/>
  <c r="F205" i="26"/>
  <c r="N204" i="26"/>
  <c r="M204" i="26"/>
  <c r="L204" i="26"/>
  <c r="K204" i="26"/>
  <c r="J204" i="26"/>
  <c r="F204" i="26"/>
  <c r="N203" i="26"/>
  <c r="M203" i="26"/>
  <c r="L203" i="26"/>
  <c r="K203" i="26"/>
  <c r="J203" i="26"/>
  <c r="F203" i="26"/>
  <c r="N202" i="26"/>
  <c r="M202" i="26"/>
  <c r="L202" i="26"/>
  <c r="K202" i="26"/>
  <c r="J202" i="26"/>
  <c r="F202" i="26"/>
  <c r="N201" i="26"/>
  <c r="M201" i="26"/>
  <c r="L201" i="26"/>
  <c r="K201" i="26"/>
  <c r="J201" i="26"/>
  <c r="F201" i="26"/>
  <c r="N200" i="26"/>
  <c r="M200" i="26"/>
  <c r="L200" i="26"/>
  <c r="K200" i="26"/>
  <c r="J200" i="26"/>
  <c r="F200" i="26"/>
  <c r="N199" i="26"/>
  <c r="M199" i="26"/>
  <c r="L199" i="26"/>
  <c r="K199" i="26"/>
  <c r="J199" i="26"/>
  <c r="F199" i="26"/>
  <c r="N198" i="26"/>
  <c r="M198" i="26"/>
  <c r="L198" i="26"/>
  <c r="K198" i="26"/>
  <c r="J198" i="26"/>
  <c r="F198" i="26"/>
  <c r="N197" i="26"/>
  <c r="M197" i="26"/>
  <c r="L197" i="26"/>
  <c r="K197" i="26"/>
  <c r="J197" i="26"/>
  <c r="F197" i="26"/>
  <c r="N196" i="26"/>
  <c r="M196" i="26"/>
  <c r="L196" i="26"/>
  <c r="K196" i="26"/>
  <c r="J196" i="26"/>
  <c r="F196" i="26"/>
  <c r="N195" i="26"/>
  <c r="M195" i="26"/>
  <c r="L195" i="26"/>
  <c r="K195" i="26"/>
  <c r="J195" i="26"/>
  <c r="F195" i="26"/>
  <c r="N194" i="26"/>
  <c r="M194" i="26"/>
  <c r="L194" i="26"/>
  <c r="K194" i="26"/>
  <c r="J194" i="26"/>
  <c r="F194" i="26"/>
  <c r="N193" i="26"/>
  <c r="M193" i="26"/>
  <c r="L193" i="26"/>
  <c r="K193" i="26"/>
  <c r="J193" i="26"/>
  <c r="F193" i="26"/>
  <c r="N192" i="26"/>
  <c r="M192" i="26"/>
  <c r="L192" i="26"/>
  <c r="K192" i="26"/>
  <c r="J192" i="26"/>
  <c r="F192" i="26"/>
  <c r="N191" i="26"/>
  <c r="M191" i="26"/>
  <c r="L191" i="26"/>
  <c r="K191" i="26"/>
  <c r="J191" i="26"/>
  <c r="F191" i="26"/>
  <c r="N190" i="26"/>
  <c r="M190" i="26"/>
  <c r="L190" i="26"/>
  <c r="K190" i="26"/>
  <c r="J190" i="26"/>
  <c r="F190" i="26"/>
  <c r="N189" i="26"/>
  <c r="M189" i="26"/>
  <c r="L189" i="26"/>
  <c r="K189" i="26"/>
  <c r="J189" i="26"/>
  <c r="F189" i="26"/>
  <c r="N188" i="26"/>
  <c r="M188" i="26"/>
  <c r="L188" i="26"/>
  <c r="K188" i="26"/>
  <c r="J188" i="26"/>
  <c r="F188" i="26"/>
  <c r="N187" i="26"/>
  <c r="M187" i="26"/>
  <c r="L187" i="26"/>
  <c r="K187" i="26"/>
  <c r="J187" i="26"/>
  <c r="F187" i="26"/>
  <c r="N186" i="26"/>
  <c r="M186" i="26"/>
  <c r="L186" i="26"/>
  <c r="K186" i="26"/>
  <c r="J186" i="26"/>
  <c r="F186" i="26"/>
  <c r="N185" i="26"/>
  <c r="M185" i="26"/>
  <c r="L185" i="26"/>
  <c r="K185" i="26"/>
  <c r="J185" i="26"/>
  <c r="F185" i="26"/>
  <c r="N184" i="26"/>
  <c r="M184" i="26"/>
  <c r="L184" i="26"/>
  <c r="K184" i="26"/>
  <c r="J184" i="26"/>
  <c r="F184" i="26"/>
  <c r="N183" i="26"/>
  <c r="M183" i="26"/>
  <c r="L183" i="26"/>
  <c r="K183" i="26"/>
  <c r="J183" i="26"/>
  <c r="F183" i="26"/>
  <c r="N182" i="26"/>
  <c r="M182" i="26"/>
  <c r="L182" i="26"/>
  <c r="K182" i="26"/>
  <c r="J182" i="26"/>
  <c r="F182" i="26"/>
  <c r="N181" i="26"/>
  <c r="M181" i="26"/>
  <c r="L181" i="26"/>
  <c r="K181" i="26"/>
  <c r="J181" i="26"/>
  <c r="F181" i="26"/>
  <c r="N180" i="26"/>
  <c r="M180" i="26"/>
  <c r="L180" i="26"/>
  <c r="K180" i="26"/>
  <c r="J180" i="26"/>
  <c r="F180" i="26"/>
  <c r="N179" i="26"/>
  <c r="M179" i="26"/>
  <c r="L179" i="26"/>
  <c r="K179" i="26"/>
  <c r="J179" i="26"/>
  <c r="F179" i="26"/>
  <c r="N178" i="26"/>
  <c r="M178" i="26"/>
  <c r="L178" i="26"/>
  <c r="K178" i="26"/>
  <c r="J178" i="26"/>
  <c r="F178" i="26"/>
  <c r="N177" i="26"/>
  <c r="M177" i="26"/>
  <c r="L177" i="26"/>
  <c r="K177" i="26"/>
  <c r="J177" i="26"/>
  <c r="F177" i="26"/>
  <c r="N176" i="26"/>
  <c r="M176" i="26"/>
  <c r="L176" i="26"/>
  <c r="K176" i="26"/>
  <c r="J176" i="26"/>
  <c r="F176" i="26"/>
  <c r="N175" i="26"/>
  <c r="M175" i="26"/>
  <c r="L175" i="26"/>
  <c r="K175" i="26"/>
  <c r="J175" i="26"/>
  <c r="F175" i="26"/>
  <c r="N174" i="26"/>
  <c r="M174" i="26"/>
  <c r="L174" i="26"/>
  <c r="K174" i="26"/>
  <c r="J174" i="26"/>
  <c r="F174" i="26"/>
  <c r="N173" i="26"/>
  <c r="M173" i="26"/>
  <c r="L173" i="26"/>
  <c r="K173" i="26"/>
  <c r="J173" i="26"/>
  <c r="F173" i="26"/>
  <c r="N172" i="26"/>
  <c r="M172" i="26"/>
  <c r="L172" i="26"/>
  <c r="K172" i="26"/>
  <c r="J172" i="26"/>
  <c r="F172" i="26"/>
  <c r="N171" i="26"/>
  <c r="M171" i="26"/>
  <c r="L171" i="26"/>
  <c r="K171" i="26"/>
  <c r="J171" i="26"/>
  <c r="F171" i="26"/>
  <c r="N170" i="26"/>
  <c r="M170" i="26"/>
  <c r="L170" i="26"/>
  <c r="K170" i="26"/>
  <c r="J170" i="26"/>
  <c r="F170" i="26"/>
  <c r="N169" i="26"/>
  <c r="M169" i="26"/>
  <c r="L169" i="26"/>
  <c r="K169" i="26"/>
  <c r="J169" i="26"/>
  <c r="F169" i="26"/>
  <c r="N168" i="26"/>
  <c r="M168" i="26"/>
  <c r="L168" i="26"/>
  <c r="K168" i="26"/>
  <c r="J168" i="26"/>
  <c r="F168" i="26"/>
  <c r="N167" i="26"/>
  <c r="M167" i="26"/>
  <c r="L167" i="26"/>
  <c r="K167" i="26"/>
  <c r="J167" i="26"/>
  <c r="F167" i="26"/>
  <c r="N166" i="26"/>
  <c r="M166" i="26"/>
  <c r="L166" i="26"/>
  <c r="K166" i="26"/>
  <c r="J166" i="26"/>
  <c r="F166" i="26"/>
  <c r="N165" i="26"/>
  <c r="M165" i="26"/>
  <c r="L165" i="26"/>
  <c r="K165" i="26"/>
  <c r="J165" i="26"/>
  <c r="F165" i="26"/>
  <c r="N164" i="26"/>
  <c r="M164" i="26"/>
  <c r="L164" i="26"/>
  <c r="K164" i="26"/>
  <c r="J164" i="26"/>
  <c r="F164" i="26"/>
  <c r="N163" i="26"/>
  <c r="M163" i="26"/>
  <c r="L163" i="26"/>
  <c r="K163" i="26"/>
  <c r="J163" i="26"/>
  <c r="F163" i="26"/>
  <c r="N162" i="26"/>
  <c r="M162" i="26"/>
  <c r="L162" i="26"/>
  <c r="K162" i="26"/>
  <c r="J162" i="26"/>
  <c r="F162" i="26"/>
  <c r="N161" i="26"/>
  <c r="M161" i="26"/>
  <c r="L161" i="26"/>
  <c r="K161" i="26"/>
  <c r="J161" i="26"/>
  <c r="F161" i="26"/>
  <c r="N160" i="26"/>
  <c r="M160" i="26"/>
  <c r="L160" i="26"/>
  <c r="K160" i="26"/>
  <c r="J160" i="26"/>
  <c r="F160" i="26"/>
  <c r="N159" i="26"/>
  <c r="M159" i="26"/>
  <c r="L159" i="26"/>
  <c r="K159" i="26"/>
  <c r="J159" i="26"/>
  <c r="F159" i="26"/>
  <c r="N158" i="26"/>
  <c r="M158" i="26"/>
  <c r="L158" i="26"/>
  <c r="K158" i="26"/>
  <c r="J158" i="26"/>
  <c r="F158" i="26"/>
  <c r="N157" i="26"/>
  <c r="M157" i="26"/>
  <c r="L157" i="26"/>
  <c r="K157" i="26"/>
  <c r="J157" i="26"/>
  <c r="F157" i="26"/>
  <c r="N156" i="26"/>
  <c r="M156" i="26"/>
  <c r="L156" i="26"/>
  <c r="K156" i="26"/>
  <c r="J156" i="26"/>
  <c r="F156" i="26"/>
  <c r="N155" i="26"/>
  <c r="M155" i="26"/>
  <c r="L155" i="26"/>
  <c r="K155" i="26"/>
  <c r="J155" i="26"/>
  <c r="F155" i="26"/>
  <c r="N154" i="26"/>
  <c r="M154" i="26"/>
  <c r="L154" i="26"/>
  <c r="K154" i="26"/>
  <c r="J154" i="26"/>
  <c r="F154" i="26"/>
  <c r="N153" i="26"/>
  <c r="M153" i="26"/>
  <c r="L153" i="26"/>
  <c r="K153" i="26"/>
  <c r="J153" i="26"/>
  <c r="F153" i="26"/>
  <c r="N152" i="26"/>
  <c r="M152" i="26"/>
  <c r="L152" i="26"/>
  <c r="K152" i="26"/>
  <c r="J152" i="26"/>
  <c r="F152" i="26"/>
  <c r="N151" i="26"/>
  <c r="M151" i="26"/>
  <c r="L151" i="26"/>
  <c r="K151" i="26"/>
  <c r="J151" i="26"/>
  <c r="F151" i="26"/>
  <c r="N150" i="26"/>
  <c r="M150" i="26"/>
  <c r="L150" i="26"/>
  <c r="K150" i="26"/>
  <c r="J150" i="26"/>
  <c r="F150" i="26"/>
  <c r="N149" i="26"/>
  <c r="M149" i="26"/>
  <c r="L149" i="26"/>
  <c r="K149" i="26"/>
  <c r="J149" i="26"/>
  <c r="F149" i="26"/>
  <c r="N148" i="26"/>
  <c r="M148" i="26"/>
  <c r="L148" i="26"/>
  <c r="K148" i="26"/>
  <c r="J148" i="26"/>
  <c r="F148" i="26"/>
  <c r="N147" i="26"/>
  <c r="M147" i="26"/>
  <c r="L147" i="26"/>
  <c r="K147" i="26"/>
  <c r="J147" i="26"/>
  <c r="F147" i="26"/>
  <c r="N146" i="26"/>
  <c r="M146" i="26"/>
  <c r="L146" i="26"/>
  <c r="K146" i="26"/>
  <c r="J146" i="26"/>
  <c r="F146" i="26"/>
  <c r="N145" i="26"/>
  <c r="M145" i="26"/>
  <c r="L145" i="26"/>
  <c r="K145" i="26"/>
  <c r="J145" i="26"/>
  <c r="F145" i="26"/>
  <c r="N144" i="26"/>
  <c r="M144" i="26"/>
  <c r="L144" i="26"/>
  <c r="K144" i="26"/>
  <c r="J144" i="26"/>
  <c r="F144" i="26"/>
  <c r="N143" i="26"/>
  <c r="M143" i="26"/>
  <c r="L143" i="26"/>
  <c r="K143" i="26"/>
  <c r="J143" i="26"/>
  <c r="F143" i="26"/>
  <c r="N142" i="26"/>
  <c r="M142" i="26"/>
  <c r="L142" i="26"/>
  <c r="K142" i="26"/>
  <c r="J142" i="26"/>
  <c r="F142" i="26"/>
  <c r="N141" i="26"/>
  <c r="M141" i="26"/>
  <c r="L141" i="26"/>
  <c r="K141" i="26"/>
  <c r="J141" i="26"/>
  <c r="F141" i="26"/>
  <c r="N140" i="26"/>
  <c r="M140" i="26"/>
  <c r="L140" i="26"/>
  <c r="K140" i="26"/>
  <c r="J140" i="26"/>
  <c r="F140" i="26"/>
  <c r="N139" i="26"/>
  <c r="M139" i="26"/>
  <c r="L139" i="26"/>
  <c r="K139" i="26"/>
  <c r="J139" i="26"/>
  <c r="F139" i="26"/>
  <c r="N138" i="26"/>
  <c r="M138" i="26"/>
  <c r="L138" i="26"/>
  <c r="K138" i="26"/>
  <c r="J138" i="26"/>
  <c r="F138" i="26"/>
  <c r="N137" i="26"/>
  <c r="M137" i="26"/>
  <c r="L137" i="26"/>
  <c r="K137" i="26"/>
  <c r="J137" i="26"/>
  <c r="F137" i="26"/>
  <c r="N136" i="26"/>
  <c r="M136" i="26"/>
  <c r="L136" i="26"/>
  <c r="K136" i="26"/>
  <c r="J136" i="26"/>
  <c r="F136" i="26"/>
  <c r="N135" i="26"/>
  <c r="M135" i="26"/>
  <c r="L135" i="26"/>
  <c r="K135" i="26"/>
  <c r="J135" i="26"/>
  <c r="F135" i="26"/>
  <c r="N134" i="26"/>
  <c r="M134" i="26"/>
  <c r="L134" i="26"/>
  <c r="K134" i="26"/>
  <c r="J134" i="26"/>
  <c r="F134" i="26"/>
  <c r="N133" i="26"/>
  <c r="M133" i="26"/>
  <c r="L133" i="26"/>
  <c r="K133" i="26"/>
  <c r="J133" i="26"/>
  <c r="F133" i="26"/>
  <c r="N132" i="26"/>
  <c r="M132" i="26"/>
  <c r="L132" i="26"/>
  <c r="K132" i="26"/>
  <c r="J132" i="26"/>
  <c r="F132" i="26"/>
  <c r="N131" i="26"/>
  <c r="M131" i="26"/>
  <c r="L131" i="26"/>
  <c r="K131" i="26"/>
  <c r="J131" i="26"/>
  <c r="F131" i="26"/>
  <c r="N130" i="26"/>
  <c r="M130" i="26"/>
  <c r="L130" i="26"/>
  <c r="K130" i="26"/>
  <c r="J130" i="26"/>
  <c r="F130" i="26"/>
  <c r="N129" i="26"/>
  <c r="M129" i="26"/>
  <c r="L129" i="26"/>
  <c r="K129" i="26"/>
  <c r="J129" i="26"/>
  <c r="F129" i="26"/>
  <c r="N128" i="26"/>
  <c r="M128" i="26"/>
  <c r="L128" i="26"/>
  <c r="K128" i="26"/>
  <c r="J128" i="26"/>
  <c r="F128" i="26"/>
  <c r="N127" i="26"/>
  <c r="M127" i="26"/>
  <c r="L127" i="26"/>
  <c r="K127" i="26"/>
  <c r="J127" i="26"/>
  <c r="F127" i="26"/>
  <c r="N126" i="26"/>
  <c r="M126" i="26"/>
  <c r="L126" i="26"/>
  <c r="K126" i="26"/>
  <c r="J126" i="26"/>
  <c r="F126" i="26"/>
  <c r="N125" i="26"/>
  <c r="M125" i="26"/>
  <c r="L125" i="26"/>
  <c r="K125" i="26"/>
  <c r="J125" i="26"/>
  <c r="F125" i="26"/>
  <c r="N124" i="26"/>
  <c r="M124" i="26"/>
  <c r="L124" i="26"/>
  <c r="K124" i="26"/>
  <c r="J124" i="26"/>
  <c r="F124" i="26"/>
  <c r="N123" i="26"/>
  <c r="M123" i="26"/>
  <c r="L123" i="26"/>
  <c r="K123" i="26"/>
  <c r="J123" i="26"/>
  <c r="F123" i="26"/>
  <c r="N122" i="26"/>
  <c r="M122" i="26"/>
  <c r="L122" i="26"/>
  <c r="K122" i="26"/>
  <c r="J122" i="26"/>
  <c r="F122" i="26"/>
  <c r="N121" i="26"/>
  <c r="M121" i="26"/>
  <c r="L121" i="26"/>
  <c r="K121" i="26"/>
  <c r="J121" i="26"/>
  <c r="F121" i="26"/>
  <c r="N120" i="26"/>
  <c r="M120" i="26"/>
  <c r="L120" i="26"/>
  <c r="K120" i="26"/>
  <c r="J120" i="26"/>
  <c r="F120" i="26"/>
  <c r="N119" i="26"/>
  <c r="M119" i="26"/>
  <c r="L119" i="26"/>
  <c r="K119" i="26"/>
  <c r="J119" i="26"/>
  <c r="F119" i="26"/>
  <c r="N118" i="26"/>
  <c r="M118" i="26"/>
  <c r="L118" i="26"/>
  <c r="K118" i="26"/>
  <c r="J118" i="26"/>
  <c r="F118" i="26"/>
  <c r="N117" i="26"/>
  <c r="M117" i="26"/>
  <c r="L117" i="26"/>
  <c r="K117" i="26"/>
  <c r="J117" i="26"/>
  <c r="F117" i="26"/>
  <c r="N116" i="26"/>
  <c r="M116" i="26"/>
  <c r="L116" i="26"/>
  <c r="K116" i="26"/>
  <c r="J116" i="26"/>
  <c r="F116" i="26"/>
  <c r="N115" i="26"/>
  <c r="M115" i="26"/>
  <c r="L115" i="26"/>
  <c r="K115" i="26"/>
  <c r="J115" i="26"/>
  <c r="F115" i="26"/>
  <c r="N114" i="26"/>
  <c r="M114" i="26"/>
  <c r="L114" i="26"/>
  <c r="K114" i="26"/>
  <c r="J114" i="26"/>
  <c r="F114" i="26"/>
  <c r="N113" i="26"/>
  <c r="M113" i="26"/>
  <c r="L113" i="26"/>
  <c r="K113" i="26"/>
  <c r="J113" i="26"/>
  <c r="F113" i="26"/>
  <c r="N112" i="26"/>
  <c r="M112" i="26"/>
  <c r="L112" i="26"/>
  <c r="K112" i="26"/>
  <c r="J112" i="26"/>
  <c r="F112" i="26"/>
  <c r="N111" i="26"/>
  <c r="M111" i="26"/>
  <c r="L111" i="26"/>
  <c r="K111" i="26"/>
  <c r="J111" i="26"/>
  <c r="F111" i="26"/>
  <c r="N110" i="26"/>
  <c r="M110" i="26"/>
  <c r="L110" i="26"/>
  <c r="K110" i="26"/>
  <c r="J110" i="26"/>
  <c r="F110" i="26"/>
  <c r="N109" i="26"/>
  <c r="M109" i="26"/>
  <c r="L109" i="26"/>
  <c r="K109" i="26"/>
  <c r="J109" i="26"/>
  <c r="F109" i="26"/>
  <c r="N108" i="26"/>
  <c r="M108" i="26"/>
  <c r="L108" i="26"/>
  <c r="K108" i="26"/>
  <c r="J108" i="26"/>
  <c r="F108" i="26"/>
  <c r="N107" i="26"/>
  <c r="M107" i="26"/>
  <c r="L107" i="26"/>
  <c r="K107" i="26"/>
  <c r="J107" i="26"/>
  <c r="F107" i="26"/>
  <c r="N106" i="26"/>
  <c r="M106" i="26"/>
  <c r="L106" i="26"/>
  <c r="K106" i="26"/>
  <c r="J106" i="26"/>
  <c r="F106" i="26"/>
  <c r="N105" i="26"/>
  <c r="M105" i="26"/>
  <c r="L105" i="26"/>
  <c r="K105" i="26"/>
  <c r="J105" i="26"/>
  <c r="F105" i="26"/>
  <c r="N104" i="26"/>
  <c r="M104" i="26"/>
  <c r="L104" i="26"/>
  <c r="K104" i="26"/>
  <c r="J104" i="26"/>
  <c r="F104" i="26"/>
  <c r="N103" i="26"/>
  <c r="M103" i="26"/>
  <c r="L103" i="26"/>
  <c r="K103" i="26"/>
  <c r="J103" i="26"/>
  <c r="F103" i="26"/>
  <c r="N102" i="26"/>
  <c r="M102" i="26"/>
  <c r="L102" i="26"/>
  <c r="K102" i="26"/>
  <c r="J102" i="26"/>
  <c r="F102" i="26"/>
  <c r="N101" i="26"/>
  <c r="M101" i="26"/>
  <c r="L101" i="26"/>
  <c r="K101" i="26"/>
  <c r="J101" i="26"/>
  <c r="F101" i="26"/>
  <c r="N100" i="26"/>
  <c r="M100" i="26"/>
  <c r="L100" i="26"/>
  <c r="K100" i="26"/>
  <c r="J100" i="26"/>
  <c r="F100" i="26"/>
  <c r="N99" i="26"/>
  <c r="M99" i="26"/>
  <c r="L99" i="26"/>
  <c r="K99" i="26"/>
  <c r="J99" i="26"/>
  <c r="F99" i="26"/>
  <c r="N98" i="26"/>
  <c r="M98" i="26"/>
  <c r="L98" i="26"/>
  <c r="K98" i="26"/>
  <c r="J98" i="26"/>
  <c r="F98" i="26"/>
  <c r="N97" i="26"/>
  <c r="M97" i="26"/>
  <c r="L97" i="26"/>
  <c r="K97" i="26"/>
  <c r="J97" i="26"/>
  <c r="F97" i="26"/>
  <c r="N96" i="26"/>
  <c r="M96" i="26"/>
  <c r="L96" i="26"/>
  <c r="K96" i="26"/>
  <c r="J96" i="26"/>
  <c r="F96" i="26"/>
  <c r="N95" i="26"/>
  <c r="M95" i="26"/>
  <c r="L95" i="26"/>
  <c r="K95" i="26"/>
  <c r="J95" i="26"/>
  <c r="F95" i="26"/>
  <c r="N94" i="26"/>
  <c r="M94" i="26"/>
  <c r="L94" i="26"/>
  <c r="K94" i="26"/>
  <c r="J94" i="26"/>
  <c r="F94" i="26"/>
  <c r="N93" i="26"/>
  <c r="M93" i="26"/>
  <c r="L93" i="26"/>
  <c r="K93" i="26"/>
  <c r="J93" i="26"/>
  <c r="F93" i="26"/>
  <c r="N92" i="26"/>
  <c r="M92" i="26"/>
  <c r="L92" i="26"/>
  <c r="K92" i="26"/>
  <c r="J92" i="26"/>
  <c r="F92" i="26"/>
  <c r="N91" i="26"/>
  <c r="M91" i="26"/>
  <c r="L91" i="26"/>
  <c r="K91" i="26"/>
  <c r="J91" i="26"/>
  <c r="F91" i="26"/>
  <c r="N90" i="26"/>
  <c r="M90" i="26"/>
  <c r="L90" i="26"/>
  <c r="K90" i="26"/>
  <c r="J90" i="26"/>
  <c r="F90" i="26"/>
  <c r="N89" i="26"/>
  <c r="M89" i="26"/>
  <c r="L89" i="26"/>
  <c r="K89" i="26"/>
  <c r="J89" i="26"/>
  <c r="F89" i="26"/>
  <c r="N88" i="26"/>
  <c r="M88" i="26"/>
  <c r="L88" i="26"/>
  <c r="K88" i="26"/>
  <c r="J88" i="26"/>
  <c r="F88" i="26"/>
  <c r="N87" i="26"/>
  <c r="M87" i="26"/>
  <c r="L87" i="26"/>
  <c r="K87" i="26"/>
  <c r="J87" i="26"/>
  <c r="F87" i="26"/>
  <c r="N86" i="26"/>
  <c r="M86" i="26"/>
  <c r="L86" i="26"/>
  <c r="K86" i="26"/>
  <c r="J86" i="26"/>
  <c r="F86" i="26"/>
  <c r="N85" i="26"/>
  <c r="M85" i="26"/>
  <c r="L85" i="26"/>
  <c r="K85" i="26"/>
  <c r="J85" i="26"/>
  <c r="F85" i="26"/>
  <c r="N84" i="26"/>
  <c r="M84" i="26"/>
  <c r="L84" i="26"/>
  <c r="K84" i="26"/>
  <c r="J84" i="26"/>
  <c r="F84" i="26"/>
  <c r="N83" i="26"/>
  <c r="M83" i="26"/>
  <c r="L83" i="26"/>
  <c r="K83" i="26"/>
  <c r="J83" i="26"/>
  <c r="F83" i="26"/>
  <c r="N82" i="26"/>
  <c r="M82" i="26"/>
  <c r="L82" i="26"/>
  <c r="K82" i="26"/>
  <c r="J82" i="26"/>
  <c r="F82" i="26"/>
  <c r="N81" i="26"/>
  <c r="M81" i="26"/>
  <c r="L81" i="26"/>
  <c r="K81" i="26"/>
  <c r="J81" i="26"/>
  <c r="F81" i="26"/>
  <c r="N80" i="26"/>
  <c r="M80" i="26"/>
  <c r="L80" i="26"/>
  <c r="K80" i="26"/>
  <c r="J80" i="26"/>
  <c r="F80" i="26"/>
  <c r="N79" i="26"/>
  <c r="M79" i="26"/>
  <c r="L79" i="26"/>
  <c r="K79" i="26"/>
  <c r="J79" i="26"/>
  <c r="F79" i="26"/>
  <c r="N78" i="26"/>
  <c r="M78" i="26"/>
  <c r="L78" i="26"/>
  <c r="K78" i="26"/>
  <c r="J78" i="26"/>
  <c r="F78" i="26"/>
  <c r="N77" i="26"/>
  <c r="M77" i="26"/>
  <c r="L77" i="26"/>
  <c r="K77" i="26"/>
  <c r="J77" i="26"/>
  <c r="F77" i="26"/>
  <c r="N76" i="26"/>
  <c r="M76" i="26"/>
  <c r="L76" i="26"/>
  <c r="K76" i="26"/>
  <c r="J76" i="26"/>
  <c r="F76" i="26"/>
  <c r="N75" i="26"/>
  <c r="M75" i="26"/>
  <c r="L75" i="26"/>
  <c r="K75" i="26"/>
  <c r="J75" i="26"/>
  <c r="F75" i="26"/>
  <c r="N74" i="26"/>
  <c r="M74" i="26"/>
  <c r="L74" i="26"/>
  <c r="K74" i="26"/>
  <c r="J74" i="26"/>
  <c r="F74" i="26"/>
  <c r="N73" i="26"/>
  <c r="M73" i="26"/>
  <c r="L73" i="26"/>
  <c r="K73" i="26"/>
  <c r="J73" i="26"/>
  <c r="F73" i="26"/>
  <c r="N72" i="26"/>
  <c r="M72" i="26"/>
  <c r="L72" i="26"/>
  <c r="K72" i="26"/>
  <c r="J72" i="26"/>
  <c r="F72" i="26"/>
  <c r="N71" i="26"/>
  <c r="M71" i="26"/>
  <c r="L71" i="26"/>
  <c r="K71" i="26"/>
  <c r="J71" i="26"/>
  <c r="F71" i="26"/>
  <c r="N70" i="26"/>
  <c r="M70" i="26"/>
  <c r="L70" i="26"/>
  <c r="K70" i="26"/>
  <c r="J70" i="26"/>
  <c r="F70" i="26"/>
  <c r="N69" i="26"/>
  <c r="M69" i="26"/>
  <c r="L69" i="26"/>
  <c r="K69" i="26"/>
  <c r="J69" i="26"/>
  <c r="F69" i="26"/>
  <c r="N68" i="26"/>
  <c r="M68" i="26"/>
  <c r="L68" i="26"/>
  <c r="K68" i="26"/>
  <c r="J68" i="26"/>
  <c r="F68" i="26"/>
  <c r="N67" i="26"/>
  <c r="M67" i="26"/>
  <c r="L67" i="26"/>
  <c r="K67" i="26"/>
  <c r="J67" i="26"/>
  <c r="F67" i="26"/>
  <c r="N66" i="26"/>
  <c r="M66" i="26"/>
  <c r="L66" i="26"/>
  <c r="K66" i="26"/>
  <c r="J66" i="26"/>
  <c r="F66" i="26"/>
  <c r="N65" i="26"/>
  <c r="M65" i="26"/>
  <c r="L65" i="26"/>
  <c r="K65" i="26"/>
  <c r="J65" i="26"/>
  <c r="F65" i="26"/>
  <c r="N64" i="26"/>
  <c r="M64" i="26"/>
  <c r="L64" i="26"/>
  <c r="K64" i="26"/>
  <c r="J64" i="26"/>
  <c r="F64" i="26"/>
  <c r="N63" i="26"/>
  <c r="M63" i="26"/>
  <c r="L63" i="26"/>
  <c r="K63" i="26"/>
  <c r="J63" i="26"/>
  <c r="F63" i="26"/>
  <c r="N62" i="26"/>
  <c r="M62" i="26"/>
  <c r="L62" i="26"/>
  <c r="K62" i="26"/>
  <c r="J62" i="26"/>
  <c r="F62" i="26"/>
  <c r="N61" i="26"/>
  <c r="M61" i="26"/>
  <c r="L61" i="26"/>
  <c r="K61" i="26"/>
  <c r="J61" i="26"/>
  <c r="F61" i="26"/>
  <c r="N60" i="26"/>
  <c r="M60" i="26"/>
  <c r="L60" i="26"/>
  <c r="K60" i="26"/>
  <c r="J60" i="26"/>
  <c r="F60" i="26"/>
  <c r="N59" i="26"/>
  <c r="M59" i="26"/>
  <c r="L59" i="26"/>
  <c r="K59" i="26"/>
  <c r="J59" i="26"/>
  <c r="F59" i="26"/>
  <c r="N58" i="26"/>
  <c r="M58" i="26"/>
  <c r="L58" i="26"/>
  <c r="K58" i="26"/>
  <c r="J58" i="26"/>
  <c r="F58" i="26"/>
  <c r="N57" i="26"/>
  <c r="M57" i="26"/>
  <c r="L57" i="26"/>
  <c r="K57" i="26"/>
  <c r="J57" i="26"/>
  <c r="F57" i="26"/>
  <c r="N56" i="26"/>
  <c r="M56" i="26"/>
  <c r="L56" i="26"/>
  <c r="K56" i="26"/>
  <c r="J56" i="26"/>
  <c r="F56" i="26"/>
  <c r="N55" i="26"/>
  <c r="M55" i="26"/>
  <c r="L55" i="26"/>
  <c r="K55" i="26"/>
  <c r="J55" i="26"/>
  <c r="F55" i="26"/>
  <c r="N54" i="26"/>
  <c r="M54" i="26"/>
  <c r="L54" i="26"/>
  <c r="K54" i="26"/>
  <c r="J54" i="26"/>
  <c r="F54" i="26"/>
  <c r="N53" i="26"/>
  <c r="M53" i="26"/>
  <c r="L53" i="26"/>
  <c r="K53" i="26"/>
  <c r="J53" i="26"/>
  <c r="F53" i="26"/>
  <c r="N52" i="26"/>
  <c r="M52" i="26"/>
  <c r="L52" i="26"/>
  <c r="K52" i="26"/>
  <c r="J52" i="26"/>
  <c r="F52" i="26"/>
  <c r="N51" i="26"/>
  <c r="M51" i="26"/>
  <c r="L51" i="26"/>
  <c r="K51" i="26"/>
  <c r="J51" i="26"/>
  <c r="F51" i="26"/>
  <c r="N50" i="26"/>
  <c r="M50" i="26"/>
  <c r="L50" i="26"/>
  <c r="K50" i="26"/>
  <c r="J50" i="26"/>
  <c r="F50" i="26"/>
  <c r="N49" i="26"/>
  <c r="M49" i="26"/>
  <c r="L49" i="26"/>
  <c r="K49" i="26"/>
  <c r="J49" i="26"/>
  <c r="F49" i="26"/>
  <c r="N48" i="26"/>
  <c r="M48" i="26"/>
  <c r="L48" i="26"/>
  <c r="K48" i="26"/>
  <c r="J48" i="26"/>
  <c r="F48" i="26"/>
  <c r="N47" i="26"/>
  <c r="M47" i="26"/>
  <c r="L47" i="26"/>
  <c r="K47" i="26"/>
  <c r="J47" i="26"/>
  <c r="F47" i="26"/>
  <c r="N46" i="26"/>
  <c r="M46" i="26"/>
  <c r="L46" i="26"/>
  <c r="K46" i="26"/>
  <c r="J46" i="26"/>
  <c r="F46" i="26"/>
  <c r="N45" i="26"/>
  <c r="M45" i="26"/>
  <c r="L45" i="26"/>
  <c r="K45" i="26"/>
  <c r="J45" i="26"/>
  <c r="F45" i="26"/>
  <c r="N44" i="26"/>
  <c r="M44" i="26"/>
  <c r="L44" i="26"/>
  <c r="K44" i="26"/>
  <c r="J44" i="26"/>
  <c r="F44" i="26"/>
  <c r="N43" i="26"/>
  <c r="M43" i="26"/>
  <c r="L43" i="26"/>
  <c r="K43" i="26"/>
  <c r="J43" i="26"/>
  <c r="F43" i="26"/>
  <c r="N42" i="26"/>
  <c r="M42" i="26"/>
  <c r="L42" i="26"/>
  <c r="K42" i="26"/>
  <c r="J42" i="26"/>
  <c r="F42" i="26"/>
  <c r="N41" i="26"/>
  <c r="M41" i="26"/>
  <c r="L41" i="26"/>
  <c r="K41" i="26"/>
  <c r="J41" i="26"/>
  <c r="F41" i="26"/>
  <c r="N40" i="26"/>
  <c r="M40" i="26"/>
  <c r="L40" i="26"/>
  <c r="K40" i="26"/>
  <c r="J40" i="26"/>
  <c r="F40" i="26"/>
  <c r="N39" i="26"/>
  <c r="M39" i="26"/>
  <c r="L39" i="26"/>
  <c r="K39" i="26"/>
  <c r="J39" i="26"/>
  <c r="F39" i="26"/>
  <c r="N38" i="26"/>
  <c r="M38" i="26"/>
  <c r="L38" i="26"/>
  <c r="K38" i="26"/>
  <c r="J38" i="26"/>
  <c r="F38" i="26"/>
  <c r="N37" i="26"/>
  <c r="M37" i="26"/>
  <c r="L37" i="26"/>
  <c r="K37" i="26"/>
  <c r="J37" i="26"/>
  <c r="F37" i="26"/>
  <c r="N36" i="26"/>
  <c r="M36" i="26"/>
  <c r="L36" i="26"/>
  <c r="K36" i="26"/>
  <c r="J36" i="26"/>
  <c r="F36" i="26"/>
  <c r="N35" i="26"/>
  <c r="M35" i="26"/>
  <c r="L35" i="26"/>
  <c r="K35" i="26"/>
  <c r="J35" i="26"/>
  <c r="F35" i="26"/>
  <c r="N34" i="26"/>
  <c r="M34" i="26"/>
  <c r="L34" i="26"/>
  <c r="K34" i="26"/>
  <c r="J34" i="26"/>
  <c r="F34" i="26"/>
  <c r="N33" i="26"/>
  <c r="M33" i="26"/>
  <c r="L33" i="26"/>
  <c r="K33" i="26"/>
  <c r="J33" i="26"/>
  <c r="F33" i="26"/>
  <c r="N32" i="26"/>
  <c r="M32" i="26"/>
  <c r="L32" i="26"/>
  <c r="K32" i="26"/>
  <c r="J32" i="26"/>
  <c r="F32" i="26"/>
  <c r="N31" i="26"/>
  <c r="M31" i="26"/>
  <c r="L31" i="26"/>
  <c r="K31" i="26"/>
  <c r="J31" i="26"/>
  <c r="F31" i="26"/>
  <c r="N30" i="26"/>
  <c r="M30" i="26"/>
  <c r="L30" i="26"/>
  <c r="K30" i="26"/>
  <c r="J30" i="26"/>
  <c r="F30" i="26"/>
  <c r="N29" i="26"/>
  <c r="M29" i="26"/>
  <c r="L29" i="26"/>
  <c r="K29" i="26"/>
  <c r="J29" i="26"/>
  <c r="F29" i="26"/>
  <c r="N28" i="26"/>
  <c r="M28" i="26"/>
  <c r="L28" i="26"/>
  <c r="K28" i="26"/>
  <c r="J28" i="26"/>
  <c r="F28" i="26"/>
  <c r="N27" i="26"/>
  <c r="M27" i="26"/>
  <c r="L27" i="26"/>
  <c r="K27" i="26"/>
  <c r="J27" i="26"/>
  <c r="F27" i="26"/>
  <c r="N26" i="26"/>
  <c r="M26" i="26"/>
  <c r="L26" i="26"/>
  <c r="K26" i="26"/>
  <c r="J26" i="26"/>
  <c r="F26" i="26"/>
  <c r="N25" i="26"/>
  <c r="M25" i="26"/>
  <c r="L25" i="26"/>
  <c r="K25" i="26"/>
  <c r="J25" i="26"/>
  <c r="F25" i="26"/>
  <c r="N24" i="26"/>
  <c r="M24" i="26"/>
  <c r="L24" i="26"/>
  <c r="K24" i="26"/>
  <c r="J24" i="26"/>
  <c r="F24" i="26"/>
  <c r="N23" i="26"/>
  <c r="M23" i="26"/>
  <c r="L23" i="26"/>
  <c r="K23" i="26"/>
  <c r="J23" i="26"/>
  <c r="F23" i="26"/>
  <c r="N22" i="26"/>
  <c r="M22" i="26"/>
  <c r="L22" i="26"/>
  <c r="K22" i="26"/>
  <c r="J22" i="26"/>
  <c r="F22" i="26"/>
  <c r="N21" i="26"/>
  <c r="M21" i="26"/>
  <c r="L21" i="26"/>
  <c r="K21" i="26"/>
  <c r="J21" i="26"/>
  <c r="F21" i="26"/>
  <c r="N20" i="26"/>
  <c r="M20" i="26"/>
  <c r="L20" i="26"/>
  <c r="K20" i="26"/>
  <c r="J20" i="26"/>
  <c r="F20" i="26"/>
  <c r="N19" i="26"/>
  <c r="M19" i="26"/>
  <c r="L19" i="26"/>
  <c r="K19" i="26"/>
  <c r="J19" i="26"/>
  <c r="F19" i="26"/>
  <c r="N18" i="26"/>
  <c r="M18" i="26"/>
  <c r="L18" i="26"/>
  <c r="K18" i="26"/>
  <c r="J18" i="26"/>
  <c r="F18" i="26"/>
  <c r="N17" i="26"/>
  <c r="M17" i="26"/>
  <c r="L17" i="26"/>
  <c r="K17" i="26"/>
  <c r="J17" i="26"/>
  <c r="F17" i="26"/>
  <c r="N16" i="26"/>
  <c r="M16" i="26"/>
  <c r="L16" i="26"/>
  <c r="K16" i="26"/>
  <c r="J16" i="26"/>
  <c r="F16" i="26"/>
  <c r="N15" i="26"/>
  <c r="M15" i="26"/>
  <c r="L15" i="26"/>
  <c r="K15" i="26"/>
  <c r="J15" i="26"/>
  <c r="F15" i="26"/>
  <c r="N14" i="26"/>
  <c r="M14" i="26"/>
  <c r="L14" i="26"/>
  <c r="K14" i="26"/>
  <c r="J14" i="26"/>
  <c r="F14" i="26"/>
  <c r="N13" i="26"/>
  <c r="M13" i="26"/>
  <c r="L13" i="26"/>
  <c r="K13" i="26"/>
  <c r="J13" i="26"/>
  <c r="F13" i="26"/>
  <c r="N12" i="26"/>
  <c r="M12" i="26"/>
  <c r="L12" i="26"/>
  <c r="K12" i="26"/>
  <c r="J12" i="26"/>
  <c r="F12" i="26"/>
  <c r="N11" i="26"/>
  <c r="M11" i="26"/>
  <c r="L11" i="26"/>
  <c r="K11" i="26"/>
  <c r="J11" i="26"/>
  <c r="F11" i="26"/>
  <c r="N10" i="26"/>
  <c r="M10" i="26"/>
  <c r="L10" i="26"/>
  <c r="K10" i="26"/>
  <c r="J10" i="26"/>
  <c r="F10" i="26"/>
  <c r="N9" i="26"/>
  <c r="M9" i="26"/>
  <c r="L9" i="26"/>
  <c r="K9" i="26"/>
  <c r="J9" i="26"/>
  <c r="F9" i="26"/>
  <c r="N8" i="26"/>
  <c r="M8" i="26"/>
  <c r="L8" i="26"/>
  <c r="K8" i="26"/>
  <c r="J8" i="26"/>
  <c r="F8" i="26"/>
  <c r="N7" i="26"/>
  <c r="M7" i="26"/>
  <c r="L7" i="26"/>
  <c r="K7" i="26"/>
  <c r="J7" i="26"/>
  <c r="F7" i="26"/>
  <c r="N6" i="26"/>
  <c r="M6" i="26"/>
  <c r="L6" i="26"/>
  <c r="K6" i="26"/>
  <c r="J6" i="26"/>
  <c r="F6" i="26"/>
  <c r="N5" i="26"/>
  <c r="M5" i="26"/>
  <c r="L5" i="26"/>
  <c r="K5" i="26"/>
  <c r="J5" i="26"/>
  <c r="F5" i="26"/>
  <c r="N4" i="26"/>
  <c r="M4" i="26"/>
  <c r="L4" i="26"/>
  <c r="K4" i="26"/>
  <c r="J4" i="26"/>
  <c r="F4" i="26"/>
  <c r="N3" i="26"/>
  <c r="M3" i="26"/>
  <c r="L3" i="26"/>
  <c r="K3" i="26"/>
  <c r="J3" i="26"/>
  <c r="F3" i="26"/>
  <c r="N2" i="26"/>
  <c r="M2" i="26"/>
  <c r="L2" i="26"/>
  <c r="K2" i="26"/>
  <c r="J2" i="26"/>
  <c r="F2" i="26"/>
  <c r="F3" i="25"/>
  <c r="F2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32" l="1"/>
  <c r="F209" i="30"/>
</calcChain>
</file>

<file path=xl/sharedStrings.xml><?xml version="1.0" encoding="utf-8"?>
<sst xmlns="http://schemas.openxmlformats.org/spreadsheetml/2006/main" count="7345" uniqueCount="192">
  <si>
    <t>Estado Civil</t>
  </si>
  <si>
    <t>Departamento</t>
  </si>
  <si>
    <t>Casado(a)</t>
  </si>
  <si>
    <t>Administrativo</t>
  </si>
  <si>
    <t>TI</t>
  </si>
  <si>
    <t>CodID</t>
  </si>
  <si>
    <t xml:space="preserve">Salario </t>
  </si>
  <si>
    <t>Soltero</t>
  </si>
  <si>
    <t>Dentro de lo Esperado</t>
  </si>
  <si>
    <t>Debajo de lo esperado</t>
  </si>
  <si>
    <t>Producción</t>
  </si>
  <si>
    <t>Ventas</t>
  </si>
  <si>
    <t>Fecha de Nacimiento</t>
  </si>
  <si>
    <t>Superior a lo Esperado</t>
  </si>
  <si>
    <t>Ventas02</t>
  </si>
  <si>
    <t>Nombre</t>
  </si>
  <si>
    <t>Cargo</t>
  </si>
  <si>
    <t>Ana Líbia S.</t>
  </si>
  <si>
    <t>Leticia Líbia S.</t>
  </si>
  <si>
    <t>Antonella Líbia S.</t>
  </si>
  <si>
    <t>David Líbia S.</t>
  </si>
  <si>
    <t>Louise Líbia S.</t>
  </si>
  <si>
    <t>Pedro Líbia S.</t>
  </si>
  <si>
    <t>Isabella Líbia S.</t>
  </si>
  <si>
    <t>Lucas Líbia S.</t>
  </si>
  <si>
    <t>Samuel Líbia S.</t>
  </si>
  <si>
    <t>Analu Líbia S.</t>
  </si>
  <si>
    <t>Samir Líbia S.</t>
  </si>
  <si>
    <t>Beatriz Líbia S.</t>
  </si>
  <si>
    <t>Mario Líbia S.</t>
  </si>
  <si>
    <t>Melissa Líbia S.</t>
  </si>
  <si>
    <t>Maria Líbia S.</t>
  </si>
  <si>
    <t>Marcelo Líbia S.</t>
  </si>
  <si>
    <t>Vinícius Líbia E.</t>
  </si>
  <si>
    <t>Joaquin Líbia S.</t>
  </si>
  <si>
    <t>Aurora Líbia E.</t>
  </si>
  <si>
    <t>Yasmin Líbia S.</t>
  </si>
  <si>
    <t>Emilly Líbia E.</t>
  </si>
  <si>
    <t>Juan Líbia S.</t>
  </si>
  <si>
    <t>Hector Líbia S.</t>
  </si>
  <si>
    <t>Victor Líbia S.</t>
  </si>
  <si>
    <t>Francisco Líbia S.</t>
  </si>
  <si>
    <t>Mirella Líbia S.</t>
  </si>
  <si>
    <t>Luis Líbia S.</t>
  </si>
  <si>
    <t>Felipe Líbia S.</t>
  </si>
  <si>
    <t>Anthony Líbia S.</t>
  </si>
  <si>
    <t>Lina Líbia S.</t>
  </si>
  <si>
    <t>Guillermo Líbia S.</t>
  </si>
  <si>
    <t>Emanuel Líbia S.</t>
  </si>
  <si>
    <t>Enrique Líbia S.</t>
  </si>
  <si>
    <t>Eric Líbia S.</t>
  </si>
  <si>
    <t>Isaac Líbia S.</t>
  </si>
  <si>
    <t>Liz Líbia S.</t>
  </si>
  <si>
    <t>Rafaela Líbia S.</t>
  </si>
  <si>
    <t>Sofia Líbia S.</t>
  </si>
  <si>
    <t>Isabelly Líbia S.</t>
  </si>
  <si>
    <t>Keith Líbia S.</t>
  </si>
  <si>
    <t>Rebeca Líbia S.</t>
  </si>
  <si>
    <t>Ryan Líbia S.</t>
  </si>
  <si>
    <t>Olívia Líbia S.</t>
  </si>
  <si>
    <t>Benjamin Líbia E.</t>
  </si>
  <si>
    <t>Allana Líbia S.</t>
  </si>
  <si>
    <t>Pedro Líbia E.</t>
  </si>
  <si>
    <t>Matheus Líbia S.</t>
  </si>
  <si>
    <t>Marina Líbia S.</t>
  </si>
  <si>
    <t>Pietra Líbia S.</t>
  </si>
  <si>
    <t>Carlos Líbia E.</t>
  </si>
  <si>
    <t>Arthur Líbia S.</t>
  </si>
  <si>
    <t>Luan Líbia S.</t>
  </si>
  <si>
    <t>Gabriela Líbia S.</t>
  </si>
  <si>
    <t>Bruno Líbia S.</t>
  </si>
  <si>
    <t>Nathan Líbia S.</t>
  </si>
  <si>
    <t>Stella Líbia S.</t>
  </si>
  <si>
    <t>Isis Líbia S.</t>
  </si>
  <si>
    <t>Erick Líbia S.</t>
  </si>
  <si>
    <t>Levi Líbia S.</t>
  </si>
  <si>
    <t>Martin Líbia S.</t>
  </si>
  <si>
    <t>Jessica Líbia S.</t>
  </si>
  <si>
    <t>Clara Líbia E.</t>
  </si>
  <si>
    <t>Sarah Líbia S.</t>
  </si>
  <si>
    <t>Rovena Líbia S.</t>
  </si>
  <si>
    <t>Celia Líbia S.</t>
  </si>
  <si>
    <t>Emilio Líbia S.</t>
  </si>
  <si>
    <t>Cristian Líbia S.</t>
  </si>
  <si>
    <t>André Líbia S.</t>
  </si>
  <si>
    <t>Cecília Líbia S.</t>
  </si>
  <si>
    <t>Rodrigo Líbia S.</t>
  </si>
  <si>
    <t>Luis Líbia E.</t>
  </si>
  <si>
    <t>Nicolas Líbia S.</t>
  </si>
  <si>
    <t>Angelica Líbia S.</t>
  </si>
  <si>
    <t>Kevin Líbia S.</t>
  </si>
  <si>
    <t>Joana Líbia S.</t>
  </si>
  <si>
    <t>Luna Líbia S.</t>
  </si>
  <si>
    <t>Elisa Líbia S.</t>
  </si>
  <si>
    <t>Diego Líbia S.</t>
  </si>
  <si>
    <t>Carlos Líbia S.</t>
  </si>
  <si>
    <t>Benjamín Líbia S.</t>
  </si>
  <si>
    <t>Vicente Líbia S.</t>
  </si>
  <si>
    <t>Ignacio Líbia S.</t>
  </si>
  <si>
    <t>Emilly Líbia S.</t>
  </si>
  <si>
    <t>Gabriel Líbia S.</t>
  </si>
  <si>
    <t>Fernanda Líbia S.</t>
  </si>
  <si>
    <t>Raul Líbia S.</t>
  </si>
  <si>
    <t>Pietra Líbia E.</t>
  </si>
  <si>
    <t>José Líbia S.</t>
  </si>
  <si>
    <t>Henry Líbia S.</t>
  </si>
  <si>
    <t>Enzo Líbia S.</t>
  </si>
  <si>
    <t>Mariana Líbia S.</t>
  </si>
  <si>
    <t>Marcos Líbia S.</t>
  </si>
  <si>
    <t>Antonio Líbia S.</t>
  </si>
  <si>
    <t>Breno Líbia S.</t>
  </si>
  <si>
    <t>Rafael Líbia S.</t>
  </si>
  <si>
    <t>Isadora Líbia S.</t>
  </si>
  <si>
    <t>Miguel Líbia S.</t>
  </si>
  <si>
    <t>Lívia Líbia S.</t>
  </si>
  <si>
    <t>Sandro Líbia E.</t>
  </si>
  <si>
    <t>Tomás Líbia S.</t>
  </si>
  <si>
    <t>Leonardo Líbia S.</t>
  </si>
  <si>
    <t>Sophie Líbia S.</t>
  </si>
  <si>
    <t>Yuri Líbia S.</t>
  </si>
  <si>
    <t>Bernardo Líbia S.</t>
  </si>
  <si>
    <t>Daniel Líbia E.</t>
  </si>
  <si>
    <t>Emma Líbia S.</t>
  </si>
  <si>
    <t>Larissa Líbia S.</t>
  </si>
  <si>
    <t>Fernando Líbia S.</t>
  </si>
  <si>
    <t>Natasha Líbia S.</t>
  </si>
  <si>
    <t>Pietro Líbia S.</t>
  </si>
  <si>
    <t>Thiago Líbia S.</t>
  </si>
  <si>
    <t>Ingrid Líbia S.</t>
  </si>
  <si>
    <t>Cristina Líbia S.</t>
  </si>
  <si>
    <t>Manuela Líbia E.</t>
  </si>
  <si>
    <t>Eduardo Líbia E.</t>
  </si>
  <si>
    <t>Keity Líbia S.</t>
  </si>
  <si>
    <t>Eliana Líbia S.</t>
  </si>
  <si>
    <t>Alice Líbia S.</t>
  </si>
  <si>
    <t>Murilo Líbia S.</t>
  </si>
  <si>
    <t>Helena Líbia S.</t>
  </si>
  <si>
    <t>Hannah Líbia S.</t>
  </si>
  <si>
    <t>Lucy Líbia S.</t>
  </si>
  <si>
    <t>Maya Líbia S.</t>
  </si>
  <si>
    <t>Carolina Líbia S.</t>
  </si>
  <si>
    <t>Mateo Líbia S.</t>
  </si>
  <si>
    <t>Catarina Líbia S.</t>
  </si>
  <si>
    <t>Laura Líbia S.</t>
  </si>
  <si>
    <t>Jazz Líbia E.</t>
  </si>
  <si>
    <t>Lorena Líbia S.</t>
  </si>
  <si>
    <t>Juan Líbia E.</t>
  </si>
  <si>
    <t>Bryan Líbia S.</t>
  </si>
  <si>
    <t>Heloísa Líbia S.</t>
  </si>
  <si>
    <t>Mariah Líbia S.</t>
  </si>
  <si>
    <t>Jeniffer Líbia E.</t>
  </si>
  <si>
    <t>Giovanna Líbia S.</t>
  </si>
  <si>
    <t>Victoria Líbia S.</t>
  </si>
  <si>
    <t>Luisa Líbia S.</t>
  </si>
  <si>
    <t>Marta Líbia S.</t>
  </si>
  <si>
    <t>Técnico de Producción I</t>
  </si>
  <si>
    <t>Ingeniero de Software II</t>
  </si>
  <si>
    <t>Diretor Administrativo</t>
  </si>
  <si>
    <t>Analista Comercial I</t>
  </si>
  <si>
    <t>Analista Comercial II</t>
  </si>
  <si>
    <t>Técnico de Producción II</t>
  </si>
  <si>
    <t>Analista Comercial III</t>
  </si>
  <si>
    <t>Diretor Comercial</t>
  </si>
  <si>
    <t>Gerente de Eng. Software</t>
  </si>
  <si>
    <t>Analista de Suporte de TI</t>
  </si>
  <si>
    <t>Gerente de Producción</t>
  </si>
  <si>
    <t>Ingeniero de Software</t>
  </si>
  <si>
    <t>Analista de BI II</t>
  </si>
  <si>
    <t>Analista de Dados I</t>
  </si>
  <si>
    <t>Gerente  de TI</t>
  </si>
  <si>
    <t>Gerente de BI</t>
  </si>
  <si>
    <t>Analista de Dados III</t>
  </si>
  <si>
    <t>Contador II</t>
  </si>
  <si>
    <t>Diretor de TI</t>
  </si>
  <si>
    <t>Gerente de TI</t>
  </si>
  <si>
    <t>Analista de BI I</t>
  </si>
  <si>
    <t>Analista de Dados II</t>
  </si>
  <si>
    <t>Diretor de Producción</t>
  </si>
  <si>
    <t>Contador I</t>
  </si>
  <si>
    <t>Gerente Comercial</t>
  </si>
  <si>
    <t>Gerente Administrativo</t>
  </si>
  <si>
    <t>Assistente Administrativo</t>
  </si>
  <si>
    <t>Mes de nacimiento</t>
  </si>
  <si>
    <t>Día de nacimiento</t>
  </si>
  <si>
    <t>Mes en letras</t>
  </si>
  <si>
    <t>Registro de performance</t>
  </si>
  <si>
    <t>Edad</t>
  </si>
  <si>
    <t>Reajuste</t>
  </si>
  <si>
    <t>Cantidad</t>
  </si>
  <si>
    <t>Costo mensual</t>
  </si>
  <si>
    <t>Total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</si>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</sst>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$&quot;\ * #,##0_-;\-&quot;$&quot;\ * #,##0_-;_-&quot;$&quot;\ * &quot;-&quot;_-;_-@_-"/>
    <numFmt numFmtId="41" formatCode="_-* #,##0_-;\-* #,##0_-;_-* &quot;-&quot;_-;_-@_-"/>
    <numFmt numFmtId="165" formatCode="_-&quot;$&quot;\ * #,##0.00_-;\-&quot;$&quot;\ * #,##0.00_-;_-&quot;$&quot;\ * &quot;-&quot;_-;_-@_-"/>
    <numFmt numFmtId="169" formatCode="00&quot;.&quot;00\-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/>
    </xf>
    <xf numFmtId="165" fontId="20" fillId="33" borderId="0" xfId="43" applyNumberFormat="1" applyFont="1" applyFill="1" applyAlignment="1">
      <alignment horizontal="center"/>
    </xf>
    <xf numFmtId="14" fontId="20" fillId="33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65" fontId="18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43" applyNumberFormat="1" applyFont="1" applyAlignment="1">
      <alignment horizontal="center"/>
    </xf>
    <xf numFmtId="169" fontId="20" fillId="33" borderId="0" xfId="0" applyNumberFormat="1" applyFont="1" applyFill="1" applyAlignment="1">
      <alignment horizontal="center"/>
    </xf>
    <xf numFmtId="169" fontId="18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18" fillId="34" borderId="0" xfId="0" applyFont="1" applyFill="1" applyAlignment="1">
      <alignment horizontal="center"/>
    </xf>
    <xf numFmtId="42" fontId="0" fillId="0" borderId="0" xfId="43" applyFont="1"/>
    <xf numFmtId="0" fontId="0" fillId="0" borderId="0" xfId="0" applyAlignment="1">
      <alignment horizontal="right"/>
    </xf>
    <xf numFmtId="0" fontId="19" fillId="35" borderId="0" xfId="0" applyFont="1" applyFill="1" applyAlignment="1">
      <alignment horizontal="left"/>
    </xf>
    <xf numFmtId="41" fontId="17" fillId="35" borderId="0" xfId="42" applyNumberFormat="1" applyFont="1" applyFill="1" applyAlignment="1">
      <alignment horizontal="center"/>
    </xf>
    <xf numFmtId="42" fontId="17" fillId="35" borderId="0" xfId="43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19" fillId="36" borderId="0" xfId="0" applyFont="1" applyFill="1" applyAlignment="1">
      <alignment horizontal="left"/>
    </xf>
    <xf numFmtId="0" fontId="17" fillId="36" borderId="0" xfId="0" applyFont="1" applyFill="1" applyAlignment="1">
      <alignment horizontal="right"/>
    </xf>
    <xf numFmtId="42" fontId="17" fillId="36" borderId="0" xfId="43" applyFont="1" applyFill="1"/>
    <xf numFmtId="41" fontId="17" fillId="36" borderId="0" xfId="42" applyNumberFormat="1" applyFont="1" applyFill="1" applyAlignment="1">
      <alignment horizontal="center"/>
    </xf>
    <xf numFmtId="42" fontId="17" fillId="36" borderId="0" xfId="43" applyFont="1" applyFill="1" applyAlignment="1">
      <alignment horizontal="center"/>
    </xf>
    <xf numFmtId="165" fontId="18" fillId="0" borderId="0" xfId="0" applyNumberFormat="1" applyFont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Moneda [0]" xfId="43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&quot;$&quot;\ * #,##0.00_-;\-&quot;$&quot;\ * #,##0.00_-;_-&quot;$&quot;\ 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&quot;$&quot;\ * #,##0.00_-;\-&quot;$&quot;\ * #,##0.00_-;_-&quot;$&quot;\ 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00&quot;.&quot;00\-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&quot;$&quot;\ * #,##0.00_-;\-&quot;$&quot;\ * #,##0.00_-;_-&quot;$&quot;\ 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&quot;$&quot;\ * #,##0.00_-;\-&quot;$&quot;\ * #,##0.00_-;_-&quot;$&quot;\ 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00&quot;.&quot;00\-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0" indent="0" justifyLastLine="0" shrinkToFit="0" readingOrder="0"/>
    </dxf>
  </dxfs>
  <tableStyles count="2" defaultTableStyle="Lorennzo" defaultPivotStyle="PivotStyleLight16">
    <tableStyle name="Invisible" pivot="0" table="0" count="0" xr9:uid="{BF38F1AD-39A4-40B3-8C89-3B7AFC6BAACD}"/>
    <tableStyle name="Lorennzo" pivot="0" count="0" xr9:uid="{9A303E37-0058-44E3-A5C8-481DC2A9AA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76200</xdr:colOff>
      <xdr:row>0</xdr:row>
      <xdr:rowOff>47625</xdr:rowOff>
    </xdr:from>
    <xdr:to>
      <xdr:col>12</xdr:col>
      <xdr:colOff>38100</xdr:colOff>
      <xdr:row>23</xdr:row>
      <xdr:rowOff>85725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Estado Civil">
              <a:extLst>
                <a:ext uri="{FF2B5EF4-FFF2-40B4-BE49-F238E27FC236}">
                  <a16:creationId xmlns:a16="http://schemas.microsoft.com/office/drawing/2014/main" id="{58D5A153-EC6B-4CA2-95CD-088B93A64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76200</xdr:colOff>
      <xdr:row>23</xdr:row>
      <xdr:rowOff>114300</xdr:rowOff>
    </xdr:from>
    <xdr:to>
      <xdr:col>12</xdr:col>
      <xdr:colOff>38100</xdr:colOff>
      <xdr:row>48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26333BC3-C3F2-48CA-A26F-79E47BFA8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2600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47625</xdr:colOff>
      <xdr:row>0</xdr:row>
      <xdr:rowOff>47625</xdr:rowOff>
    </xdr:from>
    <xdr:to>
      <xdr:col>13</xdr:col>
      <xdr:colOff>609600</xdr:colOff>
      <xdr:row>23</xdr:row>
      <xdr:rowOff>85725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Registro de performance">
              <a:extLst>
                <a:ext uri="{FF2B5EF4-FFF2-40B4-BE49-F238E27FC236}">
                  <a16:creationId xmlns:a16="http://schemas.microsoft.com/office/drawing/2014/main" id="{739ECCBC-78D7-4088-A9A5-8BA1388B2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stro de performa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0450" y="47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47625</xdr:colOff>
      <xdr:row>23</xdr:row>
      <xdr:rowOff>114300</xdr:rowOff>
    </xdr:from>
    <xdr:to>
      <xdr:col>13</xdr:col>
      <xdr:colOff>609600</xdr:colOff>
      <xdr:row>48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Reajuste">
              <a:extLst>
                <a:ext uri="{FF2B5EF4-FFF2-40B4-BE49-F238E27FC236}">
                  <a16:creationId xmlns:a16="http://schemas.microsoft.com/office/drawing/2014/main" id="{D0906EF1-F790-4034-9BAE-BFA608BCD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jus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0450" y="2600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ivil" xr10:uid="{867FAAEC-0F28-4A92-A494-EC9CEB3804B9}" sourceName="Estado Civil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C5A5A0D9-917B-4580-B8B1-12CDD3531E2B}" sourceName="Departamento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stro_de_performance" xr10:uid="{49B10497-AE50-4F75-8766-C94C4776AE2C}" sourceName="Registro de performance">
  <extLst>
    <x:ext xmlns:x15="http://schemas.microsoft.com/office/spreadsheetml/2010/11/main" uri="{2F2917AC-EB37-4324-AD4E-5DD8C200BD13}">
      <x15:tableSlicerCache tableId="2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ajuste" xr10:uid="{2533B7E4-45FE-4C10-8846-07D0B15C7818}" sourceName="Reajus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555FD880-129B-4D96-8EA4-547D1114E36F}" cache="SegmentaciónDeDatos_Estado_Civil" caption="Estado Civil" rowHeight="241300"/>
  <slicer name="Departamento" xr10:uid="{08AAF985-C7B7-4777-8EDB-405DA967887A}" cache="SegmentaciónDeDatos_Departamento" caption="Departamento" rowHeight="241300"/>
  <slicer name="Registro de performance" xr10:uid="{C50B34F7-E556-4AF8-8C97-418733EDE6AA}" cache="SegmentaciónDeDatos_Registro_de_performance" caption="Registro de performance" rowHeight="241300"/>
  <slicer name="Reajuste" xr10:uid="{7AEECC72-926F-4713-90BD-E9AFF25EFC62}" cache="SegmentaciónDeDatos_Reajuste" caption="Reaju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31B06-6C0F-458A-A2E9-76B7926C6812}" name="Tabla1" displayName="Tabla1" ref="A1:K209" totalsRowCount="1" headerRowDxfId="48" dataDxfId="49">
  <autoFilter ref="A1:K208" xr:uid="{2FE31B06-6C0F-458A-A2E9-76B7926C6812}">
    <filterColumn colId="6">
      <filters>
        <filter val="Casado(a)"/>
      </filters>
    </filterColumn>
    <filterColumn colId="9">
      <filters>
        <filter val="No reajustar"/>
      </filters>
    </filterColumn>
  </autoFilter>
  <tableColumns count="11">
    <tableColumn id="1" xr3:uid="{D0604C8E-3BB3-4617-8BF5-007F8BE86F57}" name="Nombre" totalsRowLabel="Total" dataDxfId="59" totalsRowDxfId="40"/>
    <tableColumn id="2" xr3:uid="{8C484405-AC74-431B-8A50-4E02FF855714}" name="Cargo" dataDxfId="58" totalsRowDxfId="41"/>
    <tableColumn id="3" xr3:uid="{4D98187C-D6C6-493E-A8F2-E81D7726745D}" name="CodID" dataDxfId="57" totalsRowDxfId="42"/>
    <tableColumn id="4" xr3:uid="{631D14C2-0213-4502-8042-33955D36E3E0}" name="Salario " totalsRowFunction="sum" dataDxfId="56" totalsRowDxfId="39" dataCellStyle="Moneda [0]"/>
    <tableColumn id="5" xr3:uid="{E8ABC579-C6B8-4FC8-A08E-36007D9DDCA3}" name="Fecha de Nacimiento" dataDxfId="55" totalsRowDxfId="43"/>
    <tableColumn id="6" xr3:uid="{33323662-C648-47D6-ACD4-82AAC0BE5A43}" name="Edad" totalsRowFunction="average" dataDxfId="54" totalsRowDxfId="38">
      <calculatedColumnFormula>YEARFRAC(TODAY(),E2)</calculatedColumnFormula>
    </tableColumn>
    <tableColumn id="7" xr3:uid="{3A5B5093-F8F8-4844-908A-D3E623851120}" name="Estado Civil" dataDxfId="53" totalsRowDxfId="44"/>
    <tableColumn id="8" xr3:uid="{D97A85D9-BFB6-40BF-87DA-7FB8CD1D5EB5}" name="Departamento" dataDxfId="52" totalsRowDxfId="45"/>
    <tableColumn id="9" xr3:uid="{4DC7D545-3CA8-47E1-918E-1D028CDDDF72}" name="Registro de performance" dataDxfId="51" totalsRowDxfId="46"/>
    <tableColumn id="10" xr3:uid="{675538D5-4855-49D2-ABD7-434CDA205DB1}" name="Reajuste" dataDxfId="50" totalsRowDxfId="47">
      <calculatedColumnFormula>IF(D2&gt;12000,"No reajustar","Reajustar")</calculatedColumnFormula>
    </tableColumn>
    <tableColumn id="11" xr3:uid="{74CC4857-27B2-4441-B97E-B9E505BC31DB}" name="Columna1" totalsRowFunction="cou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56643-D3CA-42A1-A082-E5CB49F99DD8}" name="Tabla13" displayName="Tabla13" ref="A1:J209" totalsRowCount="1" headerRowDxfId="37" dataDxfId="36">
  <autoFilter ref="A1:J208" xr:uid="{2FE31B06-6C0F-458A-A2E9-76B7926C6812}">
    <filterColumn colId="6">
      <filters>
        <filter val="Soltero"/>
      </filters>
    </filterColumn>
    <filterColumn colId="7">
      <filters>
        <filter val="Administrativo"/>
        <filter val="Ventas"/>
      </filters>
    </filterColumn>
    <filterColumn colId="9">
      <filters>
        <filter val="Reajustar"/>
      </filters>
    </filterColumn>
  </autoFilter>
  <tableColumns count="10">
    <tableColumn id="1" xr3:uid="{FB9C5911-D848-4FE3-BDB9-B54CCE49DC3E}" name="Nombre" totalsRowLabel="Total" dataDxfId="34" totalsRowDxfId="35"/>
    <tableColumn id="2" xr3:uid="{D51784DE-BFE6-44EC-8D4F-A7A3E6D91789}" name="Cargo" dataDxfId="32" totalsRowDxfId="33"/>
    <tableColumn id="3" xr3:uid="{BBFC1C6B-E98A-4F85-BCB7-2EEB5DAD2182}" name="CodID" dataDxfId="30" totalsRowDxfId="31"/>
    <tableColumn id="4" xr3:uid="{D78F05C1-B3CA-4EEC-95BA-FD8314D78AC2}" name="Salario " totalsRowFunction="sum" dataDxfId="28" totalsRowDxfId="29" dataCellStyle="Moneda [0]"/>
    <tableColumn id="5" xr3:uid="{2D4CDF63-6483-4150-B4D8-C89104F428DA}" name="Fecha de Nacimiento" dataDxfId="26" totalsRowDxfId="27"/>
    <tableColumn id="6" xr3:uid="{F14C0F75-BD23-4F57-A49C-CE795F07306A}" name="Edad" totalsRowFunction="average" dataDxfId="24" totalsRowDxfId="25">
      <calculatedColumnFormula>YEARFRAC(TODAY(),E2)</calculatedColumnFormula>
    </tableColumn>
    <tableColumn id="7" xr3:uid="{DDCB980C-6D44-4AC3-8293-41EAED704174}" name="Estado Civil" dataDxfId="22" totalsRowDxfId="23"/>
    <tableColumn id="8" xr3:uid="{038F617E-0684-443E-975B-240B530067BE}" name="Departamento" dataDxfId="20" totalsRowDxfId="21"/>
    <tableColumn id="9" xr3:uid="{556E485F-B6CB-4E2B-868A-F1B71E3195E7}" name="Registro de performance" dataDxfId="18" totalsRowDxfId="19"/>
    <tableColumn id="10" xr3:uid="{55657272-3ABC-4E59-9336-B8382016E31C}" name="Reajuste" dataDxfId="16" totalsRowDxfId="17">
      <calculatedColumnFormula>IF(D2&gt;12000,"No reajustar","Reajustar")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5F32-EA1E-44D7-BC71-7F187E02E8F2}">
  <sheetPr codeName="Hoja1"/>
  <dimension ref="A1:J208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19.7109375" style="7" customWidth="1"/>
    <col min="6" max="6" width="10.28515625" style="7" customWidth="1"/>
    <col min="7" max="7" width="17" style="11" customWidth="1"/>
    <col min="8" max="8" width="20.7109375" style="11" customWidth="1"/>
    <col min="9" max="9" width="25.85546875" style="11" customWidth="1"/>
  </cols>
  <sheetData>
    <row r="1" spans="1:10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</row>
    <row r="2" spans="1:10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</row>
    <row r="3" spans="1:10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</row>
    <row r="4" spans="1:10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6" ca="1" si="0">YEARFRAC(TODAY(),E4)</f>
        <v>64.672222222222217</v>
      </c>
      <c r="G4" s="8" t="s">
        <v>2</v>
      </c>
      <c r="H4" s="8" t="s">
        <v>10</v>
      </c>
      <c r="I4" s="8" t="s">
        <v>8</v>
      </c>
      <c r="J4" s="1"/>
    </row>
    <row r="5" spans="1:10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0"/>
        <v>64.452777777777783</v>
      </c>
      <c r="G5" s="8" t="s">
        <v>2</v>
      </c>
      <c r="H5" s="8" t="s">
        <v>4</v>
      </c>
      <c r="I5" s="8" t="s">
        <v>8</v>
      </c>
      <c r="J5" s="1"/>
    </row>
    <row r="6" spans="1:10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0"/>
        <v>60.405555555555559</v>
      </c>
      <c r="G6" s="8" t="s">
        <v>7</v>
      </c>
      <c r="H6" s="8" t="s">
        <v>11</v>
      </c>
      <c r="I6" s="8" t="s">
        <v>8</v>
      </c>
      <c r="J6" s="1"/>
    </row>
    <row r="7" spans="1:10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0"/>
        <v>57.927777777777777</v>
      </c>
      <c r="G7" s="8" t="s">
        <v>7</v>
      </c>
      <c r="H7" s="8" t="s">
        <v>11</v>
      </c>
      <c r="I7" s="8" t="s">
        <v>8</v>
      </c>
      <c r="J7" s="1"/>
    </row>
    <row r="8" spans="1:10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0"/>
        <v>56.024999999999999</v>
      </c>
      <c r="G8" s="8" t="s">
        <v>7</v>
      </c>
      <c r="H8" s="8" t="s">
        <v>4</v>
      </c>
      <c r="I8" s="8" t="s">
        <v>8</v>
      </c>
      <c r="J8" s="1"/>
    </row>
    <row r="9" spans="1:10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0"/>
        <v>55.738888888888887</v>
      </c>
      <c r="G9" s="8" t="s">
        <v>7</v>
      </c>
      <c r="H9" s="8" t="s">
        <v>4</v>
      </c>
      <c r="I9" s="8" t="s">
        <v>8</v>
      </c>
    </row>
    <row r="10" spans="1:10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0"/>
        <v>55.56666666666667</v>
      </c>
      <c r="G10" s="8" t="s">
        <v>7</v>
      </c>
      <c r="H10" s="8" t="s">
        <v>11</v>
      </c>
      <c r="I10" s="8" t="s">
        <v>13</v>
      </c>
    </row>
    <row r="11" spans="1:10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0"/>
        <v>55.111111111111114</v>
      </c>
      <c r="G11" s="8" t="s">
        <v>7</v>
      </c>
      <c r="H11" s="8" t="s">
        <v>11</v>
      </c>
      <c r="I11" s="8" t="s">
        <v>8</v>
      </c>
    </row>
    <row r="12" spans="1:10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0"/>
        <v>54.30833333333333</v>
      </c>
      <c r="G12" s="8" t="s">
        <v>7</v>
      </c>
      <c r="H12" s="8" t="s">
        <v>11</v>
      </c>
      <c r="I12" s="8" t="s">
        <v>8</v>
      </c>
    </row>
    <row r="13" spans="1:10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0"/>
        <v>53.883333333333333</v>
      </c>
      <c r="G13" s="8" t="s">
        <v>7</v>
      </c>
      <c r="H13" s="8" t="s">
        <v>4</v>
      </c>
      <c r="I13" s="8" t="s">
        <v>8</v>
      </c>
    </row>
    <row r="14" spans="1:10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0"/>
        <v>53.705555555555556</v>
      </c>
      <c r="G14" s="8" t="s">
        <v>7</v>
      </c>
      <c r="H14" s="8" t="s">
        <v>3</v>
      </c>
      <c r="I14" s="8" t="s">
        <v>8</v>
      </c>
    </row>
    <row r="15" spans="1:10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0"/>
        <v>53.18333333333333</v>
      </c>
      <c r="G15" s="8" t="s">
        <v>2</v>
      </c>
      <c r="H15" s="8" t="s">
        <v>4</v>
      </c>
      <c r="I15" s="8" t="s">
        <v>8</v>
      </c>
    </row>
    <row r="16" spans="1:10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0"/>
        <v>53.169444444444444</v>
      </c>
      <c r="G16" s="8" t="s">
        <v>7</v>
      </c>
      <c r="H16" s="8" t="s">
        <v>11</v>
      </c>
      <c r="I16" s="8" t="s">
        <v>8</v>
      </c>
    </row>
    <row r="17" spans="1:9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0"/>
        <v>53.1</v>
      </c>
      <c r="G17" s="8" t="s">
        <v>2</v>
      </c>
      <c r="H17" s="8" t="s">
        <v>11</v>
      </c>
      <c r="I17" s="8" t="s">
        <v>13</v>
      </c>
    </row>
    <row r="18" spans="1:9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0"/>
        <v>52.50277777777778</v>
      </c>
      <c r="G18" s="8" t="s">
        <v>7</v>
      </c>
      <c r="H18" s="8" t="s">
        <v>3</v>
      </c>
      <c r="I18" s="8" t="s">
        <v>8</v>
      </c>
    </row>
    <row r="19" spans="1:9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0"/>
        <v>52.216666666666669</v>
      </c>
      <c r="G19" s="8" t="s">
        <v>7</v>
      </c>
      <c r="H19" s="8" t="s">
        <v>11</v>
      </c>
      <c r="I19" s="8" t="s">
        <v>13</v>
      </c>
    </row>
    <row r="20" spans="1:9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0"/>
        <v>52.097222222222221</v>
      </c>
      <c r="G20" s="8" t="s">
        <v>2</v>
      </c>
      <c r="H20" s="8" t="s">
        <v>11</v>
      </c>
      <c r="I20" s="8" t="s">
        <v>9</v>
      </c>
    </row>
    <row r="21" spans="1:9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0"/>
        <v>52.05</v>
      </c>
      <c r="G21" s="8" t="s">
        <v>7</v>
      </c>
      <c r="H21" s="8" t="s">
        <v>11</v>
      </c>
      <c r="I21" s="8" t="s">
        <v>8</v>
      </c>
    </row>
    <row r="22" spans="1:9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0"/>
        <v>51.358333333333334</v>
      </c>
      <c r="G22" s="8" t="s">
        <v>7</v>
      </c>
      <c r="H22" s="8" t="s">
        <v>4</v>
      </c>
      <c r="I22" s="8" t="s">
        <v>13</v>
      </c>
    </row>
    <row r="23" spans="1:9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0"/>
        <v>50.963888888888889</v>
      </c>
      <c r="G23" s="8" t="s">
        <v>7</v>
      </c>
      <c r="H23" s="8" t="s">
        <v>11</v>
      </c>
      <c r="I23" s="8" t="s">
        <v>9</v>
      </c>
    </row>
    <row r="24" spans="1:9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0"/>
        <v>50.961111111111109</v>
      </c>
      <c r="G24" s="8" t="s">
        <v>7</v>
      </c>
      <c r="H24" s="8" t="s">
        <v>3</v>
      </c>
      <c r="I24" s="8" t="s">
        <v>8</v>
      </c>
    </row>
    <row r="25" spans="1:9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0"/>
        <v>50.841666666666669</v>
      </c>
      <c r="G25" s="8" t="s">
        <v>2</v>
      </c>
      <c r="H25" s="8" t="s">
        <v>11</v>
      </c>
      <c r="I25" s="8" t="s">
        <v>9</v>
      </c>
    </row>
    <row r="26" spans="1:9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0"/>
        <v>50.772222222222226</v>
      </c>
      <c r="G26" s="8" t="s">
        <v>7</v>
      </c>
      <c r="H26" s="8" t="s">
        <v>11</v>
      </c>
      <c r="I26" s="8" t="s">
        <v>8</v>
      </c>
    </row>
    <row r="27" spans="1:9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0"/>
        <v>50.619444444444447</v>
      </c>
      <c r="G27" s="8" t="s">
        <v>7</v>
      </c>
      <c r="H27" s="8" t="s">
        <v>11</v>
      </c>
      <c r="I27" s="8" t="s">
        <v>8</v>
      </c>
    </row>
    <row r="28" spans="1:9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0"/>
        <v>50.24722222222222</v>
      </c>
      <c r="G28" s="8" t="s">
        <v>7</v>
      </c>
      <c r="H28" s="8" t="s">
        <v>4</v>
      </c>
      <c r="I28" s="8" t="s">
        <v>8</v>
      </c>
    </row>
    <row r="29" spans="1:9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0"/>
        <v>50.144444444444446</v>
      </c>
      <c r="G29" s="8" t="s">
        <v>2</v>
      </c>
      <c r="H29" s="8" t="s">
        <v>3</v>
      </c>
      <c r="I29" s="8" t="s">
        <v>8</v>
      </c>
    </row>
    <row r="30" spans="1:9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0"/>
        <v>49.788888888888891</v>
      </c>
      <c r="G30" s="8" t="s">
        <v>7</v>
      </c>
      <c r="H30" s="8" t="s">
        <v>11</v>
      </c>
      <c r="I30" s="8" t="s">
        <v>13</v>
      </c>
    </row>
    <row r="31" spans="1:9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0"/>
        <v>49.65</v>
      </c>
      <c r="G31" s="8" t="s">
        <v>7</v>
      </c>
      <c r="H31" s="8" t="s">
        <v>11</v>
      </c>
      <c r="I31" s="8" t="s">
        <v>13</v>
      </c>
    </row>
    <row r="32" spans="1:9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0"/>
        <v>49.56388888888889</v>
      </c>
      <c r="G32" s="8" t="s">
        <v>7</v>
      </c>
      <c r="H32" s="8" t="s">
        <v>11</v>
      </c>
      <c r="I32" s="8" t="s">
        <v>8</v>
      </c>
    </row>
    <row r="33" spans="1:9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0"/>
        <v>49.080555555555556</v>
      </c>
      <c r="G33" s="8" t="s">
        <v>7</v>
      </c>
      <c r="H33" s="8" t="s">
        <v>11</v>
      </c>
      <c r="I33" s="8" t="s">
        <v>13</v>
      </c>
    </row>
    <row r="34" spans="1:9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0"/>
        <v>49.077777777777776</v>
      </c>
      <c r="G34" s="8" t="s">
        <v>7</v>
      </c>
      <c r="H34" s="8" t="s">
        <v>3</v>
      </c>
      <c r="I34" s="8" t="s">
        <v>8</v>
      </c>
    </row>
    <row r="35" spans="1:9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0"/>
        <v>48.80833333333333</v>
      </c>
      <c r="G35" s="8" t="s">
        <v>2</v>
      </c>
      <c r="H35" s="8" t="s">
        <v>3</v>
      </c>
      <c r="I35" s="8" t="s">
        <v>8</v>
      </c>
    </row>
    <row r="36" spans="1:9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0"/>
        <v>48.711111111111109</v>
      </c>
      <c r="G36" s="8" t="s">
        <v>7</v>
      </c>
      <c r="H36" s="8" t="s">
        <v>3</v>
      </c>
      <c r="I36" s="8" t="s">
        <v>13</v>
      </c>
    </row>
    <row r="37" spans="1:9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0"/>
        <v>48.572222222222223</v>
      </c>
      <c r="G37" s="8" t="s">
        <v>7</v>
      </c>
      <c r="H37" s="8" t="s">
        <v>11</v>
      </c>
      <c r="I37" s="8" t="s">
        <v>8</v>
      </c>
    </row>
    <row r="38" spans="1:9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0"/>
        <v>48.55833333333333</v>
      </c>
      <c r="G38" s="8" t="s">
        <v>7</v>
      </c>
      <c r="H38" s="8" t="s">
        <v>11</v>
      </c>
      <c r="I38" s="8" t="s">
        <v>8</v>
      </c>
    </row>
    <row r="39" spans="1:9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0"/>
        <v>48.547222222222224</v>
      </c>
      <c r="G39" s="8" t="s">
        <v>7</v>
      </c>
      <c r="H39" s="8" t="s">
        <v>4</v>
      </c>
      <c r="I39" s="8" t="s">
        <v>8</v>
      </c>
    </row>
    <row r="40" spans="1:9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0"/>
        <v>48.419444444444444</v>
      </c>
      <c r="G40" s="8" t="s">
        <v>7</v>
      </c>
      <c r="H40" s="8" t="s">
        <v>11</v>
      </c>
      <c r="I40" s="8" t="s">
        <v>8</v>
      </c>
    </row>
    <row r="41" spans="1:9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0"/>
        <v>46.725000000000001</v>
      </c>
      <c r="G41" s="8" t="s">
        <v>2</v>
      </c>
      <c r="H41" s="8" t="s">
        <v>3</v>
      </c>
      <c r="I41" s="8" t="s">
        <v>8</v>
      </c>
    </row>
    <row r="42" spans="1:9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0"/>
        <v>46.538888888888891</v>
      </c>
      <c r="G42" s="8" t="s">
        <v>7</v>
      </c>
      <c r="H42" s="8" t="s">
        <v>11</v>
      </c>
      <c r="I42" s="8" t="s">
        <v>8</v>
      </c>
    </row>
    <row r="43" spans="1:9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0"/>
        <v>46.505555555555553</v>
      </c>
      <c r="G43" s="8" t="s">
        <v>7</v>
      </c>
      <c r="H43" s="8" t="s">
        <v>3</v>
      </c>
      <c r="I43" s="8" t="s">
        <v>8</v>
      </c>
    </row>
    <row r="44" spans="1:9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0"/>
        <v>46.052777777777777</v>
      </c>
      <c r="G44" s="8" t="s">
        <v>7</v>
      </c>
      <c r="H44" s="8" t="s">
        <v>3</v>
      </c>
      <c r="I44" s="8" t="s">
        <v>8</v>
      </c>
    </row>
    <row r="45" spans="1:9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0"/>
        <v>45.666666666666664</v>
      </c>
      <c r="G45" s="8" t="s">
        <v>2</v>
      </c>
      <c r="H45" s="8" t="s">
        <v>11</v>
      </c>
      <c r="I45" s="8" t="s">
        <v>8</v>
      </c>
    </row>
    <row r="46" spans="1:9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0"/>
        <v>45.486111111111114</v>
      </c>
      <c r="G46" s="8" t="s">
        <v>7</v>
      </c>
      <c r="H46" s="8" t="s">
        <v>11</v>
      </c>
      <c r="I46" s="8" t="s">
        <v>8</v>
      </c>
    </row>
    <row r="47" spans="1:9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0"/>
        <v>45.477777777777774</v>
      </c>
      <c r="G47" s="8" t="s">
        <v>2</v>
      </c>
      <c r="H47" s="8" t="s">
        <v>11</v>
      </c>
      <c r="I47" s="8" t="s">
        <v>13</v>
      </c>
    </row>
    <row r="48" spans="1:9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0"/>
        <v>45.472222222222221</v>
      </c>
      <c r="G48" s="8" t="s">
        <v>2</v>
      </c>
      <c r="H48" s="8" t="s">
        <v>3</v>
      </c>
      <c r="I48" s="8" t="s">
        <v>8</v>
      </c>
    </row>
    <row r="49" spans="1:9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0"/>
        <v>45.363888888888887</v>
      </c>
      <c r="G49" s="8" t="s">
        <v>7</v>
      </c>
      <c r="H49" s="8" t="s">
        <v>11</v>
      </c>
      <c r="I49" s="8" t="s">
        <v>8</v>
      </c>
    </row>
    <row r="50" spans="1:9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0"/>
        <v>45.3</v>
      </c>
      <c r="G50" s="8" t="s">
        <v>2</v>
      </c>
      <c r="H50" s="8" t="s">
        <v>11</v>
      </c>
      <c r="I50" s="8" t="s">
        <v>13</v>
      </c>
    </row>
    <row r="51" spans="1:9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0"/>
        <v>45.030555555555559</v>
      </c>
      <c r="G51" s="8" t="s">
        <v>7</v>
      </c>
      <c r="H51" s="8" t="s">
        <v>11</v>
      </c>
      <c r="I51" s="8" t="s">
        <v>8</v>
      </c>
    </row>
    <row r="52" spans="1:9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0"/>
        <v>44.977777777777774</v>
      </c>
      <c r="G52" s="8" t="s">
        <v>7</v>
      </c>
      <c r="H52" s="8" t="s">
        <v>11</v>
      </c>
      <c r="I52" s="8" t="s">
        <v>8</v>
      </c>
    </row>
    <row r="53" spans="1:9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0"/>
        <v>44.866666666666667</v>
      </c>
      <c r="G53" s="8" t="s">
        <v>2</v>
      </c>
      <c r="H53" s="8" t="s">
        <v>11</v>
      </c>
      <c r="I53" s="8" t="s">
        <v>8</v>
      </c>
    </row>
    <row r="54" spans="1:9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0"/>
        <v>44.716666666666669</v>
      </c>
      <c r="G54" s="8" t="s">
        <v>2</v>
      </c>
      <c r="H54" s="8" t="s">
        <v>4</v>
      </c>
      <c r="I54" s="8" t="s">
        <v>9</v>
      </c>
    </row>
    <row r="55" spans="1:9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0"/>
        <v>44.702777777777776</v>
      </c>
      <c r="G55" s="8" t="s">
        <v>2</v>
      </c>
      <c r="H55" s="8" t="s">
        <v>11</v>
      </c>
      <c r="I55" s="8" t="s">
        <v>8</v>
      </c>
    </row>
    <row r="56" spans="1:9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0"/>
        <v>44.283333333333331</v>
      </c>
      <c r="G56" s="8" t="s">
        <v>7</v>
      </c>
      <c r="H56" s="8" t="s">
        <v>4</v>
      </c>
      <c r="I56" s="8" t="s">
        <v>9</v>
      </c>
    </row>
    <row r="57" spans="1:9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0"/>
        <v>43.880555555555553</v>
      </c>
      <c r="G57" s="8" t="s">
        <v>2</v>
      </c>
      <c r="H57" s="8" t="s">
        <v>4</v>
      </c>
      <c r="I57" s="8" t="s">
        <v>8</v>
      </c>
    </row>
    <row r="58" spans="1:9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0"/>
        <v>43.65</v>
      </c>
      <c r="G58" s="8" t="s">
        <v>2</v>
      </c>
      <c r="H58" s="8" t="s">
        <v>11</v>
      </c>
      <c r="I58" s="8" t="s">
        <v>8</v>
      </c>
    </row>
    <row r="59" spans="1:9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0"/>
        <v>43.641666666666666</v>
      </c>
      <c r="G59" s="8" t="s">
        <v>7</v>
      </c>
      <c r="H59" s="8" t="s">
        <v>11</v>
      </c>
      <c r="I59" s="8" t="s">
        <v>8</v>
      </c>
    </row>
    <row r="60" spans="1:9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0"/>
        <v>43.588888888888889</v>
      </c>
      <c r="G60" s="8" t="s">
        <v>2</v>
      </c>
      <c r="H60" s="8" t="s">
        <v>11</v>
      </c>
      <c r="I60" s="8" t="s">
        <v>8</v>
      </c>
    </row>
    <row r="61" spans="1:9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0"/>
        <v>43.43611111111111</v>
      </c>
      <c r="G61" s="8" t="s">
        <v>7</v>
      </c>
      <c r="H61" s="8" t="s">
        <v>11</v>
      </c>
      <c r="I61" s="8" t="s">
        <v>9</v>
      </c>
    </row>
    <row r="62" spans="1:9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0"/>
        <v>43.347222222222221</v>
      </c>
      <c r="G62" s="8" t="s">
        <v>7</v>
      </c>
      <c r="H62" s="8" t="s">
        <v>11</v>
      </c>
      <c r="I62" s="8" t="s">
        <v>8</v>
      </c>
    </row>
    <row r="63" spans="1:9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0"/>
        <v>43.197222222222223</v>
      </c>
      <c r="G63" s="8" t="s">
        <v>7</v>
      </c>
      <c r="H63" s="8" t="s">
        <v>11</v>
      </c>
      <c r="I63" s="8" t="s">
        <v>8</v>
      </c>
    </row>
    <row r="64" spans="1:9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0"/>
        <v>42.744444444444447</v>
      </c>
      <c r="G64" s="8" t="s">
        <v>2</v>
      </c>
      <c r="H64" s="8" t="s">
        <v>11</v>
      </c>
      <c r="I64" s="8" t="s">
        <v>8</v>
      </c>
    </row>
    <row r="65" spans="1:9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0"/>
        <v>42.669444444444444</v>
      </c>
      <c r="G65" s="8" t="s">
        <v>7</v>
      </c>
      <c r="H65" s="8" t="s">
        <v>11</v>
      </c>
      <c r="I65" s="8" t="s">
        <v>8</v>
      </c>
    </row>
    <row r="66" spans="1:9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0"/>
        <v>42.641666666666666</v>
      </c>
      <c r="G66" s="8" t="s">
        <v>7</v>
      </c>
      <c r="H66" s="8" t="s">
        <v>11</v>
      </c>
      <c r="I66" s="8" t="s">
        <v>8</v>
      </c>
    </row>
    <row r="67" spans="1:9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ref="F67:F130" ca="1" si="1">YEARFRAC(TODAY(),E67)</f>
        <v>42.530555555555559</v>
      </c>
      <c r="G67" s="8" t="s">
        <v>2</v>
      </c>
      <c r="H67" s="8" t="s">
        <v>11</v>
      </c>
      <c r="I67" s="8" t="s">
        <v>13</v>
      </c>
    </row>
    <row r="68" spans="1:9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ca="1" si="1"/>
        <v>42.166666666666664</v>
      </c>
      <c r="G68" s="8" t="s">
        <v>2</v>
      </c>
      <c r="H68" s="8" t="s">
        <v>11</v>
      </c>
      <c r="I68" s="8" t="s">
        <v>8</v>
      </c>
    </row>
    <row r="69" spans="1:9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1"/>
        <v>42.144444444444446</v>
      </c>
      <c r="G69" s="8" t="s">
        <v>2</v>
      </c>
      <c r="H69" s="8" t="s">
        <v>11</v>
      </c>
      <c r="I69" s="8" t="s">
        <v>8</v>
      </c>
    </row>
    <row r="70" spans="1:9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1"/>
        <v>42.00277777777778</v>
      </c>
      <c r="G70" s="8" t="s">
        <v>7</v>
      </c>
      <c r="H70" s="8" t="s">
        <v>11</v>
      </c>
      <c r="I70" s="8" t="s">
        <v>13</v>
      </c>
    </row>
    <row r="71" spans="1:9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1"/>
        <v>41.802777777777777</v>
      </c>
      <c r="G71" s="8" t="s">
        <v>2</v>
      </c>
      <c r="H71" s="8" t="s">
        <v>11</v>
      </c>
      <c r="I71" s="8" t="s">
        <v>8</v>
      </c>
    </row>
    <row r="72" spans="1:9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1"/>
        <v>41.788888888888891</v>
      </c>
      <c r="G72" s="8" t="s">
        <v>7</v>
      </c>
      <c r="H72" s="8" t="s">
        <v>11</v>
      </c>
      <c r="I72" s="8" t="s">
        <v>8</v>
      </c>
    </row>
    <row r="73" spans="1:9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1"/>
        <v>41.761111111111113</v>
      </c>
      <c r="G73" s="8" t="s">
        <v>2</v>
      </c>
      <c r="H73" s="8" t="s">
        <v>11</v>
      </c>
      <c r="I73" s="8" t="s">
        <v>8</v>
      </c>
    </row>
    <row r="74" spans="1:9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1"/>
        <v>41.616666666666667</v>
      </c>
      <c r="G74" s="8" t="s">
        <v>7</v>
      </c>
      <c r="H74" s="8" t="s">
        <v>11</v>
      </c>
      <c r="I74" s="8" t="s">
        <v>8</v>
      </c>
    </row>
    <row r="75" spans="1:9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1"/>
        <v>41.50277777777778</v>
      </c>
      <c r="G75" s="8" t="s">
        <v>2</v>
      </c>
      <c r="H75" s="8" t="s">
        <v>11</v>
      </c>
      <c r="I75" s="8" t="s">
        <v>8</v>
      </c>
    </row>
    <row r="76" spans="1:9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1"/>
        <v>41.3</v>
      </c>
      <c r="G76" s="8" t="s">
        <v>7</v>
      </c>
      <c r="H76" s="8" t="s">
        <v>3</v>
      </c>
      <c r="I76" s="8" t="s">
        <v>8</v>
      </c>
    </row>
    <row r="77" spans="1:9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1"/>
        <v>41.280555555555559</v>
      </c>
      <c r="G77" s="8" t="s">
        <v>2</v>
      </c>
      <c r="H77" s="8" t="s">
        <v>11</v>
      </c>
      <c r="I77" s="8" t="s">
        <v>9</v>
      </c>
    </row>
    <row r="78" spans="1:9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1"/>
        <v>41.152777777777779</v>
      </c>
      <c r="G78" s="8" t="s">
        <v>2</v>
      </c>
      <c r="H78" s="8" t="s">
        <v>11</v>
      </c>
      <c r="I78" s="8" t="s">
        <v>8</v>
      </c>
    </row>
    <row r="79" spans="1:9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1"/>
        <v>41.033333333333331</v>
      </c>
      <c r="G79" s="8" t="s">
        <v>2</v>
      </c>
      <c r="H79" s="8" t="s">
        <v>11</v>
      </c>
      <c r="I79" s="8" t="s">
        <v>8</v>
      </c>
    </row>
    <row r="80" spans="1:9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1"/>
        <v>40.766666666666666</v>
      </c>
      <c r="G80" s="8" t="s">
        <v>7</v>
      </c>
      <c r="H80" s="8" t="s">
        <v>11</v>
      </c>
      <c r="I80" s="8" t="s">
        <v>8</v>
      </c>
    </row>
    <row r="81" spans="1:9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1"/>
        <v>40.744444444444447</v>
      </c>
      <c r="G81" s="8" t="s">
        <v>2</v>
      </c>
      <c r="H81" s="8" t="s">
        <v>11</v>
      </c>
      <c r="I81" s="8" t="s">
        <v>8</v>
      </c>
    </row>
    <row r="82" spans="1:9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1"/>
        <v>40.669444444444444</v>
      </c>
      <c r="G82" s="8" t="s">
        <v>2</v>
      </c>
      <c r="H82" s="8" t="s">
        <v>11</v>
      </c>
      <c r="I82" s="8" t="s">
        <v>8</v>
      </c>
    </row>
    <row r="83" spans="1:9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1"/>
        <v>40.24722222222222</v>
      </c>
      <c r="G83" s="8" t="s">
        <v>7</v>
      </c>
      <c r="H83" s="8" t="s">
        <v>3</v>
      </c>
      <c r="I83" s="8" t="s">
        <v>8</v>
      </c>
    </row>
    <row r="84" spans="1:9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1"/>
        <v>40.180555555555557</v>
      </c>
      <c r="G84" s="8" t="s">
        <v>2</v>
      </c>
      <c r="H84" s="8" t="s">
        <v>11</v>
      </c>
      <c r="I84" s="8" t="s">
        <v>8</v>
      </c>
    </row>
    <row r="85" spans="1:9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1"/>
        <v>40.138888888888886</v>
      </c>
      <c r="G85" s="8" t="s">
        <v>2</v>
      </c>
      <c r="H85" s="8" t="s">
        <v>3</v>
      </c>
      <c r="I85" s="8" t="s">
        <v>8</v>
      </c>
    </row>
    <row r="86" spans="1:9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1"/>
        <v>40.105555555555554</v>
      </c>
      <c r="G86" s="8" t="s">
        <v>2</v>
      </c>
      <c r="H86" s="8" t="s">
        <v>10</v>
      </c>
      <c r="I86" s="8" t="s">
        <v>8</v>
      </c>
    </row>
    <row r="87" spans="1:9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1"/>
        <v>40.047222222222224</v>
      </c>
      <c r="G87" s="8" t="s">
        <v>7</v>
      </c>
      <c r="H87" s="8" t="s">
        <v>3</v>
      </c>
      <c r="I87" s="8" t="s">
        <v>8</v>
      </c>
    </row>
    <row r="88" spans="1:9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1"/>
        <v>40.008333333333333</v>
      </c>
      <c r="G88" s="8" t="s">
        <v>2</v>
      </c>
      <c r="H88" s="8" t="s">
        <v>11</v>
      </c>
      <c r="I88" s="8" t="s">
        <v>8</v>
      </c>
    </row>
    <row r="89" spans="1:9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1"/>
        <v>40</v>
      </c>
      <c r="G89" s="8" t="s">
        <v>7</v>
      </c>
      <c r="H89" s="8" t="s">
        <v>3</v>
      </c>
      <c r="I89" s="8" t="s">
        <v>8</v>
      </c>
    </row>
    <row r="90" spans="1:9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1"/>
        <v>39.972222222222221</v>
      </c>
      <c r="G90" s="8" t="s">
        <v>7</v>
      </c>
      <c r="H90" s="8" t="s">
        <v>11</v>
      </c>
      <c r="I90" s="8" t="s">
        <v>8</v>
      </c>
    </row>
    <row r="91" spans="1:9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1"/>
        <v>39.733333333333334</v>
      </c>
      <c r="G91" s="8" t="s">
        <v>7</v>
      </c>
      <c r="H91" s="8" t="s">
        <v>3</v>
      </c>
      <c r="I91" s="8" t="s">
        <v>13</v>
      </c>
    </row>
    <row r="92" spans="1:9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1"/>
        <v>39.694444444444443</v>
      </c>
      <c r="G92" s="8" t="s">
        <v>7</v>
      </c>
      <c r="H92" s="8" t="s">
        <v>11</v>
      </c>
      <c r="I92" s="8" t="s">
        <v>8</v>
      </c>
    </row>
    <row r="93" spans="1:9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1"/>
        <v>39.641666666666666</v>
      </c>
      <c r="G93" s="8" t="s">
        <v>2</v>
      </c>
      <c r="H93" s="8" t="s">
        <v>11</v>
      </c>
      <c r="I93" s="8" t="s">
        <v>8</v>
      </c>
    </row>
    <row r="94" spans="1:9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1"/>
        <v>39.5</v>
      </c>
      <c r="G94" s="8" t="s">
        <v>7</v>
      </c>
      <c r="H94" s="8" t="s">
        <v>11</v>
      </c>
      <c r="I94" s="8" t="s">
        <v>9</v>
      </c>
    </row>
    <row r="95" spans="1:9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1"/>
        <v>39.491666666666667</v>
      </c>
      <c r="G95" s="8" t="s">
        <v>7</v>
      </c>
      <c r="H95" s="8" t="s">
        <v>4</v>
      </c>
      <c r="I95" s="8" t="s">
        <v>8</v>
      </c>
    </row>
    <row r="96" spans="1:9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1"/>
        <v>39.477777777777774</v>
      </c>
      <c r="G96" s="8" t="s">
        <v>7</v>
      </c>
      <c r="H96" s="8" t="s">
        <v>11</v>
      </c>
      <c r="I96" s="8" t="s">
        <v>8</v>
      </c>
    </row>
    <row r="97" spans="1:9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1"/>
        <v>39.31111111111111</v>
      </c>
      <c r="G97" s="8" t="s">
        <v>2</v>
      </c>
      <c r="H97" s="8" t="s">
        <v>11</v>
      </c>
      <c r="I97" s="8" t="s">
        <v>8</v>
      </c>
    </row>
    <row r="98" spans="1:9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1"/>
        <v>39.30833333333333</v>
      </c>
      <c r="G98" s="8" t="s">
        <v>7</v>
      </c>
      <c r="H98" s="8" t="s">
        <v>11</v>
      </c>
      <c r="I98" s="8" t="s">
        <v>8</v>
      </c>
    </row>
    <row r="99" spans="1:9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1"/>
        <v>39.097222222222221</v>
      </c>
      <c r="G99" s="8" t="s">
        <v>7</v>
      </c>
      <c r="H99" s="8" t="s">
        <v>11</v>
      </c>
      <c r="I99" s="8" t="s">
        <v>8</v>
      </c>
    </row>
    <row r="100" spans="1:9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1"/>
        <v>39.044444444444444</v>
      </c>
      <c r="G100" s="8" t="s">
        <v>7</v>
      </c>
      <c r="H100" s="8" t="s">
        <v>3</v>
      </c>
      <c r="I100" s="8" t="s">
        <v>13</v>
      </c>
    </row>
    <row r="101" spans="1:9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1"/>
        <v>38.799999999999997</v>
      </c>
      <c r="G101" s="8" t="s">
        <v>7</v>
      </c>
      <c r="H101" s="8" t="s">
        <v>11</v>
      </c>
      <c r="I101" s="8" t="s">
        <v>13</v>
      </c>
    </row>
    <row r="102" spans="1:9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1"/>
        <v>38.741666666666667</v>
      </c>
      <c r="G102" s="8" t="s">
        <v>2</v>
      </c>
      <c r="H102" s="8" t="s">
        <v>11</v>
      </c>
      <c r="I102" s="8" t="s">
        <v>13</v>
      </c>
    </row>
    <row r="103" spans="1:9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1"/>
        <v>38.466666666666669</v>
      </c>
      <c r="G103" s="8" t="s">
        <v>2</v>
      </c>
      <c r="H103" s="8" t="s">
        <v>3</v>
      </c>
      <c r="I103" s="8" t="s">
        <v>8</v>
      </c>
    </row>
    <row r="104" spans="1:9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1"/>
        <v>38.18611111111111</v>
      </c>
      <c r="G104" s="8" t="s">
        <v>2</v>
      </c>
      <c r="H104" s="8" t="s">
        <v>11</v>
      </c>
      <c r="I104" s="8" t="s">
        <v>8</v>
      </c>
    </row>
    <row r="105" spans="1:9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1"/>
        <v>38.108333333333334</v>
      </c>
      <c r="G105" s="8" t="s">
        <v>2</v>
      </c>
      <c r="H105" s="8" t="s">
        <v>3</v>
      </c>
      <c r="I105" s="8" t="s">
        <v>8</v>
      </c>
    </row>
    <row r="106" spans="1:9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1"/>
        <v>38.102777777777774</v>
      </c>
      <c r="G106" s="8" t="s">
        <v>7</v>
      </c>
      <c r="H106" s="8" t="s">
        <v>3</v>
      </c>
      <c r="I106" s="8" t="s">
        <v>8</v>
      </c>
    </row>
    <row r="107" spans="1:9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1"/>
        <v>37.794444444444444</v>
      </c>
      <c r="G107" s="8" t="s">
        <v>7</v>
      </c>
      <c r="H107" s="8" t="s">
        <v>3</v>
      </c>
      <c r="I107" s="8" t="s">
        <v>8</v>
      </c>
    </row>
    <row r="108" spans="1:9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1"/>
        <v>37.625</v>
      </c>
      <c r="G108" s="8" t="s">
        <v>7</v>
      </c>
      <c r="H108" s="8" t="s">
        <v>11</v>
      </c>
      <c r="I108" s="8" t="s">
        <v>8</v>
      </c>
    </row>
    <row r="109" spans="1:9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1"/>
        <v>37.575000000000003</v>
      </c>
      <c r="G109" s="8" t="s">
        <v>2</v>
      </c>
      <c r="H109" s="8" t="s">
        <v>11</v>
      </c>
      <c r="I109" s="8" t="s">
        <v>13</v>
      </c>
    </row>
    <row r="110" spans="1:9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1"/>
        <v>37.544444444444444</v>
      </c>
      <c r="G110" s="8" t="s">
        <v>7</v>
      </c>
      <c r="H110" s="8" t="s">
        <v>11</v>
      </c>
      <c r="I110" s="8" t="s">
        <v>8</v>
      </c>
    </row>
    <row r="111" spans="1:9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1"/>
        <v>37.536111111111111</v>
      </c>
      <c r="G111" s="8" t="s">
        <v>2</v>
      </c>
      <c r="H111" s="8" t="s">
        <v>3</v>
      </c>
      <c r="I111" s="8" t="s">
        <v>8</v>
      </c>
    </row>
    <row r="112" spans="1:9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1"/>
        <v>37.5</v>
      </c>
      <c r="G112" s="8" t="s">
        <v>7</v>
      </c>
      <c r="H112" s="8" t="s">
        <v>11</v>
      </c>
      <c r="I112" s="8" t="s">
        <v>8</v>
      </c>
    </row>
    <row r="113" spans="1:9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1"/>
        <v>37.288888888888891</v>
      </c>
      <c r="G113" s="8" t="s">
        <v>2</v>
      </c>
      <c r="H113" s="8" t="s">
        <v>11</v>
      </c>
      <c r="I113" s="8" t="s">
        <v>8</v>
      </c>
    </row>
    <row r="114" spans="1:9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1"/>
        <v>37.152777777777779</v>
      </c>
      <c r="G114" s="8" t="s">
        <v>7</v>
      </c>
      <c r="H114" s="8" t="s">
        <v>11</v>
      </c>
      <c r="I114" s="8" t="s">
        <v>13</v>
      </c>
    </row>
    <row r="115" spans="1:9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1"/>
        <v>37.011111111111113</v>
      </c>
      <c r="G115" s="8" t="s">
        <v>7</v>
      </c>
      <c r="H115" s="8" t="s">
        <v>4</v>
      </c>
      <c r="I115" s="8" t="s">
        <v>8</v>
      </c>
    </row>
    <row r="116" spans="1:9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1"/>
        <v>36.869444444444447</v>
      </c>
      <c r="G116" s="8" t="s">
        <v>2</v>
      </c>
      <c r="H116" s="8" t="s">
        <v>11</v>
      </c>
      <c r="I116" s="8" t="s">
        <v>8</v>
      </c>
    </row>
    <row r="117" spans="1:9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1"/>
        <v>36.744444444444447</v>
      </c>
      <c r="G117" s="8" t="s">
        <v>7</v>
      </c>
      <c r="H117" s="8" t="s">
        <v>11</v>
      </c>
      <c r="I117" s="8" t="s">
        <v>8</v>
      </c>
    </row>
    <row r="118" spans="1:9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1"/>
        <v>36.522222222222226</v>
      </c>
      <c r="G118" s="8" t="s">
        <v>7</v>
      </c>
      <c r="H118" s="8" t="s">
        <v>11</v>
      </c>
      <c r="I118" s="8" t="s">
        <v>8</v>
      </c>
    </row>
    <row r="119" spans="1:9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1"/>
        <v>36.30833333333333</v>
      </c>
      <c r="G119" s="8" t="s">
        <v>7</v>
      </c>
      <c r="H119" s="8" t="s">
        <v>11</v>
      </c>
      <c r="I119" s="8" t="s">
        <v>8</v>
      </c>
    </row>
    <row r="120" spans="1:9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1"/>
        <v>36.280555555555559</v>
      </c>
      <c r="G120" s="8" t="s">
        <v>7</v>
      </c>
      <c r="H120" s="8" t="s">
        <v>11</v>
      </c>
      <c r="I120" s="8" t="s">
        <v>8</v>
      </c>
    </row>
    <row r="121" spans="1:9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1"/>
        <v>36.263888888888886</v>
      </c>
      <c r="G121" s="8" t="s">
        <v>7</v>
      </c>
      <c r="H121" s="8" t="s">
        <v>11</v>
      </c>
      <c r="I121" s="8" t="s">
        <v>8</v>
      </c>
    </row>
    <row r="122" spans="1:9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1"/>
        <v>36.180555555555557</v>
      </c>
      <c r="G122" s="8" t="s">
        <v>7</v>
      </c>
      <c r="H122" s="8" t="s">
        <v>11</v>
      </c>
      <c r="I122" s="8" t="s">
        <v>13</v>
      </c>
    </row>
    <row r="123" spans="1:9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1"/>
        <v>36.125</v>
      </c>
      <c r="G123" s="8" t="s">
        <v>7</v>
      </c>
      <c r="H123" s="8" t="s">
        <v>3</v>
      </c>
      <c r="I123" s="8" t="s">
        <v>8</v>
      </c>
    </row>
    <row r="124" spans="1:9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1"/>
        <v>36.022222222222226</v>
      </c>
      <c r="G124" s="8" t="s">
        <v>7</v>
      </c>
      <c r="H124" s="8" t="s">
        <v>11</v>
      </c>
      <c r="I124" s="8" t="s">
        <v>9</v>
      </c>
    </row>
    <row r="125" spans="1:9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1"/>
        <v>35.969444444444441</v>
      </c>
      <c r="G125" s="8" t="s">
        <v>7</v>
      </c>
      <c r="H125" s="8" t="s">
        <v>3</v>
      </c>
      <c r="I125" s="8" t="s">
        <v>13</v>
      </c>
    </row>
    <row r="126" spans="1:9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1"/>
        <v>35.844444444444441</v>
      </c>
      <c r="G126" s="8" t="s">
        <v>7</v>
      </c>
      <c r="H126" s="8" t="s">
        <v>11</v>
      </c>
      <c r="I126" s="8" t="s">
        <v>8</v>
      </c>
    </row>
    <row r="127" spans="1:9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1"/>
        <v>35.822222222222223</v>
      </c>
      <c r="G127" s="8" t="s">
        <v>7</v>
      </c>
      <c r="H127" s="8" t="s">
        <v>11</v>
      </c>
      <c r="I127" s="8" t="s">
        <v>8</v>
      </c>
    </row>
    <row r="128" spans="1:9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1"/>
        <v>35.783333333333331</v>
      </c>
      <c r="G128" s="8" t="s">
        <v>7</v>
      </c>
      <c r="H128" s="8" t="s">
        <v>11</v>
      </c>
      <c r="I128" s="8" t="s">
        <v>8</v>
      </c>
    </row>
    <row r="129" spans="1:9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1"/>
        <v>35.75</v>
      </c>
      <c r="G129" s="8" t="s">
        <v>7</v>
      </c>
      <c r="H129" s="8" t="s">
        <v>11</v>
      </c>
      <c r="I129" s="8" t="s">
        <v>8</v>
      </c>
    </row>
    <row r="130" spans="1:9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1"/>
        <v>35.727777777777774</v>
      </c>
      <c r="G130" s="8" t="s">
        <v>2</v>
      </c>
      <c r="H130" s="8" t="s">
        <v>3</v>
      </c>
      <c r="I130" s="8" t="s">
        <v>8</v>
      </c>
    </row>
    <row r="131" spans="1:9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ref="F131:F194" ca="1" si="2">YEARFRAC(TODAY(),E131)</f>
        <v>35.711111111111109</v>
      </c>
      <c r="G131" s="8" t="s">
        <v>7</v>
      </c>
      <c r="H131" s="8" t="s">
        <v>11</v>
      </c>
      <c r="I131" s="8" t="s">
        <v>13</v>
      </c>
    </row>
    <row r="132" spans="1:9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ca="1" si="2"/>
        <v>35.630555555555553</v>
      </c>
      <c r="G132" s="8" t="s">
        <v>7</v>
      </c>
      <c r="H132" s="8" t="s">
        <v>11</v>
      </c>
      <c r="I132" s="8" t="s">
        <v>13</v>
      </c>
    </row>
    <row r="133" spans="1:9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2"/>
        <v>35.380555555555553</v>
      </c>
      <c r="G133" s="8" t="s">
        <v>2</v>
      </c>
      <c r="H133" s="8" t="s">
        <v>4</v>
      </c>
      <c r="I133" s="8" t="s">
        <v>8</v>
      </c>
    </row>
    <row r="134" spans="1:9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2"/>
        <v>35.258333333333333</v>
      </c>
      <c r="G134" s="8" t="s">
        <v>7</v>
      </c>
      <c r="H134" s="8" t="s">
        <v>3</v>
      </c>
      <c r="I134" s="8" t="s">
        <v>8</v>
      </c>
    </row>
    <row r="135" spans="1:9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2"/>
        <v>35.144444444444446</v>
      </c>
      <c r="G135" s="8" t="s">
        <v>7</v>
      </c>
      <c r="H135" s="8" t="s">
        <v>11</v>
      </c>
      <c r="I135" s="8" t="s">
        <v>8</v>
      </c>
    </row>
    <row r="136" spans="1:9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2"/>
        <v>35.075000000000003</v>
      </c>
      <c r="G136" s="8" t="s">
        <v>7</v>
      </c>
      <c r="H136" s="8" t="s">
        <v>10</v>
      </c>
      <c r="I136" s="8" t="s">
        <v>8</v>
      </c>
    </row>
    <row r="137" spans="1:9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2"/>
        <v>34.87777777777778</v>
      </c>
      <c r="G137" s="8" t="s">
        <v>7</v>
      </c>
      <c r="H137" s="8" t="s">
        <v>11</v>
      </c>
      <c r="I137" s="8" t="s">
        <v>8</v>
      </c>
    </row>
    <row r="138" spans="1:9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2"/>
        <v>34.87777777777778</v>
      </c>
      <c r="G138" s="8" t="s">
        <v>7</v>
      </c>
      <c r="H138" s="8" t="s">
        <v>11</v>
      </c>
      <c r="I138" s="8" t="s">
        <v>8</v>
      </c>
    </row>
    <row r="139" spans="1:9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2"/>
        <v>34.769444444444446</v>
      </c>
      <c r="G139" s="8" t="s">
        <v>7</v>
      </c>
      <c r="H139" s="8" t="s">
        <v>4</v>
      </c>
      <c r="I139" s="8" t="s">
        <v>9</v>
      </c>
    </row>
    <row r="140" spans="1:9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2"/>
        <v>34.68611111111111</v>
      </c>
      <c r="G140" s="8" t="s">
        <v>2</v>
      </c>
      <c r="H140" s="8" t="s">
        <v>3</v>
      </c>
      <c r="I140" s="8" t="s">
        <v>13</v>
      </c>
    </row>
    <row r="141" spans="1:9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2"/>
        <v>34.630555555555553</v>
      </c>
      <c r="G141" s="8" t="s">
        <v>2</v>
      </c>
      <c r="H141" s="8" t="s">
        <v>10</v>
      </c>
      <c r="I141" s="8" t="s">
        <v>8</v>
      </c>
    </row>
    <row r="142" spans="1:9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2"/>
        <v>34.555555555555557</v>
      </c>
      <c r="G142" s="8" t="s">
        <v>7</v>
      </c>
      <c r="H142" s="8" t="s">
        <v>11</v>
      </c>
      <c r="I142" s="8" t="s">
        <v>8</v>
      </c>
    </row>
    <row r="143" spans="1:9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2"/>
        <v>34.319444444444443</v>
      </c>
      <c r="G143" s="8" t="s">
        <v>7</v>
      </c>
      <c r="H143" s="8" t="s">
        <v>11</v>
      </c>
      <c r="I143" s="8" t="s">
        <v>13</v>
      </c>
    </row>
    <row r="144" spans="1:9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2"/>
        <v>34.19166666666667</v>
      </c>
      <c r="G144" s="8" t="s">
        <v>2</v>
      </c>
      <c r="H144" s="8" t="s">
        <v>11</v>
      </c>
      <c r="I144" s="8" t="s">
        <v>8</v>
      </c>
    </row>
    <row r="145" spans="1:9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2"/>
        <v>34.091666666666669</v>
      </c>
      <c r="G145" s="8" t="s">
        <v>7</v>
      </c>
      <c r="H145" s="8" t="s">
        <v>11</v>
      </c>
      <c r="I145" s="8" t="s">
        <v>8</v>
      </c>
    </row>
    <row r="146" spans="1:9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2"/>
        <v>34.038888888888891</v>
      </c>
      <c r="G146" s="8" t="s">
        <v>7</v>
      </c>
      <c r="H146" s="8" t="s">
        <v>3</v>
      </c>
      <c r="I146" s="8" t="s">
        <v>8</v>
      </c>
    </row>
    <row r="147" spans="1:9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2"/>
        <v>33.969444444444441</v>
      </c>
      <c r="G147" s="8" t="s">
        <v>7</v>
      </c>
      <c r="H147" s="8" t="s">
        <v>11</v>
      </c>
      <c r="I147" s="8" t="s">
        <v>8</v>
      </c>
    </row>
    <row r="148" spans="1:9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2"/>
        <v>33.74722222222222</v>
      </c>
      <c r="G148" s="8" t="s">
        <v>2</v>
      </c>
      <c r="H148" s="8" t="s">
        <v>11</v>
      </c>
      <c r="I148" s="8" t="s">
        <v>8</v>
      </c>
    </row>
    <row r="149" spans="1:9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2"/>
        <v>33.68888888888889</v>
      </c>
      <c r="G149" s="8" t="s">
        <v>7</v>
      </c>
      <c r="H149" s="8" t="s">
        <v>11</v>
      </c>
      <c r="I149" s="8" t="s">
        <v>8</v>
      </c>
    </row>
    <row r="150" spans="1:9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2"/>
        <v>33.549999999999997</v>
      </c>
      <c r="G150" s="8" t="s">
        <v>7</v>
      </c>
      <c r="H150" s="8" t="s">
        <v>11</v>
      </c>
      <c r="I150" s="8" t="s">
        <v>8</v>
      </c>
    </row>
    <row r="151" spans="1:9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2"/>
        <v>33.5</v>
      </c>
      <c r="G151" s="8" t="s">
        <v>7</v>
      </c>
      <c r="H151" s="8" t="s">
        <v>11</v>
      </c>
      <c r="I151" s="8" t="s">
        <v>8</v>
      </c>
    </row>
    <row r="152" spans="1:9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2"/>
        <v>33.37222222222222</v>
      </c>
      <c r="G152" s="8" t="s">
        <v>7</v>
      </c>
      <c r="H152" s="8" t="s">
        <v>10</v>
      </c>
      <c r="I152" s="8" t="s">
        <v>8</v>
      </c>
    </row>
    <row r="153" spans="1:9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2"/>
        <v>33.083333333333336</v>
      </c>
      <c r="G153" s="8" t="s">
        <v>2</v>
      </c>
      <c r="H153" s="8" t="s">
        <v>3</v>
      </c>
      <c r="I153" s="8" t="s">
        <v>8</v>
      </c>
    </row>
    <row r="154" spans="1:9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2"/>
        <v>33.075000000000003</v>
      </c>
      <c r="G154" s="8" t="s">
        <v>2</v>
      </c>
      <c r="H154" s="8" t="s">
        <v>11</v>
      </c>
      <c r="I154" s="8" t="s">
        <v>8</v>
      </c>
    </row>
    <row r="155" spans="1:9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2"/>
        <v>33.036111111111111</v>
      </c>
      <c r="G155" s="8" t="s">
        <v>2</v>
      </c>
      <c r="H155" s="8" t="s">
        <v>3</v>
      </c>
      <c r="I155" s="8" t="s">
        <v>9</v>
      </c>
    </row>
    <row r="156" spans="1:9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2"/>
        <v>32.994444444444447</v>
      </c>
      <c r="G156" s="8" t="s">
        <v>2</v>
      </c>
      <c r="H156" s="8" t="s">
        <v>11</v>
      </c>
      <c r="I156" s="8" t="s">
        <v>8</v>
      </c>
    </row>
    <row r="157" spans="1:9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2"/>
        <v>32.963888888888889</v>
      </c>
      <c r="G157" s="8" t="s">
        <v>7</v>
      </c>
      <c r="H157" s="8" t="s">
        <v>3</v>
      </c>
      <c r="I157" s="8" t="s">
        <v>8</v>
      </c>
    </row>
    <row r="158" spans="1:9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2"/>
        <v>32.950000000000003</v>
      </c>
      <c r="G158" s="8" t="s">
        <v>7</v>
      </c>
      <c r="H158" s="8" t="s">
        <v>11</v>
      </c>
      <c r="I158" s="8" t="s">
        <v>13</v>
      </c>
    </row>
    <row r="159" spans="1:9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2"/>
        <v>32.87777777777778</v>
      </c>
      <c r="G159" s="8" t="s">
        <v>7</v>
      </c>
      <c r="H159" s="8" t="s">
        <v>11</v>
      </c>
      <c r="I159" s="8" t="s">
        <v>8</v>
      </c>
    </row>
    <row r="160" spans="1:9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2"/>
        <v>32.869444444444447</v>
      </c>
      <c r="G160" s="8" t="s">
        <v>7</v>
      </c>
      <c r="H160" s="8" t="s">
        <v>11</v>
      </c>
      <c r="I160" s="8" t="s">
        <v>8</v>
      </c>
    </row>
    <row r="161" spans="1:9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2"/>
        <v>32.866666666666667</v>
      </c>
      <c r="G161" s="8" t="s">
        <v>2</v>
      </c>
      <c r="H161" s="8" t="s">
        <v>3</v>
      </c>
      <c r="I161" s="8" t="s">
        <v>8</v>
      </c>
    </row>
    <row r="162" spans="1:9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2"/>
        <v>32.830555555555556</v>
      </c>
      <c r="G162" s="8" t="s">
        <v>2</v>
      </c>
      <c r="H162" s="8" t="s">
        <v>3</v>
      </c>
      <c r="I162" s="8" t="s">
        <v>8</v>
      </c>
    </row>
    <row r="163" spans="1:9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2"/>
        <v>32.741666666666667</v>
      </c>
      <c r="G163" s="8" t="s">
        <v>2</v>
      </c>
      <c r="H163" s="8" t="s">
        <v>3</v>
      </c>
      <c r="I163" s="8" t="s">
        <v>8</v>
      </c>
    </row>
    <row r="164" spans="1:9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2"/>
        <v>32.697222222222223</v>
      </c>
      <c r="G164" s="8" t="s">
        <v>2</v>
      </c>
      <c r="H164" s="8" t="s">
        <v>11</v>
      </c>
      <c r="I164" s="8" t="s">
        <v>8</v>
      </c>
    </row>
    <row r="165" spans="1:9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2"/>
        <v>32.630555555555553</v>
      </c>
      <c r="G165" s="8" t="s">
        <v>7</v>
      </c>
      <c r="H165" s="8" t="s">
        <v>11</v>
      </c>
      <c r="I165" s="8" t="s">
        <v>8</v>
      </c>
    </row>
    <row r="166" spans="1:9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2"/>
        <v>32.138888888888886</v>
      </c>
      <c r="G166" s="8" t="s">
        <v>2</v>
      </c>
      <c r="H166" s="8" t="s">
        <v>10</v>
      </c>
      <c r="I166" s="8" t="s">
        <v>8</v>
      </c>
    </row>
    <row r="167" spans="1:9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2"/>
        <v>32.055555555555557</v>
      </c>
      <c r="G167" s="8" t="s">
        <v>7</v>
      </c>
      <c r="H167" s="8" t="s">
        <v>3</v>
      </c>
      <c r="I167" s="8" t="s">
        <v>8</v>
      </c>
    </row>
    <row r="168" spans="1:9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2"/>
        <v>32.027777777777779</v>
      </c>
      <c r="G168" s="8" t="s">
        <v>7</v>
      </c>
      <c r="H168" s="8" t="s">
        <v>4</v>
      </c>
      <c r="I168" s="8" t="s">
        <v>9</v>
      </c>
    </row>
    <row r="169" spans="1:9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2"/>
        <v>32.008333333333333</v>
      </c>
      <c r="G169" s="8" t="s">
        <v>7</v>
      </c>
      <c r="H169" s="8" t="s">
        <v>11</v>
      </c>
      <c r="I169" s="8" t="s">
        <v>8</v>
      </c>
    </row>
    <row r="170" spans="1:9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2"/>
        <v>31.944444444444443</v>
      </c>
      <c r="G170" s="8" t="s">
        <v>7</v>
      </c>
      <c r="H170" s="8" t="s">
        <v>3</v>
      </c>
      <c r="I170" s="8" t="s">
        <v>8</v>
      </c>
    </row>
    <row r="171" spans="1:9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2"/>
        <v>31.933333333333334</v>
      </c>
      <c r="G171" s="8" t="s">
        <v>7</v>
      </c>
      <c r="H171" s="8" t="s">
        <v>3</v>
      </c>
      <c r="I171" s="8" t="s">
        <v>9</v>
      </c>
    </row>
    <row r="172" spans="1:9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2"/>
        <v>31.897222222222222</v>
      </c>
      <c r="G172" s="8" t="s">
        <v>2</v>
      </c>
      <c r="H172" s="8" t="s">
        <v>11</v>
      </c>
      <c r="I172" s="8" t="s">
        <v>8</v>
      </c>
    </row>
    <row r="173" spans="1:9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2"/>
        <v>31.869444444444444</v>
      </c>
      <c r="G173" s="8" t="s">
        <v>7</v>
      </c>
      <c r="H173" s="8" t="s">
        <v>3</v>
      </c>
      <c r="I173" s="8" t="s">
        <v>8</v>
      </c>
    </row>
    <row r="174" spans="1:9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2"/>
        <v>31.658333333333335</v>
      </c>
      <c r="G174" s="8" t="s">
        <v>7</v>
      </c>
      <c r="H174" s="8" t="s">
        <v>11</v>
      </c>
      <c r="I174" s="8" t="s">
        <v>8</v>
      </c>
    </row>
    <row r="175" spans="1:9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2"/>
        <v>31.638888888888889</v>
      </c>
      <c r="G175" s="8" t="s">
        <v>7</v>
      </c>
      <c r="H175" s="8" t="s">
        <v>11</v>
      </c>
      <c r="I175" s="8" t="s">
        <v>8</v>
      </c>
    </row>
    <row r="176" spans="1:9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2"/>
        <v>31.583333333333332</v>
      </c>
      <c r="G176" s="8" t="s">
        <v>2</v>
      </c>
      <c r="H176" s="8" t="s">
        <v>3</v>
      </c>
      <c r="I176" s="8" t="s">
        <v>8</v>
      </c>
    </row>
    <row r="177" spans="1:9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2"/>
        <v>31.5</v>
      </c>
      <c r="G177" s="8" t="s">
        <v>2</v>
      </c>
      <c r="H177" s="8" t="s">
        <v>10</v>
      </c>
      <c r="I177" s="8" t="s">
        <v>8</v>
      </c>
    </row>
    <row r="178" spans="1:9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2"/>
        <v>31.127777777777776</v>
      </c>
      <c r="G178" s="8" t="s">
        <v>7</v>
      </c>
      <c r="H178" s="8" t="s">
        <v>3</v>
      </c>
      <c r="I178" s="8" t="s">
        <v>13</v>
      </c>
    </row>
    <row r="179" spans="1:9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2"/>
        <v>31.036111111111111</v>
      </c>
      <c r="G179" s="8" t="s">
        <v>7</v>
      </c>
      <c r="H179" s="8" t="s">
        <v>3</v>
      </c>
      <c r="I179" s="8" t="s">
        <v>13</v>
      </c>
    </row>
    <row r="180" spans="1:9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2"/>
        <v>31.011111111111113</v>
      </c>
      <c r="G180" s="8" t="s">
        <v>7</v>
      </c>
      <c r="H180" s="8" t="s">
        <v>10</v>
      </c>
      <c r="I180" s="8" t="s">
        <v>8</v>
      </c>
    </row>
    <row r="181" spans="1:9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2"/>
        <v>30.977777777777778</v>
      </c>
      <c r="G181" s="8" t="s">
        <v>7</v>
      </c>
      <c r="H181" s="8" t="s">
        <v>11</v>
      </c>
      <c r="I181" s="8" t="s">
        <v>8</v>
      </c>
    </row>
    <row r="182" spans="1:9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2"/>
        <v>30.894444444444446</v>
      </c>
      <c r="G182" s="8" t="s">
        <v>7</v>
      </c>
      <c r="H182" s="8" t="s">
        <v>3</v>
      </c>
      <c r="I182" s="8" t="s">
        <v>8</v>
      </c>
    </row>
    <row r="183" spans="1:9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2"/>
        <v>30.847222222222221</v>
      </c>
      <c r="G183" s="8" t="s">
        <v>2</v>
      </c>
      <c r="H183" s="8" t="s">
        <v>3</v>
      </c>
      <c r="I183" s="8" t="s">
        <v>8</v>
      </c>
    </row>
    <row r="184" spans="1:9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2"/>
        <v>30.783333333333335</v>
      </c>
      <c r="G184" s="8" t="s">
        <v>7</v>
      </c>
      <c r="H184" s="8" t="s">
        <v>4</v>
      </c>
      <c r="I184" s="8" t="s">
        <v>13</v>
      </c>
    </row>
    <row r="185" spans="1:9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2"/>
        <v>30.733333333333334</v>
      </c>
      <c r="G185" s="8" t="s">
        <v>2</v>
      </c>
      <c r="H185" s="8" t="s">
        <v>4</v>
      </c>
      <c r="I185" s="8" t="s">
        <v>8</v>
      </c>
    </row>
    <row r="186" spans="1:9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2"/>
        <v>30.691666666666666</v>
      </c>
      <c r="G186" s="8" t="s">
        <v>2</v>
      </c>
      <c r="H186" s="8" t="s">
        <v>4</v>
      </c>
      <c r="I186" s="8" t="s">
        <v>8</v>
      </c>
    </row>
    <row r="187" spans="1:9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2"/>
        <v>30.655555555555555</v>
      </c>
      <c r="G187" s="8" t="s">
        <v>2</v>
      </c>
      <c r="H187" s="8" t="s">
        <v>11</v>
      </c>
      <c r="I187" s="8" t="s">
        <v>8</v>
      </c>
    </row>
    <row r="188" spans="1:9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2"/>
        <v>30.627777777777776</v>
      </c>
      <c r="G188" s="8" t="s">
        <v>2</v>
      </c>
      <c r="H188" s="8" t="s">
        <v>11</v>
      </c>
      <c r="I188" s="8" t="s">
        <v>8</v>
      </c>
    </row>
    <row r="189" spans="1:9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2"/>
        <v>30.625</v>
      </c>
      <c r="G189" s="8" t="s">
        <v>7</v>
      </c>
      <c r="H189" s="8" t="s">
        <v>11</v>
      </c>
      <c r="I189" s="8" t="s">
        <v>8</v>
      </c>
    </row>
    <row r="190" spans="1:9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2"/>
        <v>30.405555555555555</v>
      </c>
      <c r="G190" s="8" t="s">
        <v>7</v>
      </c>
      <c r="H190" s="8" t="s">
        <v>4</v>
      </c>
      <c r="I190" s="8" t="s">
        <v>8</v>
      </c>
    </row>
    <row r="191" spans="1:9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2"/>
        <v>30.372222222222224</v>
      </c>
      <c r="G191" s="8" t="s">
        <v>2</v>
      </c>
      <c r="H191" s="8" t="s">
        <v>11</v>
      </c>
      <c r="I191" s="8" t="s">
        <v>13</v>
      </c>
    </row>
    <row r="192" spans="1:9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2"/>
        <v>30.144444444444446</v>
      </c>
      <c r="G192" s="8" t="s">
        <v>7</v>
      </c>
      <c r="H192" s="8" t="s">
        <v>4</v>
      </c>
      <c r="I192" s="8" t="s">
        <v>8</v>
      </c>
    </row>
    <row r="193" spans="1:9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2"/>
        <v>29.897222222222222</v>
      </c>
      <c r="G193" s="8" t="s">
        <v>2</v>
      </c>
      <c r="H193" s="8" t="s">
        <v>3</v>
      </c>
      <c r="I193" s="8" t="s">
        <v>8</v>
      </c>
    </row>
    <row r="194" spans="1:9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2"/>
        <v>29.744444444444444</v>
      </c>
      <c r="G194" s="8" t="s">
        <v>7</v>
      </c>
      <c r="H194" s="8" t="s">
        <v>11</v>
      </c>
      <c r="I194" s="8" t="s">
        <v>9</v>
      </c>
    </row>
    <row r="195" spans="1:9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ref="F195:F208" ca="1" si="3">YEARFRAC(TODAY(),E195)</f>
        <v>29.669444444444444</v>
      </c>
      <c r="G195" s="8" t="s">
        <v>7</v>
      </c>
      <c r="H195" s="8" t="s">
        <v>4</v>
      </c>
      <c r="I195" s="8" t="s">
        <v>8</v>
      </c>
    </row>
    <row r="196" spans="1:9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ca="1" si="3"/>
        <v>29.597222222222221</v>
      </c>
      <c r="G196" s="8" t="s">
        <v>2</v>
      </c>
      <c r="H196" s="8" t="s">
        <v>11</v>
      </c>
      <c r="I196" s="8" t="s">
        <v>9</v>
      </c>
    </row>
    <row r="197" spans="1:9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3"/>
        <v>29.544444444444444</v>
      </c>
      <c r="G197" s="8" t="s">
        <v>7</v>
      </c>
      <c r="H197" s="8" t="s">
        <v>4</v>
      </c>
      <c r="I197" s="8" t="s">
        <v>8</v>
      </c>
    </row>
    <row r="198" spans="1:9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3"/>
        <v>29.497222222222224</v>
      </c>
      <c r="G198" s="8" t="s">
        <v>2</v>
      </c>
      <c r="H198" s="8" t="s">
        <v>3</v>
      </c>
      <c r="I198" s="8" t="s">
        <v>8</v>
      </c>
    </row>
    <row r="199" spans="1:9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3"/>
        <v>29.466666666666665</v>
      </c>
      <c r="G199" s="8" t="s">
        <v>2</v>
      </c>
      <c r="H199" s="8" t="s">
        <v>4</v>
      </c>
      <c r="I199" s="8" t="s">
        <v>8</v>
      </c>
    </row>
    <row r="200" spans="1:9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3"/>
        <v>29.369444444444444</v>
      </c>
      <c r="G200" s="8" t="s">
        <v>2</v>
      </c>
      <c r="H200" s="8" t="s">
        <v>11</v>
      </c>
      <c r="I200" s="8" t="s">
        <v>8</v>
      </c>
    </row>
    <row r="201" spans="1:9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3"/>
        <v>29.094444444444445</v>
      </c>
      <c r="G201" s="8" t="s">
        <v>7</v>
      </c>
      <c r="H201" s="8" t="s">
        <v>4</v>
      </c>
      <c r="I201" s="8" t="s">
        <v>8</v>
      </c>
    </row>
    <row r="202" spans="1:9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3"/>
        <v>28.672222222222221</v>
      </c>
      <c r="G202" s="8" t="s">
        <v>7</v>
      </c>
      <c r="H202" s="8" t="s">
        <v>11</v>
      </c>
      <c r="I202" s="8" t="s">
        <v>9</v>
      </c>
    </row>
    <row r="203" spans="1:9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3"/>
        <v>28.55</v>
      </c>
      <c r="G203" s="8" t="s">
        <v>7</v>
      </c>
      <c r="H203" s="8" t="s">
        <v>4</v>
      </c>
      <c r="I203" s="8" t="s">
        <v>8</v>
      </c>
    </row>
    <row r="204" spans="1:9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3"/>
        <v>28.319444444444443</v>
      </c>
      <c r="G204" s="8" t="s">
        <v>7</v>
      </c>
      <c r="H204" s="8" t="s">
        <v>11</v>
      </c>
      <c r="I204" s="8" t="s">
        <v>8</v>
      </c>
    </row>
    <row r="205" spans="1:9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3"/>
        <v>28.002777777777776</v>
      </c>
      <c r="G205" s="8" t="s">
        <v>2</v>
      </c>
      <c r="H205" s="8" t="s">
        <v>4</v>
      </c>
      <c r="I205" s="8" t="s">
        <v>8</v>
      </c>
    </row>
    <row r="206" spans="1:9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3"/>
        <v>26.930555555555557</v>
      </c>
      <c r="G206" s="8" t="s">
        <v>7</v>
      </c>
      <c r="H206" s="8" t="s">
        <v>11</v>
      </c>
      <c r="I206" s="8" t="s">
        <v>8</v>
      </c>
    </row>
    <row r="207" spans="1:9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3"/>
        <v>26.883333333333333</v>
      </c>
      <c r="G207" s="8" t="s">
        <v>7</v>
      </c>
      <c r="H207" s="8" t="s">
        <v>11</v>
      </c>
      <c r="I207" s="8" t="s">
        <v>8</v>
      </c>
    </row>
    <row r="208" spans="1:9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3"/>
        <v>26.766666666666666</v>
      </c>
      <c r="G208" s="8" t="s">
        <v>2</v>
      </c>
      <c r="H208" s="8" t="s">
        <v>11</v>
      </c>
      <c r="I208" s="8" t="s">
        <v>8</v>
      </c>
    </row>
  </sheetData>
  <autoFilter ref="A1:I208" xr:uid="{368F5F32-EA1E-44D7-BC71-7F187E02E8F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93C5-C5C1-4424-92F7-BB4130F7849A}">
  <dimension ref="A1:O208"/>
  <sheetViews>
    <sheetView workbookViewId="0">
      <selection sqref="A1:XFD1048576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19.7109375" style="7" customWidth="1"/>
    <col min="6" max="6" width="10.28515625" style="7" customWidth="1"/>
    <col min="7" max="7" width="17" style="11" customWidth="1"/>
    <col min="8" max="8" width="20.7109375" style="11" customWidth="1"/>
    <col min="9" max="9" width="25.85546875" style="11" customWidth="1"/>
    <col min="10" max="10" width="19.85546875" style="11" customWidth="1"/>
    <col min="11" max="11" width="19.42578125" customWidth="1"/>
    <col min="12" max="12" width="17.5703125" style="11" customWidth="1"/>
    <col min="13" max="13" width="16" customWidth="1"/>
    <col min="14" max="14" width="19.42578125" customWidth="1"/>
  </cols>
  <sheetData>
    <row r="1" spans="1:15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182</v>
      </c>
      <c r="K1" s="3" t="s">
        <v>183</v>
      </c>
      <c r="L1" s="3" t="s">
        <v>182</v>
      </c>
      <c r="M1" s="3" t="s">
        <v>184</v>
      </c>
      <c r="N1" s="3" t="s">
        <v>183</v>
      </c>
    </row>
    <row r="2" spans="1:15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11">
        <f>YEAR(E2)</f>
        <v>1956</v>
      </c>
      <c r="K2" s="11">
        <f>MONTH(C2)</f>
        <v>11</v>
      </c>
      <c r="L2" s="11">
        <f>DAY(C2)</f>
        <v>18</v>
      </c>
      <c r="M2" s="11" t="str">
        <f>TEXT(E2,"MMMM")</f>
        <v>enero</v>
      </c>
      <c r="N2" s="11" t="str">
        <f>TEXT(E2,"DDDD")</f>
        <v>martes</v>
      </c>
    </row>
    <row r="3" spans="1:15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11">
        <f t="shared" ref="J3:J66" si="0">YEAR(E3)</f>
        <v>1957</v>
      </c>
      <c r="K3" s="11">
        <f t="shared" ref="K3:K66" si="1">MONTH(C3)</f>
        <v>8</v>
      </c>
      <c r="L3" s="11">
        <f t="shared" ref="L3:L66" si="2">DAY(C3)</f>
        <v>14</v>
      </c>
      <c r="M3" s="11" t="str">
        <f t="shared" ref="M3:M66" si="3">TEXT(E3,"MMMM")</f>
        <v>enero</v>
      </c>
      <c r="N3" s="11" t="str">
        <f t="shared" ref="N3:N66" si="4">TEXT(E3,"DDDD")</f>
        <v>miércoles</v>
      </c>
    </row>
    <row r="4" spans="1:15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5">YEARFRAC(TODAY(),E4)</f>
        <v>64.672222222222217</v>
      </c>
      <c r="G4" s="8" t="s">
        <v>2</v>
      </c>
      <c r="H4" s="8" t="s">
        <v>10</v>
      </c>
      <c r="I4" s="8" t="s">
        <v>8</v>
      </c>
      <c r="J4" s="11">
        <f t="shared" si="0"/>
        <v>1959</v>
      </c>
      <c r="K4" s="11">
        <f t="shared" si="1"/>
        <v>9</v>
      </c>
      <c r="L4" s="11">
        <f t="shared" si="2"/>
        <v>18</v>
      </c>
      <c r="M4" s="11" t="str">
        <f t="shared" si="3"/>
        <v>septiembre</v>
      </c>
      <c r="N4" s="11" t="str">
        <f t="shared" si="4"/>
        <v>domingo</v>
      </c>
      <c r="O4" s="1"/>
    </row>
    <row r="5" spans="1:15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5"/>
        <v>64.452777777777783</v>
      </c>
      <c r="G5" s="8" t="s">
        <v>2</v>
      </c>
      <c r="H5" s="8" t="s">
        <v>4</v>
      </c>
      <c r="I5" s="8" t="s">
        <v>8</v>
      </c>
      <c r="J5" s="11">
        <f t="shared" si="0"/>
        <v>1959</v>
      </c>
      <c r="K5" s="11">
        <f t="shared" si="1"/>
        <v>6</v>
      </c>
      <c r="L5" s="11">
        <f t="shared" si="2"/>
        <v>12</v>
      </c>
      <c r="M5" s="11" t="str">
        <f t="shared" si="3"/>
        <v>diciembre</v>
      </c>
      <c r="N5" s="11" t="str">
        <f t="shared" si="4"/>
        <v>miércoles</v>
      </c>
      <c r="O5" s="1"/>
    </row>
    <row r="6" spans="1:15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5"/>
        <v>60.405555555555559</v>
      </c>
      <c r="G6" s="8" t="s">
        <v>7</v>
      </c>
      <c r="H6" s="8" t="s">
        <v>11</v>
      </c>
      <c r="I6" s="8" t="s">
        <v>8</v>
      </c>
      <c r="J6" s="11">
        <f t="shared" si="0"/>
        <v>1963</v>
      </c>
      <c r="K6" s="11">
        <f t="shared" si="1"/>
        <v>8</v>
      </c>
      <c r="L6" s="11">
        <f t="shared" si="2"/>
        <v>22</v>
      </c>
      <c r="M6" s="11" t="str">
        <f t="shared" si="3"/>
        <v>diciembre</v>
      </c>
      <c r="N6" s="11" t="str">
        <f t="shared" si="4"/>
        <v>jueves</v>
      </c>
      <c r="O6" s="1"/>
    </row>
    <row r="7" spans="1:15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5"/>
        <v>57.927777777777777</v>
      </c>
      <c r="G7" s="8" t="s">
        <v>7</v>
      </c>
      <c r="H7" s="8" t="s">
        <v>11</v>
      </c>
      <c r="I7" s="8" t="s">
        <v>8</v>
      </c>
      <c r="J7" s="11">
        <f t="shared" si="0"/>
        <v>1966</v>
      </c>
      <c r="K7" s="11">
        <f t="shared" si="1"/>
        <v>4</v>
      </c>
      <c r="L7" s="11">
        <f t="shared" si="2"/>
        <v>21</v>
      </c>
      <c r="M7" s="11" t="str">
        <f t="shared" si="3"/>
        <v>junio</v>
      </c>
      <c r="N7" s="11" t="str">
        <f t="shared" si="4"/>
        <v>sábado</v>
      </c>
      <c r="O7" s="1"/>
    </row>
    <row r="8" spans="1:15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5"/>
        <v>56.024999999999999</v>
      </c>
      <c r="G8" s="8" t="s">
        <v>7</v>
      </c>
      <c r="H8" s="8" t="s">
        <v>4</v>
      </c>
      <c r="I8" s="8" t="s">
        <v>8</v>
      </c>
      <c r="J8" s="11">
        <f t="shared" si="0"/>
        <v>1968</v>
      </c>
      <c r="K8" s="11">
        <f t="shared" si="1"/>
        <v>10</v>
      </c>
      <c r="L8" s="11">
        <f t="shared" si="2"/>
        <v>11</v>
      </c>
      <c r="M8" s="11" t="str">
        <f t="shared" si="3"/>
        <v>mayo</v>
      </c>
      <c r="N8" s="11" t="str">
        <f t="shared" si="4"/>
        <v>lunes</v>
      </c>
      <c r="O8" s="1"/>
    </row>
    <row r="9" spans="1:15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5"/>
        <v>55.738888888888887</v>
      </c>
      <c r="G9" s="8" t="s">
        <v>7</v>
      </c>
      <c r="H9" s="8" t="s">
        <v>4</v>
      </c>
      <c r="I9" s="8" t="s">
        <v>8</v>
      </c>
      <c r="J9" s="11">
        <f t="shared" si="0"/>
        <v>1968</v>
      </c>
      <c r="K9" s="11">
        <f t="shared" si="1"/>
        <v>8</v>
      </c>
      <c r="L9" s="11">
        <f t="shared" si="2"/>
        <v>28</v>
      </c>
      <c r="M9" s="11" t="str">
        <f t="shared" si="3"/>
        <v>agosto</v>
      </c>
      <c r="N9" s="11" t="str">
        <f t="shared" si="4"/>
        <v>lunes</v>
      </c>
    </row>
    <row r="10" spans="1:15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5"/>
        <v>55.56666666666667</v>
      </c>
      <c r="G10" s="8" t="s">
        <v>7</v>
      </c>
      <c r="H10" s="8" t="s">
        <v>11</v>
      </c>
      <c r="I10" s="8" t="s">
        <v>13</v>
      </c>
      <c r="J10" s="11">
        <f t="shared" si="0"/>
        <v>1968</v>
      </c>
      <c r="K10" s="11">
        <f t="shared" si="1"/>
        <v>10</v>
      </c>
      <c r="L10" s="11">
        <f t="shared" si="2"/>
        <v>31</v>
      </c>
      <c r="M10" s="11" t="str">
        <f t="shared" si="3"/>
        <v>octubre</v>
      </c>
      <c r="N10" s="11" t="str">
        <f t="shared" si="4"/>
        <v>lunes</v>
      </c>
    </row>
    <row r="11" spans="1:15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5"/>
        <v>55.111111111111114</v>
      </c>
      <c r="G11" s="8" t="s">
        <v>7</v>
      </c>
      <c r="H11" s="8" t="s">
        <v>11</v>
      </c>
      <c r="I11" s="8" t="s">
        <v>8</v>
      </c>
      <c r="J11" s="11">
        <f t="shared" si="0"/>
        <v>1969</v>
      </c>
      <c r="K11" s="11">
        <f t="shared" si="1"/>
        <v>7</v>
      </c>
      <c r="L11" s="11">
        <f t="shared" si="2"/>
        <v>28</v>
      </c>
      <c r="M11" s="11" t="str">
        <f t="shared" si="3"/>
        <v>abril</v>
      </c>
      <c r="N11" s="11" t="str">
        <f t="shared" si="4"/>
        <v>sábado</v>
      </c>
    </row>
    <row r="12" spans="1:15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5"/>
        <v>54.30833333333333</v>
      </c>
      <c r="G12" s="8" t="s">
        <v>7</v>
      </c>
      <c r="H12" s="8" t="s">
        <v>11</v>
      </c>
      <c r="I12" s="8" t="s">
        <v>8</v>
      </c>
      <c r="J12" s="11">
        <f t="shared" si="0"/>
        <v>1970</v>
      </c>
      <c r="K12" s="11">
        <f t="shared" si="1"/>
        <v>8</v>
      </c>
      <c r="L12" s="11">
        <f t="shared" si="2"/>
        <v>18</v>
      </c>
      <c r="M12" s="11" t="str">
        <f t="shared" si="3"/>
        <v>febrero</v>
      </c>
      <c r="N12" s="11" t="str">
        <f t="shared" si="4"/>
        <v>domingo</v>
      </c>
    </row>
    <row r="13" spans="1:15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5"/>
        <v>53.883333333333333</v>
      </c>
      <c r="G13" s="8" t="s">
        <v>7</v>
      </c>
      <c r="H13" s="8" t="s">
        <v>4</v>
      </c>
      <c r="I13" s="8" t="s">
        <v>8</v>
      </c>
      <c r="J13" s="11">
        <f t="shared" si="0"/>
        <v>1970</v>
      </c>
      <c r="K13" s="11">
        <f t="shared" si="1"/>
        <v>5</v>
      </c>
      <c r="L13" s="11">
        <f t="shared" si="2"/>
        <v>24</v>
      </c>
      <c r="M13" s="11" t="str">
        <f t="shared" si="3"/>
        <v>julio</v>
      </c>
      <c r="N13" s="11" t="str">
        <f t="shared" si="4"/>
        <v>sábado</v>
      </c>
    </row>
    <row r="14" spans="1:15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5"/>
        <v>53.705555555555556</v>
      </c>
      <c r="G14" s="8" t="s">
        <v>7</v>
      </c>
      <c r="H14" s="8" t="s">
        <v>3</v>
      </c>
      <c r="I14" s="8" t="s">
        <v>8</v>
      </c>
      <c r="J14" s="11">
        <f t="shared" si="0"/>
        <v>1970</v>
      </c>
      <c r="K14" s="11">
        <f t="shared" si="1"/>
        <v>2</v>
      </c>
      <c r="L14" s="11">
        <f t="shared" si="2"/>
        <v>4</v>
      </c>
      <c r="M14" s="11" t="str">
        <f t="shared" si="3"/>
        <v>septiembre</v>
      </c>
      <c r="N14" s="11" t="str">
        <f t="shared" si="4"/>
        <v>martes</v>
      </c>
    </row>
    <row r="15" spans="1:15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5"/>
        <v>53.18333333333333</v>
      </c>
      <c r="G15" s="8" t="s">
        <v>2</v>
      </c>
      <c r="H15" s="8" t="s">
        <v>4</v>
      </c>
      <c r="I15" s="8" t="s">
        <v>8</v>
      </c>
      <c r="J15" s="11">
        <f t="shared" si="0"/>
        <v>1971</v>
      </c>
      <c r="K15" s="11">
        <f t="shared" si="1"/>
        <v>8</v>
      </c>
      <c r="L15" s="11">
        <f t="shared" si="2"/>
        <v>3</v>
      </c>
      <c r="M15" s="11" t="str">
        <f t="shared" si="3"/>
        <v>marzo</v>
      </c>
      <c r="N15" s="11" t="str">
        <f t="shared" si="4"/>
        <v>martes</v>
      </c>
    </row>
    <row r="16" spans="1:15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5"/>
        <v>53.169444444444444</v>
      </c>
      <c r="G16" s="8" t="s">
        <v>7</v>
      </c>
      <c r="H16" s="8" t="s">
        <v>11</v>
      </c>
      <c r="I16" s="8" t="s">
        <v>8</v>
      </c>
      <c r="J16" s="11">
        <f t="shared" si="0"/>
        <v>1971</v>
      </c>
      <c r="K16" s="11">
        <f t="shared" si="1"/>
        <v>7</v>
      </c>
      <c r="L16" s="11">
        <f t="shared" si="2"/>
        <v>15</v>
      </c>
      <c r="M16" s="11" t="str">
        <f t="shared" si="3"/>
        <v>marzo</v>
      </c>
      <c r="N16" s="11" t="str">
        <f t="shared" si="4"/>
        <v>domingo</v>
      </c>
    </row>
    <row r="17" spans="1:14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5"/>
        <v>53.1</v>
      </c>
      <c r="G17" s="8" t="s">
        <v>2</v>
      </c>
      <c r="H17" s="8" t="s">
        <v>11</v>
      </c>
      <c r="I17" s="8" t="s">
        <v>13</v>
      </c>
      <c r="J17" s="11">
        <f t="shared" si="0"/>
        <v>1971</v>
      </c>
      <c r="K17" s="11">
        <f t="shared" si="1"/>
        <v>9</v>
      </c>
      <c r="L17" s="11">
        <f t="shared" si="2"/>
        <v>1</v>
      </c>
      <c r="M17" s="11" t="str">
        <f t="shared" si="3"/>
        <v>abril</v>
      </c>
      <c r="N17" s="11" t="str">
        <f t="shared" si="4"/>
        <v>viernes</v>
      </c>
    </row>
    <row r="18" spans="1:14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5"/>
        <v>52.50277777777778</v>
      </c>
      <c r="G18" s="8" t="s">
        <v>7</v>
      </c>
      <c r="H18" s="8" t="s">
        <v>3</v>
      </c>
      <c r="I18" s="8" t="s">
        <v>8</v>
      </c>
      <c r="J18" s="11">
        <f t="shared" si="0"/>
        <v>1971</v>
      </c>
      <c r="K18" s="11">
        <f t="shared" si="1"/>
        <v>5</v>
      </c>
      <c r="L18" s="11">
        <f t="shared" si="2"/>
        <v>20</v>
      </c>
      <c r="M18" s="11" t="str">
        <f t="shared" si="3"/>
        <v>noviembre</v>
      </c>
      <c r="N18" s="11" t="str">
        <f t="shared" si="4"/>
        <v>domingo</v>
      </c>
    </row>
    <row r="19" spans="1:14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5"/>
        <v>52.216666666666669</v>
      </c>
      <c r="G19" s="8" t="s">
        <v>7</v>
      </c>
      <c r="H19" s="8" t="s">
        <v>11</v>
      </c>
      <c r="I19" s="8" t="s">
        <v>13</v>
      </c>
      <c r="J19" s="11">
        <f t="shared" si="0"/>
        <v>1972</v>
      </c>
      <c r="K19" s="11">
        <f t="shared" si="1"/>
        <v>3</v>
      </c>
      <c r="L19" s="11">
        <f t="shared" si="2"/>
        <v>12</v>
      </c>
      <c r="M19" s="11" t="str">
        <f t="shared" si="3"/>
        <v>marzo</v>
      </c>
      <c r="N19" s="11" t="str">
        <f t="shared" si="4"/>
        <v>sábado</v>
      </c>
    </row>
    <row r="20" spans="1:14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5"/>
        <v>52.097222222222221</v>
      </c>
      <c r="G20" s="8" t="s">
        <v>2</v>
      </c>
      <c r="H20" s="8" t="s">
        <v>11</v>
      </c>
      <c r="I20" s="8" t="s">
        <v>9</v>
      </c>
      <c r="J20" s="11">
        <f t="shared" si="0"/>
        <v>1972</v>
      </c>
      <c r="K20" s="11">
        <f t="shared" si="1"/>
        <v>7</v>
      </c>
      <c r="L20" s="11">
        <f t="shared" si="2"/>
        <v>30</v>
      </c>
      <c r="M20" s="11" t="str">
        <f t="shared" si="3"/>
        <v>abril</v>
      </c>
      <c r="N20" s="11" t="str">
        <f t="shared" si="4"/>
        <v>lunes</v>
      </c>
    </row>
    <row r="21" spans="1:14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5"/>
        <v>52.05</v>
      </c>
      <c r="G21" s="8" t="s">
        <v>7</v>
      </c>
      <c r="H21" s="8" t="s">
        <v>11</v>
      </c>
      <c r="I21" s="8" t="s">
        <v>8</v>
      </c>
      <c r="J21" s="11">
        <f t="shared" si="0"/>
        <v>1972</v>
      </c>
      <c r="K21" s="11">
        <f t="shared" si="1"/>
        <v>10</v>
      </c>
      <c r="L21" s="11">
        <f t="shared" si="2"/>
        <v>6</v>
      </c>
      <c r="M21" s="11" t="str">
        <f t="shared" si="3"/>
        <v>mayo</v>
      </c>
      <c r="N21" s="11" t="str">
        <f t="shared" si="4"/>
        <v>jueves</v>
      </c>
    </row>
    <row r="22" spans="1:14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5"/>
        <v>51.358333333333334</v>
      </c>
      <c r="G22" s="8" t="s">
        <v>7</v>
      </c>
      <c r="H22" s="8" t="s">
        <v>4</v>
      </c>
      <c r="I22" s="8" t="s">
        <v>13</v>
      </c>
      <c r="J22" s="11">
        <f t="shared" si="0"/>
        <v>1973</v>
      </c>
      <c r="K22" s="11">
        <f t="shared" si="1"/>
        <v>12</v>
      </c>
      <c r="L22" s="11">
        <f t="shared" si="2"/>
        <v>28</v>
      </c>
      <c r="M22" s="11" t="str">
        <f t="shared" si="3"/>
        <v>enero</v>
      </c>
      <c r="N22" s="11" t="str">
        <f t="shared" si="4"/>
        <v>sábado</v>
      </c>
    </row>
    <row r="23" spans="1:14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5"/>
        <v>50.963888888888889</v>
      </c>
      <c r="G23" s="8" t="s">
        <v>7</v>
      </c>
      <c r="H23" s="8" t="s">
        <v>11</v>
      </c>
      <c r="I23" s="8" t="s">
        <v>9</v>
      </c>
      <c r="J23" s="11">
        <f t="shared" si="0"/>
        <v>1973</v>
      </c>
      <c r="K23" s="11">
        <f t="shared" si="1"/>
        <v>5</v>
      </c>
      <c r="L23" s="11">
        <f t="shared" si="2"/>
        <v>24</v>
      </c>
      <c r="M23" s="11" t="str">
        <f t="shared" si="3"/>
        <v>junio</v>
      </c>
      <c r="N23" s="11" t="str">
        <f t="shared" si="4"/>
        <v>martes</v>
      </c>
    </row>
    <row r="24" spans="1:14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5"/>
        <v>50.961111111111109</v>
      </c>
      <c r="G24" s="8" t="s">
        <v>7</v>
      </c>
      <c r="H24" s="8" t="s">
        <v>3</v>
      </c>
      <c r="I24" s="8" t="s">
        <v>8</v>
      </c>
      <c r="J24" s="11">
        <f t="shared" si="0"/>
        <v>1973</v>
      </c>
      <c r="K24" s="11">
        <f t="shared" si="1"/>
        <v>1</v>
      </c>
      <c r="L24" s="11">
        <f t="shared" si="2"/>
        <v>22</v>
      </c>
      <c r="M24" s="11" t="str">
        <f t="shared" si="3"/>
        <v>junio</v>
      </c>
      <c r="N24" s="11" t="str">
        <f t="shared" si="4"/>
        <v>miércoles</v>
      </c>
    </row>
    <row r="25" spans="1:14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5"/>
        <v>50.841666666666669</v>
      </c>
      <c r="G25" s="8" t="s">
        <v>2</v>
      </c>
      <c r="H25" s="8" t="s">
        <v>11</v>
      </c>
      <c r="I25" s="8" t="s">
        <v>9</v>
      </c>
      <c r="J25" s="11">
        <f t="shared" si="0"/>
        <v>1973</v>
      </c>
      <c r="K25" s="11">
        <f t="shared" si="1"/>
        <v>5</v>
      </c>
      <c r="L25" s="11">
        <f t="shared" si="2"/>
        <v>18</v>
      </c>
      <c r="M25" s="11" t="str">
        <f t="shared" si="3"/>
        <v>julio</v>
      </c>
      <c r="N25" s="11" t="str">
        <f t="shared" si="4"/>
        <v>jueves</v>
      </c>
    </row>
    <row r="26" spans="1:14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5"/>
        <v>50.772222222222226</v>
      </c>
      <c r="G26" s="8" t="s">
        <v>7</v>
      </c>
      <c r="H26" s="8" t="s">
        <v>11</v>
      </c>
      <c r="I26" s="8" t="s">
        <v>8</v>
      </c>
      <c r="J26" s="11">
        <f t="shared" si="0"/>
        <v>1973</v>
      </c>
      <c r="K26" s="11">
        <f t="shared" si="1"/>
        <v>5</v>
      </c>
      <c r="L26" s="11">
        <f t="shared" si="2"/>
        <v>19</v>
      </c>
      <c r="M26" s="11" t="str">
        <f t="shared" si="3"/>
        <v>agosto</v>
      </c>
      <c r="N26" s="11" t="str">
        <f t="shared" si="4"/>
        <v>martes</v>
      </c>
    </row>
    <row r="27" spans="1:14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5"/>
        <v>50.619444444444447</v>
      </c>
      <c r="G27" s="8" t="s">
        <v>7</v>
      </c>
      <c r="H27" s="8" t="s">
        <v>11</v>
      </c>
      <c r="I27" s="8" t="s">
        <v>8</v>
      </c>
      <c r="J27" s="11">
        <f t="shared" si="0"/>
        <v>1973</v>
      </c>
      <c r="K27" s="11">
        <f t="shared" si="1"/>
        <v>6</v>
      </c>
      <c r="L27" s="11">
        <f t="shared" si="2"/>
        <v>7</v>
      </c>
      <c r="M27" s="11" t="str">
        <f t="shared" si="3"/>
        <v>octubre</v>
      </c>
      <c r="N27" s="11" t="str">
        <f t="shared" si="4"/>
        <v>martes</v>
      </c>
    </row>
    <row r="28" spans="1:14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5"/>
        <v>50.24722222222222</v>
      </c>
      <c r="G28" s="8" t="s">
        <v>7</v>
      </c>
      <c r="H28" s="8" t="s">
        <v>4</v>
      </c>
      <c r="I28" s="8" t="s">
        <v>8</v>
      </c>
      <c r="J28" s="11">
        <f t="shared" si="0"/>
        <v>1974</v>
      </c>
      <c r="K28" s="11">
        <f t="shared" si="1"/>
        <v>3</v>
      </c>
      <c r="L28" s="11">
        <f t="shared" si="2"/>
        <v>22</v>
      </c>
      <c r="M28" s="11" t="str">
        <f t="shared" si="3"/>
        <v>febrero</v>
      </c>
      <c r="N28" s="11" t="str">
        <f t="shared" si="4"/>
        <v>sábado</v>
      </c>
    </row>
    <row r="29" spans="1:14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5"/>
        <v>50.144444444444446</v>
      </c>
      <c r="G29" s="8" t="s">
        <v>2</v>
      </c>
      <c r="H29" s="8" t="s">
        <v>3</v>
      </c>
      <c r="I29" s="8" t="s">
        <v>8</v>
      </c>
      <c r="J29" s="11">
        <f t="shared" si="0"/>
        <v>1974</v>
      </c>
      <c r="K29" s="11">
        <f t="shared" si="1"/>
        <v>11</v>
      </c>
      <c r="L29" s="11">
        <f t="shared" si="2"/>
        <v>7</v>
      </c>
      <c r="M29" s="11" t="str">
        <f t="shared" si="3"/>
        <v>marzo</v>
      </c>
      <c r="N29" s="11" t="str">
        <f t="shared" si="4"/>
        <v>sábado</v>
      </c>
    </row>
    <row r="30" spans="1:14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5"/>
        <v>49.788888888888891</v>
      </c>
      <c r="G30" s="8" t="s">
        <v>7</v>
      </c>
      <c r="H30" s="8" t="s">
        <v>11</v>
      </c>
      <c r="I30" s="8" t="s">
        <v>13</v>
      </c>
      <c r="J30" s="11">
        <f t="shared" si="0"/>
        <v>1974</v>
      </c>
      <c r="K30" s="11">
        <f t="shared" si="1"/>
        <v>4</v>
      </c>
      <c r="L30" s="11">
        <f t="shared" si="2"/>
        <v>20</v>
      </c>
      <c r="M30" s="11" t="str">
        <f t="shared" si="3"/>
        <v>agosto</v>
      </c>
      <c r="N30" s="11" t="str">
        <f t="shared" si="4"/>
        <v>jueves</v>
      </c>
    </row>
    <row r="31" spans="1:14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5"/>
        <v>49.65</v>
      </c>
      <c r="G31" s="8" t="s">
        <v>7</v>
      </c>
      <c r="H31" s="8" t="s">
        <v>11</v>
      </c>
      <c r="I31" s="8" t="s">
        <v>13</v>
      </c>
      <c r="J31" s="11">
        <f t="shared" si="0"/>
        <v>1974</v>
      </c>
      <c r="K31" s="11">
        <f t="shared" si="1"/>
        <v>8</v>
      </c>
      <c r="L31" s="11">
        <f t="shared" si="2"/>
        <v>5</v>
      </c>
      <c r="M31" s="11" t="str">
        <f t="shared" si="3"/>
        <v>septiembre</v>
      </c>
      <c r="N31" s="11" t="str">
        <f t="shared" si="4"/>
        <v>sábado</v>
      </c>
    </row>
    <row r="32" spans="1:14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5"/>
        <v>49.56388888888889</v>
      </c>
      <c r="G32" s="8" t="s">
        <v>7</v>
      </c>
      <c r="H32" s="8" t="s">
        <v>11</v>
      </c>
      <c r="I32" s="8" t="s">
        <v>8</v>
      </c>
      <c r="J32" s="11">
        <f t="shared" si="0"/>
        <v>1974</v>
      </c>
      <c r="K32" s="11">
        <f t="shared" si="1"/>
        <v>11</v>
      </c>
      <c r="L32" s="11">
        <f t="shared" si="2"/>
        <v>10</v>
      </c>
      <c r="M32" s="11" t="str">
        <f t="shared" si="3"/>
        <v>octubre</v>
      </c>
      <c r="N32" s="11" t="str">
        <f t="shared" si="4"/>
        <v>martes</v>
      </c>
    </row>
    <row r="33" spans="1:14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5"/>
        <v>49.080555555555556</v>
      </c>
      <c r="G33" s="8" t="s">
        <v>7</v>
      </c>
      <c r="H33" s="8" t="s">
        <v>11</v>
      </c>
      <c r="I33" s="8" t="s">
        <v>13</v>
      </c>
      <c r="J33" s="11">
        <f t="shared" si="0"/>
        <v>1975</v>
      </c>
      <c r="K33" s="11">
        <f t="shared" si="1"/>
        <v>2</v>
      </c>
      <c r="L33" s="11">
        <f t="shared" si="2"/>
        <v>6</v>
      </c>
      <c r="M33" s="11" t="str">
        <f t="shared" si="3"/>
        <v>abril</v>
      </c>
      <c r="N33" s="11" t="str">
        <f t="shared" si="4"/>
        <v>miércoles</v>
      </c>
    </row>
    <row r="34" spans="1:14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5"/>
        <v>49.077777777777776</v>
      </c>
      <c r="G34" s="8" t="s">
        <v>7</v>
      </c>
      <c r="H34" s="8" t="s">
        <v>3</v>
      </c>
      <c r="I34" s="8" t="s">
        <v>8</v>
      </c>
      <c r="J34" s="11">
        <f t="shared" si="0"/>
        <v>1975</v>
      </c>
      <c r="K34" s="11">
        <f t="shared" si="1"/>
        <v>7</v>
      </c>
      <c r="L34" s="11">
        <f t="shared" si="2"/>
        <v>15</v>
      </c>
      <c r="M34" s="11" t="str">
        <f t="shared" si="3"/>
        <v>abril</v>
      </c>
      <c r="N34" s="11" t="str">
        <f t="shared" si="4"/>
        <v>jueves</v>
      </c>
    </row>
    <row r="35" spans="1:14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5"/>
        <v>48.80833333333333</v>
      </c>
      <c r="G35" s="8" t="s">
        <v>2</v>
      </c>
      <c r="H35" s="8" t="s">
        <v>3</v>
      </c>
      <c r="I35" s="8" t="s">
        <v>8</v>
      </c>
      <c r="J35" s="11">
        <f t="shared" si="0"/>
        <v>1975</v>
      </c>
      <c r="K35" s="11">
        <f t="shared" si="1"/>
        <v>5</v>
      </c>
      <c r="L35" s="11">
        <f t="shared" si="2"/>
        <v>23</v>
      </c>
      <c r="M35" s="11" t="str">
        <f t="shared" si="3"/>
        <v>agosto</v>
      </c>
      <c r="N35" s="11" t="str">
        <f t="shared" si="4"/>
        <v>viernes</v>
      </c>
    </row>
    <row r="36" spans="1:14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5"/>
        <v>48.711111111111109</v>
      </c>
      <c r="G36" s="8" t="s">
        <v>7</v>
      </c>
      <c r="H36" s="8" t="s">
        <v>3</v>
      </c>
      <c r="I36" s="8" t="s">
        <v>13</v>
      </c>
      <c r="J36" s="11">
        <f t="shared" si="0"/>
        <v>1975</v>
      </c>
      <c r="K36" s="11">
        <f t="shared" si="1"/>
        <v>10</v>
      </c>
      <c r="L36" s="11">
        <f t="shared" si="2"/>
        <v>5</v>
      </c>
      <c r="M36" s="11" t="str">
        <f t="shared" si="3"/>
        <v>septiembre</v>
      </c>
      <c r="N36" s="11" t="str">
        <f t="shared" si="4"/>
        <v>sábado</v>
      </c>
    </row>
    <row r="37" spans="1:14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5"/>
        <v>48.572222222222223</v>
      </c>
      <c r="G37" s="8" t="s">
        <v>7</v>
      </c>
      <c r="H37" s="8" t="s">
        <v>11</v>
      </c>
      <c r="I37" s="8" t="s">
        <v>8</v>
      </c>
      <c r="J37" s="11">
        <f t="shared" si="0"/>
        <v>1975</v>
      </c>
      <c r="K37" s="11">
        <f t="shared" si="1"/>
        <v>8</v>
      </c>
      <c r="L37" s="11">
        <f t="shared" si="2"/>
        <v>3</v>
      </c>
      <c r="M37" s="11" t="str">
        <f t="shared" si="3"/>
        <v>octubre</v>
      </c>
      <c r="N37" s="11" t="str">
        <f t="shared" si="4"/>
        <v>domingo</v>
      </c>
    </row>
    <row r="38" spans="1:14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5"/>
        <v>48.55833333333333</v>
      </c>
      <c r="G38" s="8" t="s">
        <v>7</v>
      </c>
      <c r="H38" s="8" t="s">
        <v>11</v>
      </c>
      <c r="I38" s="8" t="s">
        <v>8</v>
      </c>
      <c r="J38" s="11">
        <f t="shared" si="0"/>
        <v>1975</v>
      </c>
      <c r="K38" s="11">
        <f t="shared" si="1"/>
        <v>1</v>
      </c>
      <c r="L38" s="11">
        <f t="shared" si="2"/>
        <v>27</v>
      </c>
      <c r="M38" s="11" t="str">
        <f t="shared" si="3"/>
        <v>noviembre</v>
      </c>
      <c r="N38" s="11" t="str">
        <f t="shared" si="4"/>
        <v>sábado</v>
      </c>
    </row>
    <row r="39" spans="1:14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5"/>
        <v>48.547222222222224</v>
      </c>
      <c r="G39" s="8" t="s">
        <v>7</v>
      </c>
      <c r="H39" s="8" t="s">
        <v>4</v>
      </c>
      <c r="I39" s="8" t="s">
        <v>8</v>
      </c>
      <c r="J39" s="11">
        <f t="shared" si="0"/>
        <v>1975</v>
      </c>
      <c r="K39" s="11">
        <f t="shared" si="1"/>
        <v>1</v>
      </c>
      <c r="L39" s="11">
        <f t="shared" si="2"/>
        <v>21</v>
      </c>
      <c r="M39" s="11" t="str">
        <f t="shared" si="3"/>
        <v>noviembre</v>
      </c>
      <c r="N39" s="11" t="str">
        <f t="shared" si="4"/>
        <v>miércoles</v>
      </c>
    </row>
    <row r="40" spans="1:14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5"/>
        <v>48.419444444444444</v>
      </c>
      <c r="G40" s="8" t="s">
        <v>7</v>
      </c>
      <c r="H40" s="8" t="s">
        <v>11</v>
      </c>
      <c r="I40" s="8" t="s">
        <v>8</v>
      </c>
      <c r="J40" s="11">
        <f t="shared" si="0"/>
        <v>1975</v>
      </c>
      <c r="K40" s="11">
        <f t="shared" si="1"/>
        <v>10</v>
      </c>
      <c r="L40" s="11">
        <f t="shared" si="2"/>
        <v>14</v>
      </c>
      <c r="M40" s="11" t="str">
        <f t="shared" si="3"/>
        <v>diciembre</v>
      </c>
      <c r="N40" s="11" t="str">
        <f t="shared" si="4"/>
        <v>domingo</v>
      </c>
    </row>
    <row r="41" spans="1:14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5"/>
        <v>46.725000000000001</v>
      </c>
      <c r="G41" s="8" t="s">
        <v>2</v>
      </c>
      <c r="H41" s="8" t="s">
        <v>3</v>
      </c>
      <c r="I41" s="8" t="s">
        <v>8</v>
      </c>
      <c r="J41" s="11">
        <f t="shared" si="0"/>
        <v>1977</v>
      </c>
      <c r="K41" s="11">
        <f t="shared" si="1"/>
        <v>10</v>
      </c>
      <c r="L41" s="11">
        <f t="shared" si="2"/>
        <v>18</v>
      </c>
      <c r="M41" s="11" t="str">
        <f t="shared" si="3"/>
        <v>septiembre</v>
      </c>
      <c r="N41" s="11" t="str">
        <f t="shared" si="4"/>
        <v>jueves</v>
      </c>
    </row>
    <row r="42" spans="1:14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5"/>
        <v>46.538888888888891</v>
      </c>
      <c r="G42" s="8" t="s">
        <v>7</v>
      </c>
      <c r="H42" s="8" t="s">
        <v>11</v>
      </c>
      <c r="I42" s="8" t="s">
        <v>8</v>
      </c>
      <c r="J42" s="11">
        <f t="shared" si="0"/>
        <v>1977</v>
      </c>
      <c r="K42" s="11">
        <f t="shared" si="1"/>
        <v>4</v>
      </c>
      <c r="L42" s="11">
        <f t="shared" si="2"/>
        <v>28</v>
      </c>
      <c r="M42" s="11" t="str">
        <f t="shared" si="3"/>
        <v>noviembre</v>
      </c>
      <c r="N42" s="11" t="str">
        <f t="shared" si="4"/>
        <v>martes</v>
      </c>
    </row>
    <row r="43" spans="1:14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5"/>
        <v>46.505555555555553</v>
      </c>
      <c r="G43" s="8" t="s">
        <v>7</v>
      </c>
      <c r="H43" s="8" t="s">
        <v>3</v>
      </c>
      <c r="I43" s="8" t="s">
        <v>8</v>
      </c>
      <c r="J43" s="11">
        <f t="shared" si="0"/>
        <v>1977</v>
      </c>
      <c r="K43" s="11">
        <f t="shared" si="1"/>
        <v>2</v>
      </c>
      <c r="L43" s="11">
        <f t="shared" si="2"/>
        <v>11</v>
      </c>
      <c r="M43" s="11" t="str">
        <f t="shared" si="3"/>
        <v>noviembre</v>
      </c>
      <c r="N43" s="11" t="str">
        <f t="shared" si="4"/>
        <v>domingo</v>
      </c>
    </row>
    <row r="44" spans="1:14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5"/>
        <v>46.052777777777777</v>
      </c>
      <c r="G44" s="8" t="s">
        <v>7</v>
      </c>
      <c r="H44" s="8" t="s">
        <v>3</v>
      </c>
      <c r="I44" s="8" t="s">
        <v>8</v>
      </c>
      <c r="J44" s="11">
        <f t="shared" si="0"/>
        <v>1978</v>
      </c>
      <c r="K44" s="11">
        <f t="shared" si="1"/>
        <v>11</v>
      </c>
      <c r="L44" s="11">
        <f t="shared" si="2"/>
        <v>29</v>
      </c>
      <c r="M44" s="11" t="str">
        <f t="shared" si="3"/>
        <v>mayo</v>
      </c>
      <c r="N44" s="11" t="str">
        <f t="shared" si="4"/>
        <v>miércoles</v>
      </c>
    </row>
    <row r="45" spans="1:14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5"/>
        <v>45.666666666666664</v>
      </c>
      <c r="G45" s="8" t="s">
        <v>2</v>
      </c>
      <c r="H45" s="8" t="s">
        <v>11</v>
      </c>
      <c r="I45" s="8" t="s">
        <v>8</v>
      </c>
      <c r="J45" s="11">
        <f t="shared" si="0"/>
        <v>1978</v>
      </c>
      <c r="K45" s="11">
        <f t="shared" si="1"/>
        <v>3</v>
      </c>
      <c r="L45" s="11">
        <f t="shared" si="2"/>
        <v>4</v>
      </c>
      <c r="M45" s="11" t="str">
        <f t="shared" si="3"/>
        <v>septiembre</v>
      </c>
      <c r="N45" s="11" t="str">
        <f t="shared" si="4"/>
        <v>viernes</v>
      </c>
    </row>
    <row r="46" spans="1:14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5"/>
        <v>45.486111111111114</v>
      </c>
      <c r="G46" s="8" t="s">
        <v>7</v>
      </c>
      <c r="H46" s="8" t="s">
        <v>11</v>
      </c>
      <c r="I46" s="8" t="s">
        <v>8</v>
      </c>
      <c r="J46" s="11">
        <f t="shared" si="0"/>
        <v>1978</v>
      </c>
      <c r="K46" s="11">
        <f t="shared" si="1"/>
        <v>10</v>
      </c>
      <c r="L46" s="11">
        <f t="shared" si="2"/>
        <v>9</v>
      </c>
      <c r="M46" s="11" t="str">
        <f t="shared" si="3"/>
        <v>noviembre</v>
      </c>
      <c r="N46" s="11" t="str">
        <f t="shared" si="4"/>
        <v>lunes</v>
      </c>
    </row>
    <row r="47" spans="1:14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5"/>
        <v>45.477777777777774</v>
      </c>
      <c r="G47" s="8" t="s">
        <v>2</v>
      </c>
      <c r="H47" s="8" t="s">
        <v>11</v>
      </c>
      <c r="I47" s="8" t="s">
        <v>13</v>
      </c>
      <c r="J47" s="11">
        <f t="shared" si="0"/>
        <v>1978</v>
      </c>
      <c r="K47" s="11">
        <f t="shared" si="1"/>
        <v>4</v>
      </c>
      <c r="L47" s="11">
        <f t="shared" si="2"/>
        <v>18</v>
      </c>
      <c r="M47" s="11" t="str">
        <f t="shared" si="3"/>
        <v>noviembre</v>
      </c>
      <c r="N47" s="11" t="str">
        <f t="shared" si="4"/>
        <v>jueves</v>
      </c>
    </row>
    <row r="48" spans="1:14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5"/>
        <v>45.472222222222221</v>
      </c>
      <c r="G48" s="8" t="s">
        <v>2</v>
      </c>
      <c r="H48" s="8" t="s">
        <v>3</v>
      </c>
      <c r="I48" s="8" t="s">
        <v>8</v>
      </c>
      <c r="J48" s="11">
        <f t="shared" si="0"/>
        <v>1978</v>
      </c>
      <c r="K48" s="11">
        <f t="shared" si="1"/>
        <v>3</v>
      </c>
      <c r="L48" s="11">
        <f t="shared" si="2"/>
        <v>21</v>
      </c>
      <c r="M48" s="11" t="str">
        <f t="shared" si="3"/>
        <v>diciembre</v>
      </c>
      <c r="N48" s="11" t="str">
        <f t="shared" si="4"/>
        <v>sábado</v>
      </c>
    </row>
    <row r="49" spans="1:14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5"/>
        <v>45.363888888888887</v>
      </c>
      <c r="G49" s="8" t="s">
        <v>7</v>
      </c>
      <c r="H49" s="8" t="s">
        <v>11</v>
      </c>
      <c r="I49" s="8" t="s">
        <v>8</v>
      </c>
      <c r="J49" s="11">
        <f t="shared" si="0"/>
        <v>1979</v>
      </c>
      <c r="K49" s="11">
        <f t="shared" si="1"/>
        <v>9</v>
      </c>
      <c r="L49" s="11">
        <f t="shared" si="2"/>
        <v>24</v>
      </c>
      <c r="M49" s="11" t="str">
        <f t="shared" si="3"/>
        <v>enero</v>
      </c>
      <c r="N49" s="11" t="str">
        <f t="shared" si="4"/>
        <v>jueves</v>
      </c>
    </row>
    <row r="50" spans="1:14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5"/>
        <v>45.3</v>
      </c>
      <c r="G50" s="8" t="s">
        <v>2</v>
      </c>
      <c r="H50" s="8" t="s">
        <v>11</v>
      </c>
      <c r="I50" s="8" t="s">
        <v>13</v>
      </c>
      <c r="J50" s="11">
        <f t="shared" si="0"/>
        <v>1979</v>
      </c>
      <c r="K50" s="11">
        <f t="shared" si="1"/>
        <v>8</v>
      </c>
      <c r="L50" s="11">
        <f t="shared" si="2"/>
        <v>29</v>
      </c>
      <c r="M50" s="11" t="str">
        <f t="shared" si="3"/>
        <v>febrero</v>
      </c>
      <c r="N50" s="11" t="str">
        <f t="shared" si="4"/>
        <v>domingo</v>
      </c>
    </row>
    <row r="51" spans="1:14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5"/>
        <v>45.030555555555559</v>
      </c>
      <c r="G51" s="8" t="s">
        <v>7</v>
      </c>
      <c r="H51" s="8" t="s">
        <v>11</v>
      </c>
      <c r="I51" s="8" t="s">
        <v>8</v>
      </c>
      <c r="J51" s="11">
        <f t="shared" si="0"/>
        <v>1979</v>
      </c>
      <c r="K51" s="11">
        <f t="shared" si="1"/>
        <v>6</v>
      </c>
      <c r="L51" s="11">
        <f t="shared" si="2"/>
        <v>10</v>
      </c>
      <c r="M51" s="11" t="str">
        <f t="shared" si="3"/>
        <v>mayo</v>
      </c>
      <c r="N51" s="11" t="str">
        <f t="shared" si="4"/>
        <v>viernes</v>
      </c>
    </row>
    <row r="52" spans="1:14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5"/>
        <v>44.977777777777774</v>
      </c>
      <c r="G52" s="8" t="s">
        <v>7</v>
      </c>
      <c r="H52" s="8" t="s">
        <v>11</v>
      </c>
      <c r="I52" s="8" t="s">
        <v>8</v>
      </c>
      <c r="J52" s="11">
        <f t="shared" si="0"/>
        <v>1979</v>
      </c>
      <c r="K52" s="11">
        <f t="shared" si="1"/>
        <v>3</v>
      </c>
      <c r="L52" s="11">
        <f t="shared" si="2"/>
        <v>20</v>
      </c>
      <c r="M52" s="11" t="str">
        <f t="shared" si="3"/>
        <v>mayo</v>
      </c>
      <c r="N52" s="11" t="str">
        <f t="shared" si="4"/>
        <v>miércoles</v>
      </c>
    </row>
    <row r="53" spans="1:14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5"/>
        <v>44.866666666666667</v>
      </c>
      <c r="G53" s="8" t="s">
        <v>2</v>
      </c>
      <c r="H53" s="8" t="s">
        <v>11</v>
      </c>
      <c r="I53" s="8" t="s">
        <v>8</v>
      </c>
      <c r="J53" s="11">
        <f t="shared" si="0"/>
        <v>1979</v>
      </c>
      <c r="K53" s="11" t="e">
        <f t="shared" si="1"/>
        <v>#VALUE!</v>
      </c>
      <c r="L53" s="11" t="e">
        <f t="shared" si="2"/>
        <v>#VALUE!</v>
      </c>
      <c r="M53" s="11" t="str">
        <f t="shared" si="3"/>
        <v>julio</v>
      </c>
      <c r="N53" s="11" t="str">
        <f t="shared" si="4"/>
        <v>martes</v>
      </c>
    </row>
    <row r="54" spans="1:14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5"/>
        <v>44.716666666666669</v>
      </c>
      <c r="G54" s="8" t="s">
        <v>2</v>
      </c>
      <c r="H54" s="8" t="s">
        <v>4</v>
      </c>
      <c r="I54" s="8" t="s">
        <v>9</v>
      </c>
      <c r="J54" s="11">
        <f t="shared" si="0"/>
        <v>1979</v>
      </c>
      <c r="K54" s="11">
        <f t="shared" si="1"/>
        <v>8</v>
      </c>
      <c r="L54" s="11">
        <f t="shared" si="2"/>
        <v>24</v>
      </c>
      <c r="M54" s="11" t="str">
        <f t="shared" si="3"/>
        <v>septiembre</v>
      </c>
      <c r="N54" s="11" t="str">
        <f t="shared" si="4"/>
        <v>martes</v>
      </c>
    </row>
    <row r="55" spans="1:14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5"/>
        <v>44.702777777777776</v>
      </c>
      <c r="G55" s="8" t="s">
        <v>2</v>
      </c>
      <c r="H55" s="8" t="s">
        <v>11</v>
      </c>
      <c r="I55" s="8" t="s">
        <v>8</v>
      </c>
      <c r="J55" s="11">
        <f t="shared" si="0"/>
        <v>1979</v>
      </c>
      <c r="K55" s="11">
        <f t="shared" si="1"/>
        <v>9</v>
      </c>
      <c r="L55" s="11">
        <f t="shared" si="2"/>
        <v>21</v>
      </c>
      <c r="M55" s="11" t="str">
        <f t="shared" si="3"/>
        <v>septiembre</v>
      </c>
      <c r="N55" s="11" t="str">
        <f t="shared" si="4"/>
        <v>domingo</v>
      </c>
    </row>
    <row r="56" spans="1:14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5"/>
        <v>44.283333333333331</v>
      </c>
      <c r="G56" s="8" t="s">
        <v>7</v>
      </c>
      <c r="H56" s="8" t="s">
        <v>4</v>
      </c>
      <c r="I56" s="8" t="s">
        <v>9</v>
      </c>
      <c r="J56" s="11">
        <f t="shared" si="0"/>
        <v>1980</v>
      </c>
      <c r="K56" s="11">
        <f t="shared" si="1"/>
        <v>7</v>
      </c>
      <c r="L56" s="11">
        <f t="shared" si="2"/>
        <v>30</v>
      </c>
      <c r="M56" s="11" t="str">
        <f t="shared" si="3"/>
        <v>febrero</v>
      </c>
      <c r="N56" s="11" t="str">
        <f t="shared" si="4"/>
        <v>domingo</v>
      </c>
    </row>
    <row r="57" spans="1:14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5"/>
        <v>43.880555555555553</v>
      </c>
      <c r="G57" s="8" t="s">
        <v>2</v>
      </c>
      <c r="H57" s="8" t="s">
        <v>4</v>
      </c>
      <c r="I57" s="8" t="s">
        <v>8</v>
      </c>
      <c r="J57" s="11">
        <f t="shared" si="0"/>
        <v>1980</v>
      </c>
      <c r="K57" s="11">
        <f t="shared" si="1"/>
        <v>8</v>
      </c>
      <c r="L57" s="11">
        <f t="shared" si="2"/>
        <v>26</v>
      </c>
      <c r="M57" s="11" t="str">
        <f t="shared" si="3"/>
        <v>julio</v>
      </c>
      <c r="N57" s="11" t="str">
        <f t="shared" si="4"/>
        <v>sábado</v>
      </c>
    </row>
    <row r="58" spans="1:14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5"/>
        <v>43.65</v>
      </c>
      <c r="G58" s="8" t="s">
        <v>2</v>
      </c>
      <c r="H58" s="8" t="s">
        <v>11</v>
      </c>
      <c r="I58" s="8" t="s">
        <v>8</v>
      </c>
      <c r="J58" s="11">
        <f t="shared" si="0"/>
        <v>1980</v>
      </c>
      <c r="K58" s="11">
        <f t="shared" si="1"/>
        <v>6</v>
      </c>
      <c r="L58" s="11">
        <f t="shared" si="2"/>
        <v>7</v>
      </c>
      <c r="M58" s="11" t="str">
        <f t="shared" si="3"/>
        <v>septiembre</v>
      </c>
      <c r="N58" s="11" t="str">
        <f t="shared" si="4"/>
        <v>domingo</v>
      </c>
    </row>
    <row r="59" spans="1:14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5"/>
        <v>43.641666666666666</v>
      </c>
      <c r="G59" s="8" t="s">
        <v>7</v>
      </c>
      <c r="H59" s="8" t="s">
        <v>11</v>
      </c>
      <c r="I59" s="8" t="s">
        <v>8</v>
      </c>
      <c r="J59" s="11">
        <f t="shared" si="0"/>
        <v>1980</v>
      </c>
      <c r="K59" s="11">
        <f t="shared" si="1"/>
        <v>11</v>
      </c>
      <c r="L59" s="11">
        <f t="shared" si="2"/>
        <v>20</v>
      </c>
      <c r="M59" s="11" t="str">
        <f t="shared" si="3"/>
        <v>octubre</v>
      </c>
      <c r="N59" s="11" t="str">
        <f t="shared" si="4"/>
        <v>miércoles</v>
      </c>
    </row>
    <row r="60" spans="1:14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5"/>
        <v>43.588888888888889</v>
      </c>
      <c r="G60" s="8" t="s">
        <v>2</v>
      </c>
      <c r="H60" s="8" t="s">
        <v>11</v>
      </c>
      <c r="I60" s="8" t="s">
        <v>8</v>
      </c>
      <c r="J60" s="11">
        <f t="shared" si="0"/>
        <v>1980</v>
      </c>
      <c r="K60" s="11">
        <f t="shared" si="1"/>
        <v>2</v>
      </c>
      <c r="L60" s="11">
        <f t="shared" si="2"/>
        <v>26</v>
      </c>
      <c r="M60" s="11" t="str">
        <f t="shared" si="3"/>
        <v>octubre</v>
      </c>
      <c r="N60" s="11" t="str">
        <f t="shared" si="4"/>
        <v>lunes</v>
      </c>
    </row>
    <row r="61" spans="1:14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5"/>
        <v>43.43611111111111</v>
      </c>
      <c r="G61" s="8" t="s">
        <v>7</v>
      </c>
      <c r="H61" s="8" t="s">
        <v>11</v>
      </c>
      <c r="I61" s="8" t="s">
        <v>9</v>
      </c>
      <c r="J61" s="11">
        <f t="shared" si="0"/>
        <v>1980</v>
      </c>
      <c r="K61" s="11">
        <f t="shared" si="1"/>
        <v>11</v>
      </c>
      <c r="L61" s="11">
        <f t="shared" si="2"/>
        <v>16</v>
      </c>
      <c r="M61" s="11" t="str">
        <f t="shared" si="3"/>
        <v>diciembre</v>
      </c>
      <c r="N61" s="11" t="str">
        <f t="shared" si="4"/>
        <v>lunes</v>
      </c>
    </row>
    <row r="62" spans="1:14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5"/>
        <v>43.347222222222221</v>
      </c>
      <c r="G62" s="8" t="s">
        <v>7</v>
      </c>
      <c r="H62" s="8" t="s">
        <v>11</v>
      </c>
      <c r="I62" s="8" t="s">
        <v>8</v>
      </c>
      <c r="J62" s="11">
        <f t="shared" si="0"/>
        <v>1981</v>
      </c>
      <c r="K62" s="11">
        <f t="shared" si="1"/>
        <v>3</v>
      </c>
      <c r="L62" s="11">
        <f t="shared" si="2"/>
        <v>19</v>
      </c>
      <c r="M62" s="11" t="str">
        <f t="shared" si="3"/>
        <v>enero</v>
      </c>
      <c r="N62" s="11" t="str">
        <f t="shared" si="4"/>
        <v>sábado</v>
      </c>
    </row>
    <row r="63" spans="1:14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5"/>
        <v>43.197222222222223</v>
      </c>
      <c r="G63" s="8" t="s">
        <v>7</v>
      </c>
      <c r="H63" s="8" t="s">
        <v>11</v>
      </c>
      <c r="I63" s="8" t="s">
        <v>8</v>
      </c>
      <c r="J63" s="11">
        <f t="shared" si="0"/>
        <v>1981</v>
      </c>
      <c r="K63" s="11">
        <f t="shared" si="1"/>
        <v>5</v>
      </c>
      <c r="L63" s="11">
        <f t="shared" si="2"/>
        <v>2</v>
      </c>
      <c r="M63" s="11" t="str">
        <f t="shared" si="3"/>
        <v>marzo</v>
      </c>
      <c r="N63" s="11" t="str">
        <f t="shared" si="4"/>
        <v>miércoles</v>
      </c>
    </row>
    <row r="64" spans="1:14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5"/>
        <v>42.744444444444447</v>
      </c>
      <c r="G64" s="8" t="s">
        <v>2</v>
      </c>
      <c r="H64" s="8" t="s">
        <v>11</v>
      </c>
      <c r="I64" s="8" t="s">
        <v>8</v>
      </c>
      <c r="J64" s="11">
        <f t="shared" si="0"/>
        <v>1981</v>
      </c>
      <c r="K64" s="11">
        <f t="shared" si="1"/>
        <v>12</v>
      </c>
      <c r="L64" s="11">
        <f t="shared" si="2"/>
        <v>22</v>
      </c>
      <c r="M64" s="11" t="str">
        <f t="shared" si="3"/>
        <v>agosto</v>
      </c>
      <c r="N64" s="11" t="str">
        <f t="shared" si="4"/>
        <v>lunes</v>
      </c>
    </row>
    <row r="65" spans="1:14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5"/>
        <v>42.669444444444444</v>
      </c>
      <c r="G65" s="8" t="s">
        <v>7</v>
      </c>
      <c r="H65" s="8" t="s">
        <v>11</v>
      </c>
      <c r="I65" s="8" t="s">
        <v>8</v>
      </c>
      <c r="J65" s="11">
        <f t="shared" si="0"/>
        <v>1981</v>
      </c>
      <c r="K65" s="11">
        <f t="shared" si="1"/>
        <v>6</v>
      </c>
      <c r="L65" s="11">
        <f t="shared" si="2"/>
        <v>6</v>
      </c>
      <c r="M65" s="11" t="str">
        <f t="shared" si="3"/>
        <v>septiembre</v>
      </c>
      <c r="N65" s="11" t="str">
        <f t="shared" si="4"/>
        <v>lunes</v>
      </c>
    </row>
    <row r="66" spans="1:14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5"/>
        <v>42.641666666666666</v>
      </c>
      <c r="G66" s="8" t="s">
        <v>7</v>
      </c>
      <c r="H66" s="8" t="s">
        <v>11</v>
      </c>
      <c r="I66" s="8" t="s">
        <v>8</v>
      </c>
      <c r="J66" s="11">
        <f t="shared" si="0"/>
        <v>1981</v>
      </c>
      <c r="K66" s="11">
        <f t="shared" si="1"/>
        <v>11</v>
      </c>
      <c r="L66" s="11">
        <f t="shared" si="2"/>
        <v>16</v>
      </c>
      <c r="M66" s="11" t="str">
        <f t="shared" si="3"/>
        <v>octubre</v>
      </c>
      <c r="N66" s="11" t="str">
        <f t="shared" si="4"/>
        <v>jueves</v>
      </c>
    </row>
    <row r="67" spans="1:14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5"/>
        <v>42.530555555555559</v>
      </c>
      <c r="G67" s="8" t="s">
        <v>2</v>
      </c>
      <c r="H67" s="8" t="s">
        <v>11</v>
      </c>
      <c r="I67" s="8" t="s">
        <v>13</v>
      </c>
      <c r="J67" s="11">
        <f t="shared" ref="J67:J130" si="6">YEAR(E67)</f>
        <v>1981</v>
      </c>
      <c r="K67" s="11">
        <f t="shared" ref="K67:K130" si="7">MONTH(C67)</f>
        <v>2</v>
      </c>
      <c r="L67" s="11">
        <f t="shared" ref="L67:L130" si="8">DAY(C67)</f>
        <v>23</v>
      </c>
      <c r="M67" s="11" t="str">
        <f t="shared" ref="M67:M130" si="9">TEXT(E67,"MMMM")</f>
        <v>noviembre</v>
      </c>
      <c r="N67" s="11" t="str">
        <f t="shared" ref="N67:N130" si="10">TEXT(E67,"DDDD")</f>
        <v>miércoles</v>
      </c>
    </row>
    <row r="68" spans="1:14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11">YEARFRAC(TODAY(),E68)</f>
        <v>42.166666666666664</v>
      </c>
      <c r="G68" s="8" t="s">
        <v>2</v>
      </c>
      <c r="H68" s="8" t="s">
        <v>11</v>
      </c>
      <c r="I68" s="8" t="s">
        <v>8</v>
      </c>
      <c r="J68" s="11">
        <f t="shared" si="6"/>
        <v>1982</v>
      </c>
      <c r="K68" s="11">
        <f t="shared" si="7"/>
        <v>2</v>
      </c>
      <c r="L68" s="11">
        <f t="shared" si="8"/>
        <v>2</v>
      </c>
      <c r="M68" s="11" t="str">
        <f t="shared" si="9"/>
        <v>marzo</v>
      </c>
      <c r="N68" s="11" t="str">
        <f t="shared" si="10"/>
        <v>lunes</v>
      </c>
    </row>
    <row r="69" spans="1:14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11"/>
        <v>42.144444444444446</v>
      </c>
      <c r="G69" s="8" t="s">
        <v>2</v>
      </c>
      <c r="H69" s="8" t="s">
        <v>11</v>
      </c>
      <c r="I69" s="8" t="s">
        <v>8</v>
      </c>
      <c r="J69" s="11">
        <f t="shared" si="6"/>
        <v>1982</v>
      </c>
      <c r="K69" s="11">
        <f t="shared" si="7"/>
        <v>2</v>
      </c>
      <c r="L69" s="11">
        <f t="shared" si="8"/>
        <v>6</v>
      </c>
      <c r="M69" s="11" t="str">
        <f t="shared" si="9"/>
        <v>marzo</v>
      </c>
      <c r="N69" s="11" t="str">
        <f t="shared" si="10"/>
        <v>martes</v>
      </c>
    </row>
    <row r="70" spans="1:14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11"/>
        <v>42.00277777777778</v>
      </c>
      <c r="G70" s="8" t="s">
        <v>7</v>
      </c>
      <c r="H70" s="8" t="s">
        <v>11</v>
      </c>
      <c r="I70" s="8" t="s">
        <v>13</v>
      </c>
      <c r="J70" s="11">
        <f t="shared" si="6"/>
        <v>1982</v>
      </c>
      <c r="K70" s="11">
        <f t="shared" si="7"/>
        <v>11</v>
      </c>
      <c r="L70" s="11">
        <f t="shared" si="8"/>
        <v>22</v>
      </c>
      <c r="M70" s="11" t="str">
        <f t="shared" si="9"/>
        <v>mayo</v>
      </c>
      <c r="N70" s="11" t="str">
        <f t="shared" si="10"/>
        <v>viernes</v>
      </c>
    </row>
    <row r="71" spans="1:14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11"/>
        <v>41.802777777777777</v>
      </c>
      <c r="G71" s="8" t="s">
        <v>2</v>
      </c>
      <c r="H71" s="8" t="s">
        <v>11</v>
      </c>
      <c r="I71" s="8" t="s">
        <v>8</v>
      </c>
      <c r="J71" s="11">
        <f t="shared" si="6"/>
        <v>1982</v>
      </c>
      <c r="K71" s="11">
        <f t="shared" si="7"/>
        <v>4</v>
      </c>
      <c r="L71" s="11">
        <f t="shared" si="8"/>
        <v>25</v>
      </c>
      <c r="M71" s="11" t="str">
        <f t="shared" si="9"/>
        <v>agosto</v>
      </c>
      <c r="N71" s="11" t="str">
        <f t="shared" si="10"/>
        <v>martes</v>
      </c>
    </row>
    <row r="72" spans="1:14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11"/>
        <v>41.788888888888891</v>
      </c>
      <c r="G72" s="8" t="s">
        <v>7</v>
      </c>
      <c r="H72" s="8" t="s">
        <v>11</v>
      </c>
      <c r="I72" s="8" t="s">
        <v>8</v>
      </c>
      <c r="J72" s="11">
        <f t="shared" si="6"/>
        <v>1982</v>
      </c>
      <c r="K72" s="11">
        <f t="shared" si="7"/>
        <v>12</v>
      </c>
      <c r="L72" s="11">
        <f t="shared" si="8"/>
        <v>13</v>
      </c>
      <c r="M72" s="11" t="str">
        <f t="shared" si="9"/>
        <v>agosto</v>
      </c>
      <c r="N72" s="11" t="str">
        <f t="shared" si="10"/>
        <v>domingo</v>
      </c>
    </row>
    <row r="73" spans="1:14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11"/>
        <v>41.761111111111113</v>
      </c>
      <c r="G73" s="8" t="s">
        <v>2</v>
      </c>
      <c r="H73" s="8" t="s">
        <v>11</v>
      </c>
      <c r="I73" s="8" t="s">
        <v>8</v>
      </c>
      <c r="J73" s="11">
        <f t="shared" si="6"/>
        <v>1982</v>
      </c>
      <c r="K73" s="11">
        <f t="shared" si="7"/>
        <v>9</v>
      </c>
      <c r="L73" s="11">
        <f t="shared" si="8"/>
        <v>24</v>
      </c>
      <c r="M73" s="11" t="str">
        <f t="shared" si="9"/>
        <v>agosto</v>
      </c>
      <c r="N73" s="11" t="str">
        <f t="shared" si="10"/>
        <v>miércoles</v>
      </c>
    </row>
    <row r="74" spans="1:14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11"/>
        <v>41.616666666666667</v>
      </c>
      <c r="G74" s="8" t="s">
        <v>7</v>
      </c>
      <c r="H74" s="8" t="s">
        <v>11</v>
      </c>
      <c r="I74" s="8" t="s">
        <v>8</v>
      </c>
      <c r="J74" s="11">
        <f t="shared" si="6"/>
        <v>1982</v>
      </c>
      <c r="K74" s="11">
        <f t="shared" si="7"/>
        <v>4</v>
      </c>
      <c r="L74" s="11">
        <f t="shared" si="8"/>
        <v>16</v>
      </c>
      <c r="M74" s="11" t="str">
        <f t="shared" si="9"/>
        <v>octubre</v>
      </c>
      <c r="N74" s="11" t="str">
        <f t="shared" si="10"/>
        <v>domingo</v>
      </c>
    </row>
    <row r="75" spans="1:14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11"/>
        <v>41.50277777777778</v>
      </c>
      <c r="G75" s="8" t="s">
        <v>2</v>
      </c>
      <c r="H75" s="8" t="s">
        <v>11</v>
      </c>
      <c r="I75" s="8" t="s">
        <v>8</v>
      </c>
      <c r="J75" s="11">
        <f t="shared" si="6"/>
        <v>1982</v>
      </c>
      <c r="K75" s="11">
        <f t="shared" si="7"/>
        <v>12</v>
      </c>
      <c r="L75" s="11">
        <f t="shared" si="8"/>
        <v>3</v>
      </c>
      <c r="M75" s="11" t="str">
        <f t="shared" si="9"/>
        <v>noviembre</v>
      </c>
      <c r="N75" s="11" t="str">
        <f t="shared" si="10"/>
        <v>domingo</v>
      </c>
    </row>
    <row r="76" spans="1:14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11"/>
        <v>41.3</v>
      </c>
      <c r="G76" s="8" t="s">
        <v>7</v>
      </c>
      <c r="H76" s="8" t="s">
        <v>3</v>
      </c>
      <c r="I76" s="8" t="s">
        <v>8</v>
      </c>
      <c r="J76" s="11">
        <f t="shared" si="6"/>
        <v>1983</v>
      </c>
      <c r="K76" s="11">
        <f t="shared" si="7"/>
        <v>5</v>
      </c>
      <c r="L76" s="11">
        <f t="shared" si="8"/>
        <v>31</v>
      </c>
      <c r="M76" s="11" t="str">
        <f t="shared" si="9"/>
        <v>febrero</v>
      </c>
      <c r="N76" s="11" t="str">
        <f t="shared" si="10"/>
        <v>viernes</v>
      </c>
    </row>
    <row r="77" spans="1:14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11"/>
        <v>41.280555555555559</v>
      </c>
      <c r="G77" s="8" t="s">
        <v>2</v>
      </c>
      <c r="H77" s="8" t="s">
        <v>11</v>
      </c>
      <c r="I77" s="8" t="s">
        <v>9</v>
      </c>
      <c r="J77" s="11">
        <f t="shared" si="6"/>
        <v>1983</v>
      </c>
      <c r="K77" s="11">
        <f t="shared" si="7"/>
        <v>8</v>
      </c>
      <c r="L77" s="11">
        <f t="shared" si="8"/>
        <v>29</v>
      </c>
      <c r="M77" s="11" t="str">
        <f t="shared" si="9"/>
        <v>febrero</v>
      </c>
      <c r="N77" s="11" t="str">
        <f t="shared" si="10"/>
        <v>viernes</v>
      </c>
    </row>
    <row r="78" spans="1:14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11"/>
        <v>41.152777777777779</v>
      </c>
      <c r="G78" s="8" t="s">
        <v>2</v>
      </c>
      <c r="H78" s="8" t="s">
        <v>11</v>
      </c>
      <c r="I78" s="8" t="s">
        <v>8</v>
      </c>
      <c r="J78" s="11">
        <f t="shared" si="6"/>
        <v>1983</v>
      </c>
      <c r="K78" s="11">
        <f t="shared" si="7"/>
        <v>10</v>
      </c>
      <c r="L78" s="11">
        <f t="shared" si="8"/>
        <v>4</v>
      </c>
      <c r="M78" s="11" t="str">
        <f t="shared" si="9"/>
        <v>marzo</v>
      </c>
      <c r="N78" s="11" t="str">
        <f t="shared" si="10"/>
        <v>domingo</v>
      </c>
    </row>
    <row r="79" spans="1:14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11"/>
        <v>41.033333333333331</v>
      </c>
      <c r="G79" s="8" t="s">
        <v>2</v>
      </c>
      <c r="H79" s="8" t="s">
        <v>11</v>
      </c>
      <c r="I79" s="8" t="s">
        <v>8</v>
      </c>
      <c r="J79" s="11">
        <f t="shared" si="6"/>
        <v>1983</v>
      </c>
      <c r="K79" s="11">
        <f t="shared" si="7"/>
        <v>5</v>
      </c>
      <c r="L79" s="11">
        <f t="shared" si="8"/>
        <v>12</v>
      </c>
      <c r="M79" s="11" t="str">
        <f t="shared" si="9"/>
        <v>mayo</v>
      </c>
      <c r="N79" s="11" t="str">
        <f t="shared" si="10"/>
        <v>martes</v>
      </c>
    </row>
    <row r="80" spans="1:14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11"/>
        <v>40.766666666666666</v>
      </c>
      <c r="G80" s="8" t="s">
        <v>7</v>
      </c>
      <c r="H80" s="8" t="s">
        <v>11</v>
      </c>
      <c r="I80" s="8" t="s">
        <v>8</v>
      </c>
      <c r="J80" s="11">
        <f t="shared" si="6"/>
        <v>1983</v>
      </c>
      <c r="K80" s="11">
        <f t="shared" si="7"/>
        <v>12</v>
      </c>
      <c r="L80" s="11">
        <f t="shared" si="8"/>
        <v>22</v>
      </c>
      <c r="M80" s="11" t="str">
        <f t="shared" si="9"/>
        <v>agosto</v>
      </c>
      <c r="N80" s="11" t="str">
        <f t="shared" si="10"/>
        <v>martes</v>
      </c>
    </row>
    <row r="81" spans="1:14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11"/>
        <v>40.744444444444447</v>
      </c>
      <c r="G81" s="8" t="s">
        <v>2</v>
      </c>
      <c r="H81" s="8" t="s">
        <v>11</v>
      </c>
      <c r="I81" s="8" t="s">
        <v>8</v>
      </c>
      <c r="J81" s="11">
        <f t="shared" si="6"/>
        <v>1983</v>
      </c>
      <c r="K81" s="11">
        <f t="shared" si="7"/>
        <v>6</v>
      </c>
      <c r="L81" s="11">
        <f t="shared" si="8"/>
        <v>9</v>
      </c>
      <c r="M81" s="11" t="str">
        <f t="shared" si="9"/>
        <v>agosto</v>
      </c>
      <c r="N81" s="11" t="str">
        <f t="shared" si="10"/>
        <v>miércoles</v>
      </c>
    </row>
    <row r="82" spans="1:14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11"/>
        <v>40.669444444444444</v>
      </c>
      <c r="G82" s="8" t="s">
        <v>2</v>
      </c>
      <c r="H82" s="8" t="s">
        <v>11</v>
      </c>
      <c r="I82" s="8" t="s">
        <v>8</v>
      </c>
      <c r="J82" s="11">
        <f t="shared" si="6"/>
        <v>1983</v>
      </c>
      <c r="K82" s="11">
        <f t="shared" si="7"/>
        <v>11</v>
      </c>
      <c r="L82" s="11">
        <f t="shared" si="8"/>
        <v>21</v>
      </c>
      <c r="M82" s="11" t="str">
        <f t="shared" si="9"/>
        <v>septiembre</v>
      </c>
      <c r="N82" s="11" t="str">
        <f t="shared" si="10"/>
        <v>miércoles</v>
      </c>
    </row>
    <row r="83" spans="1:14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11"/>
        <v>40.24722222222222</v>
      </c>
      <c r="G83" s="8" t="s">
        <v>7</v>
      </c>
      <c r="H83" s="8" t="s">
        <v>3</v>
      </c>
      <c r="I83" s="8" t="s">
        <v>8</v>
      </c>
      <c r="J83" s="11">
        <f t="shared" si="6"/>
        <v>1984</v>
      </c>
      <c r="K83" s="11">
        <f t="shared" si="7"/>
        <v>10</v>
      </c>
      <c r="L83" s="11">
        <f t="shared" si="8"/>
        <v>14</v>
      </c>
      <c r="M83" s="11" t="str">
        <f t="shared" si="9"/>
        <v>febrero</v>
      </c>
      <c r="N83" s="11" t="str">
        <f t="shared" si="10"/>
        <v>jueves</v>
      </c>
    </row>
    <row r="84" spans="1:14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11"/>
        <v>40.180555555555557</v>
      </c>
      <c r="G84" s="8" t="s">
        <v>2</v>
      </c>
      <c r="H84" s="8" t="s">
        <v>11</v>
      </c>
      <c r="I84" s="8" t="s">
        <v>8</v>
      </c>
      <c r="J84" s="11">
        <f t="shared" si="6"/>
        <v>1984</v>
      </c>
      <c r="K84" s="11">
        <f t="shared" si="7"/>
        <v>8</v>
      </c>
      <c r="L84" s="11">
        <f t="shared" si="8"/>
        <v>30</v>
      </c>
      <c r="M84" s="11" t="str">
        <f t="shared" si="9"/>
        <v>marzo</v>
      </c>
      <c r="N84" s="11" t="str">
        <f t="shared" si="10"/>
        <v>sábado</v>
      </c>
    </row>
    <row r="85" spans="1:14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11"/>
        <v>40.138888888888886</v>
      </c>
      <c r="G85" s="8" t="s">
        <v>2</v>
      </c>
      <c r="H85" s="8" t="s">
        <v>3</v>
      </c>
      <c r="I85" s="8" t="s">
        <v>8</v>
      </c>
      <c r="J85" s="11">
        <f t="shared" si="6"/>
        <v>1984</v>
      </c>
      <c r="K85" s="11">
        <f t="shared" si="7"/>
        <v>6</v>
      </c>
      <c r="L85" s="11">
        <f t="shared" si="8"/>
        <v>17</v>
      </c>
      <c r="M85" s="11" t="str">
        <f t="shared" si="9"/>
        <v>abril</v>
      </c>
      <c r="N85" s="11" t="str">
        <f t="shared" si="10"/>
        <v>lunes</v>
      </c>
    </row>
    <row r="86" spans="1:14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11"/>
        <v>40.105555555555554</v>
      </c>
      <c r="G86" s="8" t="s">
        <v>2</v>
      </c>
      <c r="H86" s="8" t="s">
        <v>10</v>
      </c>
      <c r="I86" s="8" t="s">
        <v>8</v>
      </c>
      <c r="J86" s="11">
        <f t="shared" si="6"/>
        <v>1984</v>
      </c>
      <c r="K86" s="11">
        <f t="shared" si="7"/>
        <v>10</v>
      </c>
      <c r="L86" s="11">
        <f t="shared" si="8"/>
        <v>10</v>
      </c>
      <c r="M86" s="11" t="str">
        <f t="shared" si="9"/>
        <v>abril</v>
      </c>
      <c r="N86" s="11" t="str">
        <f t="shared" si="10"/>
        <v>sábado</v>
      </c>
    </row>
    <row r="87" spans="1:14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11"/>
        <v>40.047222222222224</v>
      </c>
      <c r="G87" s="8" t="s">
        <v>7</v>
      </c>
      <c r="H87" s="8" t="s">
        <v>3</v>
      </c>
      <c r="I87" s="8" t="s">
        <v>8</v>
      </c>
      <c r="J87" s="11">
        <f t="shared" si="6"/>
        <v>1984</v>
      </c>
      <c r="K87" s="11">
        <f t="shared" si="7"/>
        <v>11</v>
      </c>
      <c r="L87" s="11">
        <f t="shared" si="8"/>
        <v>12</v>
      </c>
      <c r="M87" s="11" t="str">
        <f t="shared" si="9"/>
        <v>mayo</v>
      </c>
      <c r="N87" s="11" t="str">
        <f t="shared" si="10"/>
        <v>sábado</v>
      </c>
    </row>
    <row r="88" spans="1:14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11"/>
        <v>40.008333333333333</v>
      </c>
      <c r="G88" s="8" t="s">
        <v>2</v>
      </c>
      <c r="H88" s="8" t="s">
        <v>11</v>
      </c>
      <c r="I88" s="8" t="s">
        <v>8</v>
      </c>
      <c r="J88" s="11">
        <f t="shared" si="6"/>
        <v>1984</v>
      </c>
      <c r="K88" s="11">
        <f t="shared" si="7"/>
        <v>2</v>
      </c>
      <c r="L88" s="11">
        <f t="shared" si="8"/>
        <v>27</v>
      </c>
      <c r="M88" s="11" t="str">
        <f t="shared" si="9"/>
        <v>mayo</v>
      </c>
      <c r="N88" s="11" t="str">
        <f t="shared" si="10"/>
        <v>sábado</v>
      </c>
    </row>
    <row r="89" spans="1:14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11"/>
        <v>40</v>
      </c>
      <c r="G89" s="8" t="s">
        <v>7</v>
      </c>
      <c r="H89" s="8" t="s">
        <v>3</v>
      </c>
      <c r="I89" s="8" t="s">
        <v>8</v>
      </c>
      <c r="J89" s="11">
        <f t="shared" si="6"/>
        <v>1984</v>
      </c>
      <c r="K89" s="11">
        <f t="shared" si="7"/>
        <v>3</v>
      </c>
      <c r="L89" s="11">
        <f t="shared" si="8"/>
        <v>3</v>
      </c>
      <c r="M89" s="11" t="str">
        <f t="shared" si="9"/>
        <v>mayo</v>
      </c>
      <c r="N89" s="11" t="str">
        <f t="shared" si="10"/>
        <v>martes</v>
      </c>
    </row>
    <row r="90" spans="1:14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11"/>
        <v>39.972222222222221</v>
      </c>
      <c r="G90" s="8" t="s">
        <v>7</v>
      </c>
      <c r="H90" s="8" t="s">
        <v>11</v>
      </c>
      <c r="I90" s="8" t="s">
        <v>8</v>
      </c>
      <c r="J90" s="11">
        <f t="shared" si="6"/>
        <v>1984</v>
      </c>
      <c r="K90" s="11">
        <f t="shared" si="7"/>
        <v>6</v>
      </c>
      <c r="L90" s="11">
        <f t="shared" si="8"/>
        <v>14</v>
      </c>
      <c r="M90" s="11" t="str">
        <f t="shared" si="9"/>
        <v>junio</v>
      </c>
      <c r="N90" s="11" t="str">
        <f t="shared" si="10"/>
        <v>sábado</v>
      </c>
    </row>
    <row r="91" spans="1:14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11"/>
        <v>39.733333333333334</v>
      </c>
      <c r="G91" s="8" t="s">
        <v>7</v>
      </c>
      <c r="H91" s="8" t="s">
        <v>3</v>
      </c>
      <c r="I91" s="8" t="s">
        <v>13</v>
      </c>
      <c r="J91" s="11">
        <f t="shared" si="6"/>
        <v>1984</v>
      </c>
      <c r="K91" s="11">
        <f t="shared" si="7"/>
        <v>7</v>
      </c>
      <c r="L91" s="11">
        <f t="shared" si="8"/>
        <v>22</v>
      </c>
      <c r="M91" s="11" t="str">
        <f t="shared" si="9"/>
        <v>agosto</v>
      </c>
      <c r="N91" s="11" t="str">
        <f t="shared" si="10"/>
        <v>martes</v>
      </c>
    </row>
    <row r="92" spans="1:14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11"/>
        <v>39.694444444444443</v>
      </c>
      <c r="G92" s="8" t="s">
        <v>7</v>
      </c>
      <c r="H92" s="8" t="s">
        <v>11</v>
      </c>
      <c r="I92" s="8" t="s">
        <v>8</v>
      </c>
      <c r="J92" s="11">
        <f t="shared" si="6"/>
        <v>1984</v>
      </c>
      <c r="K92" s="11">
        <f t="shared" si="7"/>
        <v>10</v>
      </c>
      <c r="L92" s="11">
        <f t="shared" si="8"/>
        <v>9</v>
      </c>
      <c r="M92" s="11" t="str">
        <f t="shared" si="9"/>
        <v>septiembre</v>
      </c>
      <c r="N92" s="11" t="str">
        <f t="shared" si="10"/>
        <v>miércoles</v>
      </c>
    </row>
    <row r="93" spans="1:14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11"/>
        <v>39.641666666666666</v>
      </c>
      <c r="G93" s="8" t="s">
        <v>2</v>
      </c>
      <c r="H93" s="8" t="s">
        <v>11</v>
      </c>
      <c r="I93" s="8" t="s">
        <v>8</v>
      </c>
      <c r="J93" s="11">
        <f t="shared" si="6"/>
        <v>1984</v>
      </c>
      <c r="K93" s="11">
        <f t="shared" si="7"/>
        <v>8</v>
      </c>
      <c r="L93" s="11">
        <f t="shared" si="8"/>
        <v>8</v>
      </c>
      <c r="M93" s="11" t="str">
        <f t="shared" si="9"/>
        <v>octubre</v>
      </c>
      <c r="N93" s="11" t="str">
        <f t="shared" si="10"/>
        <v>lunes</v>
      </c>
    </row>
    <row r="94" spans="1:14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11"/>
        <v>39.5</v>
      </c>
      <c r="G94" s="8" t="s">
        <v>7</v>
      </c>
      <c r="H94" s="8" t="s">
        <v>11</v>
      </c>
      <c r="I94" s="8" t="s">
        <v>9</v>
      </c>
      <c r="J94" s="11">
        <f t="shared" si="6"/>
        <v>1984</v>
      </c>
      <c r="K94" s="11">
        <f t="shared" si="7"/>
        <v>11</v>
      </c>
      <c r="L94" s="11">
        <f t="shared" si="8"/>
        <v>13</v>
      </c>
      <c r="M94" s="11" t="str">
        <f t="shared" si="9"/>
        <v>noviembre</v>
      </c>
      <c r="N94" s="11" t="str">
        <f t="shared" si="10"/>
        <v>jueves</v>
      </c>
    </row>
    <row r="95" spans="1:14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11"/>
        <v>39.491666666666667</v>
      </c>
      <c r="G95" s="8" t="s">
        <v>7</v>
      </c>
      <c r="H95" s="8" t="s">
        <v>4</v>
      </c>
      <c r="I95" s="8" t="s">
        <v>8</v>
      </c>
      <c r="J95" s="11">
        <f t="shared" si="6"/>
        <v>1984</v>
      </c>
      <c r="K95" s="11">
        <f t="shared" si="7"/>
        <v>7</v>
      </c>
      <c r="L95" s="11">
        <f t="shared" si="8"/>
        <v>11</v>
      </c>
      <c r="M95" s="11" t="str">
        <f t="shared" si="9"/>
        <v>noviembre</v>
      </c>
      <c r="N95" s="11" t="str">
        <f t="shared" si="10"/>
        <v>domingo</v>
      </c>
    </row>
    <row r="96" spans="1:14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11"/>
        <v>39.477777777777774</v>
      </c>
      <c r="G96" s="8" t="s">
        <v>7</v>
      </c>
      <c r="H96" s="8" t="s">
        <v>11</v>
      </c>
      <c r="I96" s="8" t="s">
        <v>8</v>
      </c>
      <c r="J96" s="11">
        <f t="shared" si="6"/>
        <v>1984</v>
      </c>
      <c r="K96" s="11">
        <f t="shared" si="7"/>
        <v>3</v>
      </c>
      <c r="L96" s="11">
        <f t="shared" si="8"/>
        <v>7</v>
      </c>
      <c r="M96" s="11" t="str">
        <f t="shared" si="9"/>
        <v>noviembre</v>
      </c>
      <c r="N96" s="11" t="str">
        <f t="shared" si="10"/>
        <v>viernes</v>
      </c>
    </row>
    <row r="97" spans="1:14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11"/>
        <v>39.31111111111111</v>
      </c>
      <c r="G97" s="8" t="s">
        <v>2</v>
      </c>
      <c r="H97" s="8" t="s">
        <v>11</v>
      </c>
      <c r="I97" s="8" t="s">
        <v>8</v>
      </c>
      <c r="J97" s="11">
        <f t="shared" si="6"/>
        <v>1985</v>
      </c>
      <c r="K97" s="11">
        <f t="shared" si="7"/>
        <v>9</v>
      </c>
      <c r="L97" s="11">
        <f t="shared" si="8"/>
        <v>22</v>
      </c>
      <c r="M97" s="11" t="str">
        <f t="shared" si="9"/>
        <v>enero</v>
      </c>
      <c r="N97" s="11" t="str">
        <f t="shared" si="10"/>
        <v>jueves</v>
      </c>
    </row>
    <row r="98" spans="1:14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11"/>
        <v>39.30833333333333</v>
      </c>
      <c r="G98" s="8" t="s">
        <v>7</v>
      </c>
      <c r="H98" s="8" t="s">
        <v>11</v>
      </c>
      <c r="I98" s="8" t="s">
        <v>8</v>
      </c>
      <c r="J98" s="11">
        <f t="shared" si="6"/>
        <v>1985</v>
      </c>
      <c r="K98" s="11">
        <f t="shared" si="7"/>
        <v>2</v>
      </c>
      <c r="L98" s="11">
        <f t="shared" si="8"/>
        <v>23</v>
      </c>
      <c r="M98" s="11" t="str">
        <f t="shared" si="9"/>
        <v>febrero</v>
      </c>
      <c r="N98" s="11" t="str">
        <f t="shared" si="10"/>
        <v>viernes</v>
      </c>
    </row>
    <row r="99" spans="1:14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11"/>
        <v>39.097222222222221</v>
      </c>
      <c r="G99" s="8" t="s">
        <v>7</v>
      </c>
      <c r="H99" s="8" t="s">
        <v>11</v>
      </c>
      <c r="I99" s="8" t="s">
        <v>8</v>
      </c>
      <c r="J99" s="11">
        <f t="shared" si="6"/>
        <v>1985</v>
      </c>
      <c r="K99" s="11">
        <f t="shared" si="7"/>
        <v>4</v>
      </c>
      <c r="L99" s="11">
        <f t="shared" si="8"/>
        <v>6</v>
      </c>
      <c r="M99" s="11" t="str">
        <f t="shared" si="9"/>
        <v>abril</v>
      </c>
      <c r="N99" s="11" t="str">
        <f t="shared" si="10"/>
        <v>miércoles</v>
      </c>
    </row>
    <row r="100" spans="1:14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11"/>
        <v>39.044444444444444</v>
      </c>
      <c r="G100" s="8" t="s">
        <v>7</v>
      </c>
      <c r="H100" s="8" t="s">
        <v>3</v>
      </c>
      <c r="I100" s="8" t="s">
        <v>13</v>
      </c>
      <c r="J100" s="11">
        <f t="shared" si="6"/>
        <v>1985</v>
      </c>
      <c r="K100" s="11">
        <f t="shared" si="7"/>
        <v>12</v>
      </c>
      <c r="L100" s="11">
        <f t="shared" si="8"/>
        <v>14</v>
      </c>
      <c r="M100" s="11" t="str">
        <f t="shared" si="9"/>
        <v>mayo</v>
      </c>
      <c r="N100" s="11" t="str">
        <f t="shared" si="10"/>
        <v>lunes</v>
      </c>
    </row>
    <row r="101" spans="1:14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11"/>
        <v>38.799999999999997</v>
      </c>
      <c r="G101" s="8" t="s">
        <v>7</v>
      </c>
      <c r="H101" s="8" t="s">
        <v>11</v>
      </c>
      <c r="I101" s="8" t="s">
        <v>13</v>
      </c>
      <c r="J101" s="11">
        <f t="shared" si="6"/>
        <v>1985</v>
      </c>
      <c r="K101" s="11">
        <f t="shared" si="7"/>
        <v>10</v>
      </c>
      <c r="L101" s="11">
        <f t="shared" si="8"/>
        <v>29</v>
      </c>
      <c r="M101" s="11" t="str">
        <f t="shared" si="9"/>
        <v>agosto</v>
      </c>
      <c r="N101" s="11" t="str">
        <f t="shared" si="10"/>
        <v>domingo</v>
      </c>
    </row>
    <row r="102" spans="1:14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11"/>
        <v>38.741666666666667</v>
      </c>
      <c r="G102" s="8" t="s">
        <v>2</v>
      </c>
      <c r="H102" s="8" t="s">
        <v>11</v>
      </c>
      <c r="I102" s="8" t="s">
        <v>13</v>
      </c>
      <c r="J102" s="11">
        <f t="shared" si="6"/>
        <v>1985</v>
      </c>
      <c r="K102" s="11">
        <f t="shared" si="7"/>
        <v>4</v>
      </c>
      <c r="L102" s="11">
        <f t="shared" si="8"/>
        <v>30</v>
      </c>
      <c r="M102" s="11" t="str">
        <f t="shared" si="9"/>
        <v>agosto</v>
      </c>
      <c r="N102" s="11" t="str">
        <f t="shared" si="10"/>
        <v>domingo</v>
      </c>
    </row>
    <row r="103" spans="1:14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11"/>
        <v>38.466666666666669</v>
      </c>
      <c r="G103" s="8" t="s">
        <v>2</v>
      </c>
      <c r="H103" s="8" t="s">
        <v>3</v>
      </c>
      <c r="I103" s="8" t="s">
        <v>8</v>
      </c>
      <c r="J103" s="11">
        <f t="shared" si="6"/>
        <v>1985</v>
      </c>
      <c r="K103" s="11">
        <f t="shared" si="7"/>
        <v>8</v>
      </c>
      <c r="L103" s="11">
        <f t="shared" si="8"/>
        <v>16</v>
      </c>
      <c r="M103" s="11" t="str">
        <f t="shared" si="9"/>
        <v>diciembre</v>
      </c>
      <c r="N103" s="11" t="str">
        <f t="shared" si="10"/>
        <v>miércoles</v>
      </c>
    </row>
    <row r="104" spans="1:14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11"/>
        <v>38.18611111111111</v>
      </c>
      <c r="G104" s="8" t="s">
        <v>2</v>
      </c>
      <c r="H104" s="8" t="s">
        <v>11</v>
      </c>
      <c r="I104" s="8" t="s">
        <v>8</v>
      </c>
      <c r="J104" s="11">
        <f t="shared" si="6"/>
        <v>1986</v>
      </c>
      <c r="K104" s="11">
        <f t="shared" si="7"/>
        <v>12</v>
      </c>
      <c r="L104" s="11">
        <f t="shared" si="8"/>
        <v>5</v>
      </c>
      <c r="M104" s="11" t="str">
        <f t="shared" si="9"/>
        <v>marzo</v>
      </c>
      <c r="N104" s="11" t="str">
        <f t="shared" si="10"/>
        <v>sábado</v>
      </c>
    </row>
    <row r="105" spans="1:14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11"/>
        <v>38.108333333333334</v>
      </c>
      <c r="G105" s="8" t="s">
        <v>2</v>
      </c>
      <c r="H105" s="8" t="s">
        <v>3</v>
      </c>
      <c r="I105" s="8" t="s">
        <v>8</v>
      </c>
      <c r="J105" s="11">
        <f t="shared" si="6"/>
        <v>1986</v>
      </c>
      <c r="K105" s="11">
        <f t="shared" si="7"/>
        <v>12</v>
      </c>
      <c r="L105" s="11">
        <f t="shared" si="8"/>
        <v>3</v>
      </c>
      <c r="M105" s="11" t="str">
        <f t="shared" si="9"/>
        <v>abril</v>
      </c>
      <c r="N105" s="11" t="str">
        <f t="shared" si="10"/>
        <v>domingo</v>
      </c>
    </row>
    <row r="106" spans="1:14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11"/>
        <v>38.102777777777774</v>
      </c>
      <c r="G106" s="8" t="s">
        <v>7</v>
      </c>
      <c r="H106" s="8" t="s">
        <v>3</v>
      </c>
      <c r="I106" s="8" t="s">
        <v>8</v>
      </c>
      <c r="J106" s="11">
        <f t="shared" si="6"/>
        <v>1986</v>
      </c>
      <c r="K106" s="11">
        <f t="shared" si="7"/>
        <v>2</v>
      </c>
      <c r="L106" s="11">
        <f t="shared" si="8"/>
        <v>27</v>
      </c>
      <c r="M106" s="11" t="str">
        <f t="shared" si="9"/>
        <v>abril</v>
      </c>
      <c r="N106" s="11" t="str">
        <f t="shared" si="10"/>
        <v>martes</v>
      </c>
    </row>
    <row r="107" spans="1:14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11"/>
        <v>37.794444444444444</v>
      </c>
      <c r="G107" s="8" t="s">
        <v>7</v>
      </c>
      <c r="H107" s="8" t="s">
        <v>3</v>
      </c>
      <c r="I107" s="8" t="s">
        <v>8</v>
      </c>
      <c r="J107" s="11">
        <f t="shared" si="6"/>
        <v>1986</v>
      </c>
      <c r="K107" s="11">
        <f t="shared" si="7"/>
        <v>1</v>
      </c>
      <c r="L107" s="11">
        <f t="shared" si="8"/>
        <v>30</v>
      </c>
      <c r="M107" s="11" t="str">
        <f t="shared" si="9"/>
        <v>agosto</v>
      </c>
      <c r="N107" s="11" t="str">
        <f t="shared" si="10"/>
        <v>miércoles</v>
      </c>
    </row>
    <row r="108" spans="1:14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11"/>
        <v>37.625</v>
      </c>
      <c r="G108" s="8" t="s">
        <v>7</v>
      </c>
      <c r="H108" s="8" t="s">
        <v>11</v>
      </c>
      <c r="I108" s="8" t="s">
        <v>8</v>
      </c>
      <c r="J108" s="11">
        <f t="shared" si="6"/>
        <v>1986</v>
      </c>
      <c r="K108" s="11">
        <f t="shared" si="7"/>
        <v>3</v>
      </c>
      <c r="L108" s="11">
        <f t="shared" si="8"/>
        <v>19</v>
      </c>
      <c r="M108" s="11" t="str">
        <f t="shared" si="9"/>
        <v>octubre</v>
      </c>
      <c r="N108" s="11" t="str">
        <f t="shared" si="10"/>
        <v>martes</v>
      </c>
    </row>
    <row r="109" spans="1:14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11"/>
        <v>37.575000000000003</v>
      </c>
      <c r="G109" s="8" t="s">
        <v>2</v>
      </c>
      <c r="H109" s="8" t="s">
        <v>11</v>
      </c>
      <c r="I109" s="8" t="s">
        <v>13</v>
      </c>
      <c r="J109" s="11">
        <f t="shared" si="6"/>
        <v>1986</v>
      </c>
      <c r="K109" s="11">
        <f t="shared" si="7"/>
        <v>2</v>
      </c>
      <c r="L109" s="11">
        <f t="shared" si="8"/>
        <v>4</v>
      </c>
      <c r="M109" s="11" t="str">
        <f t="shared" si="9"/>
        <v>octubre</v>
      </c>
      <c r="N109" s="11" t="str">
        <f t="shared" si="10"/>
        <v>sábado</v>
      </c>
    </row>
    <row r="110" spans="1:14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11"/>
        <v>37.544444444444444</v>
      </c>
      <c r="G110" s="8" t="s">
        <v>7</v>
      </c>
      <c r="H110" s="8" t="s">
        <v>11</v>
      </c>
      <c r="I110" s="8" t="s">
        <v>8</v>
      </c>
      <c r="J110" s="11">
        <f t="shared" si="6"/>
        <v>1986</v>
      </c>
      <c r="K110" s="11">
        <f t="shared" si="7"/>
        <v>7</v>
      </c>
      <c r="L110" s="11">
        <f t="shared" si="8"/>
        <v>18</v>
      </c>
      <c r="M110" s="11" t="str">
        <f t="shared" si="9"/>
        <v>noviembre</v>
      </c>
      <c r="N110" s="11" t="str">
        <f t="shared" si="10"/>
        <v>jueves</v>
      </c>
    </row>
    <row r="111" spans="1:14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11"/>
        <v>37.536111111111111</v>
      </c>
      <c r="G111" s="8" t="s">
        <v>2</v>
      </c>
      <c r="H111" s="8" t="s">
        <v>3</v>
      </c>
      <c r="I111" s="8" t="s">
        <v>8</v>
      </c>
      <c r="J111" s="11">
        <f t="shared" si="6"/>
        <v>1986</v>
      </c>
      <c r="K111" s="11">
        <f t="shared" si="7"/>
        <v>12</v>
      </c>
      <c r="L111" s="11">
        <f t="shared" si="8"/>
        <v>24</v>
      </c>
      <c r="M111" s="11" t="str">
        <f t="shared" si="9"/>
        <v>noviembre</v>
      </c>
      <c r="N111" s="11" t="str">
        <f t="shared" si="10"/>
        <v>domingo</v>
      </c>
    </row>
    <row r="112" spans="1:14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11"/>
        <v>37.5</v>
      </c>
      <c r="G112" s="8" t="s">
        <v>7</v>
      </c>
      <c r="H112" s="8" t="s">
        <v>11</v>
      </c>
      <c r="I112" s="8" t="s">
        <v>8</v>
      </c>
      <c r="J112" s="11">
        <f t="shared" si="6"/>
        <v>1986</v>
      </c>
      <c r="K112" s="11">
        <f t="shared" si="7"/>
        <v>9</v>
      </c>
      <c r="L112" s="11">
        <f t="shared" si="8"/>
        <v>20</v>
      </c>
      <c r="M112" s="11" t="str">
        <f t="shared" si="9"/>
        <v>noviembre</v>
      </c>
      <c r="N112" s="11" t="str">
        <f t="shared" si="10"/>
        <v>sábado</v>
      </c>
    </row>
    <row r="113" spans="1:14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11"/>
        <v>37.288888888888891</v>
      </c>
      <c r="G113" s="8" t="s">
        <v>2</v>
      </c>
      <c r="H113" s="8" t="s">
        <v>11</v>
      </c>
      <c r="I113" s="8" t="s">
        <v>8</v>
      </c>
      <c r="J113" s="11">
        <f t="shared" si="6"/>
        <v>1987</v>
      </c>
      <c r="K113" s="11">
        <f t="shared" si="7"/>
        <v>9</v>
      </c>
      <c r="L113" s="11">
        <f t="shared" si="8"/>
        <v>1</v>
      </c>
      <c r="M113" s="11" t="str">
        <f t="shared" si="9"/>
        <v>febrero</v>
      </c>
      <c r="N113" s="11" t="str">
        <f t="shared" si="10"/>
        <v>domingo</v>
      </c>
    </row>
    <row r="114" spans="1:14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11"/>
        <v>37.152777777777779</v>
      </c>
      <c r="G114" s="8" t="s">
        <v>7</v>
      </c>
      <c r="H114" s="8" t="s">
        <v>11</v>
      </c>
      <c r="I114" s="8" t="s">
        <v>13</v>
      </c>
      <c r="J114" s="11">
        <f t="shared" si="6"/>
        <v>1987</v>
      </c>
      <c r="K114" s="11">
        <f t="shared" si="7"/>
        <v>8</v>
      </c>
      <c r="L114" s="11">
        <f t="shared" si="8"/>
        <v>2</v>
      </c>
      <c r="M114" s="11" t="str">
        <f t="shared" si="9"/>
        <v>marzo</v>
      </c>
      <c r="N114" s="11" t="str">
        <f t="shared" si="10"/>
        <v>viernes</v>
      </c>
    </row>
    <row r="115" spans="1:14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11"/>
        <v>37.011111111111113</v>
      </c>
      <c r="G115" s="8" t="s">
        <v>7</v>
      </c>
      <c r="H115" s="8" t="s">
        <v>4</v>
      </c>
      <c r="I115" s="8" t="s">
        <v>8</v>
      </c>
      <c r="J115" s="11">
        <f t="shared" si="6"/>
        <v>1987</v>
      </c>
      <c r="K115" s="11">
        <f t="shared" si="7"/>
        <v>2</v>
      </c>
      <c r="L115" s="11">
        <f t="shared" si="8"/>
        <v>26</v>
      </c>
      <c r="M115" s="11" t="str">
        <f t="shared" si="9"/>
        <v>mayo</v>
      </c>
      <c r="N115" s="11" t="str">
        <f t="shared" si="10"/>
        <v>lunes</v>
      </c>
    </row>
    <row r="116" spans="1:14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11"/>
        <v>36.869444444444447</v>
      </c>
      <c r="G116" s="8" t="s">
        <v>2</v>
      </c>
      <c r="H116" s="8" t="s">
        <v>11</v>
      </c>
      <c r="I116" s="8" t="s">
        <v>8</v>
      </c>
      <c r="J116" s="11">
        <f t="shared" si="6"/>
        <v>1987</v>
      </c>
      <c r="K116" s="11">
        <f t="shared" si="7"/>
        <v>5</v>
      </c>
      <c r="L116" s="11">
        <f t="shared" si="8"/>
        <v>15</v>
      </c>
      <c r="M116" s="11" t="str">
        <f t="shared" si="9"/>
        <v>julio</v>
      </c>
      <c r="N116" s="11" t="str">
        <f t="shared" si="10"/>
        <v>jueves</v>
      </c>
    </row>
    <row r="117" spans="1:14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11"/>
        <v>36.744444444444447</v>
      </c>
      <c r="G117" s="8" t="s">
        <v>7</v>
      </c>
      <c r="H117" s="8" t="s">
        <v>11</v>
      </c>
      <c r="I117" s="8" t="s">
        <v>8</v>
      </c>
      <c r="J117" s="11">
        <f t="shared" si="6"/>
        <v>1987</v>
      </c>
      <c r="K117" s="11">
        <f t="shared" si="7"/>
        <v>3</v>
      </c>
      <c r="L117" s="11">
        <f t="shared" si="8"/>
        <v>18</v>
      </c>
      <c r="M117" s="11" t="str">
        <f t="shared" si="9"/>
        <v>agosto</v>
      </c>
      <c r="N117" s="11" t="str">
        <f t="shared" si="10"/>
        <v>lunes</v>
      </c>
    </row>
    <row r="118" spans="1:14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11"/>
        <v>36.522222222222226</v>
      </c>
      <c r="G118" s="8" t="s">
        <v>7</v>
      </c>
      <c r="H118" s="8" t="s">
        <v>11</v>
      </c>
      <c r="I118" s="8" t="s">
        <v>8</v>
      </c>
      <c r="J118" s="11">
        <f t="shared" si="6"/>
        <v>1987</v>
      </c>
      <c r="K118" s="11">
        <f t="shared" si="7"/>
        <v>1</v>
      </c>
      <c r="L118" s="11">
        <f t="shared" si="8"/>
        <v>19</v>
      </c>
      <c r="M118" s="11" t="str">
        <f t="shared" si="9"/>
        <v>noviembre</v>
      </c>
      <c r="N118" s="11" t="str">
        <f t="shared" si="10"/>
        <v>sábado</v>
      </c>
    </row>
    <row r="119" spans="1:14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11"/>
        <v>36.30833333333333</v>
      </c>
      <c r="G119" s="8" t="s">
        <v>7</v>
      </c>
      <c r="H119" s="8" t="s">
        <v>11</v>
      </c>
      <c r="I119" s="8" t="s">
        <v>8</v>
      </c>
      <c r="J119" s="11">
        <f t="shared" si="6"/>
        <v>1988</v>
      </c>
      <c r="K119" s="11">
        <f t="shared" si="7"/>
        <v>7</v>
      </c>
      <c r="L119" s="11">
        <f t="shared" si="8"/>
        <v>19</v>
      </c>
      <c r="M119" s="11" t="str">
        <f t="shared" si="9"/>
        <v>febrero</v>
      </c>
      <c r="N119" s="11" t="str">
        <f t="shared" si="10"/>
        <v>lunes</v>
      </c>
    </row>
    <row r="120" spans="1:14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11"/>
        <v>36.280555555555559</v>
      </c>
      <c r="G120" s="8" t="s">
        <v>7</v>
      </c>
      <c r="H120" s="8" t="s">
        <v>11</v>
      </c>
      <c r="I120" s="8" t="s">
        <v>8</v>
      </c>
      <c r="J120" s="11">
        <f t="shared" si="6"/>
        <v>1988</v>
      </c>
      <c r="K120" s="11">
        <f t="shared" si="7"/>
        <v>11</v>
      </c>
      <c r="L120" s="11">
        <f t="shared" si="8"/>
        <v>17</v>
      </c>
      <c r="M120" s="11" t="str">
        <f t="shared" si="9"/>
        <v>febrero</v>
      </c>
      <c r="N120" s="11" t="str">
        <f t="shared" si="10"/>
        <v>jueves</v>
      </c>
    </row>
    <row r="121" spans="1:14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11"/>
        <v>36.263888888888886</v>
      </c>
      <c r="G121" s="8" t="s">
        <v>7</v>
      </c>
      <c r="H121" s="8" t="s">
        <v>11</v>
      </c>
      <c r="I121" s="8" t="s">
        <v>8</v>
      </c>
      <c r="J121" s="11">
        <f t="shared" si="6"/>
        <v>1988</v>
      </c>
      <c r="K121" s="11">
        <f t="shared" si="7"/>
        <v>4</v>
      </c>
      <c r="L121" s="11">
        <f t="shared" si="8"/>
        <v>27</v>
      </c>
      <c r="M121" s="11" t="str">
        <f t="shared" si="9"/>
        <v>febrero</v>
      </c>
      <c r="N121" s="11" t="str">
        <f t="shared" si="10"/>
        <v>miércoles</v>
      </c>
    </row>
    <row r="122" spans="1:14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11"/>
        <v>36.180555555555557</v>
      </c>
      <c r="G122" s="8" t="s">
        <v>7</v>
      </c>
      <c r="H122" s="8" t="s">
        <v>11</v>
      </c>
      <c r="I122" s="8" t="s">
        <v>13</v>
      </c>
      <c r="J122" s="11">
        <f t="shared" si="6"/>
        <v>1988</v>
      </c>
      <c r="K122" s="11">
        <f t="shared" si="7"/>
        <v>10</v>
      </c>
      <c r="L122" s="11">
        <f t="shared" si="8"/>
        <v>16</v>
      </c>
      <c r="M122" s="11" t="str">
        <f t="shared" si="9"/>
        <v>marzo</v>
      </c>
      <c r="N122" s="11" t="str">
        <f t="shared" si="10"/>
        <v>jueves</v>
      </c>
    </row>
    <row r="123" spans="1:14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11"/>
        <v>36.125</v>
      </c>
      <c r="G123" s="8" t="s">
        <v>7</v>
      </c>
      <c r="H123" s="8" t="s">
        <v>3</v>
      </c>
      <c r="I123" s="8" t="s">
        <v>8</v>
      </c>
      <c r="J123" s="11">
        <f t="shared" si="6"/>
        <v>1988</v>
      </c>
      <c r="K123" s="11">
        <f t="shared" si="7"/>
        <v>4</v>
      </c>
      <c r="L123" s="11">
        <f t="shared" si="8"/>
        <v>1</v>
      </c>
      <c r="M123" s="11" t="str">
        <f t="shared" si="9"/>
        <v>abril</v>
      </c>
      <c r="N123" s="11" t="str">
        <f t="shared" si="10"/>
        <v>jueves</v>
      </c>
    </row>
    <row r="124" spans="1:14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11"/>
        <v>36.022222222222226</v>
      </c>
      <c r="G124" s="8" t="s">
        <v>7</v>
      </c>
      <c r="H124" s="8" t="s">
        <v>11</v>
      </c>
      <c r="I124" s="8" t="s">
        <v>9</v>
      </c>
      <c r="J124" s="11">
        <f t="shared" si="6"/>
        <v>1988</v>
      </c>
      <c r="K124" s="11">
        <f t="shared" si="7"/>
        <v>6</v>
      </c>
      <c r="L124" s="11">
        <f t="shared" si="8"/>
        <v>26</v>
      </c>
      <c r="M124" s="11" t="str">
        <f t="shared" si="9"/>
        <v>mayo</v>
      </c>
      <c r="N124" s="11" t="str">
        <f t="shared" si="10"/>
        <v>sábado</v>
      </c>
    </row>
    <row r="125" spans="1:14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11"/>
        <v>35.969444444444441</v>
      </c>
      <c r="G125" s="8" t="s">
        <v>7</v>
      </c>
      <c r="H125" s="8" t="s">
        <v>3</v>
      </c>
      <c r="I125" s="8" t="s">
        <v>13</v>
      </c>
      <c r="J125" s="11">
        <f t="shared" si="6"/>
        <v>1988</v>
      </c>
      <c r="K125" s="11">
        <f t="shared" si="7"/>
        <v>9</v>
      </c>
      <c r="L125" s="11">
        <f t="shared" si="8"/>
        <v>8</v>
      </c>
      <c r="M125" s="11" t="str">
        <f t="shared" si="9"/>
        <v>junio</v>
      </c>
      <c r="N125" s="11" t="str">
        <f t="shared" si="10"/>
        <v>viernes</v>
      </c>
    </row>
    <row r="126" spans="1:14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11"/>
        <v>35.844444444444441</v>
      </c>
      <c r="G126" s="8" t="s">
        <v>7</v>
      </c>
      <c r="H126" s="8" t="s">
        <v>11</v>
      </c>
      <c r="I126" s="8" t="s">
        <v>8</v>
      </c>
      <c r="J126" s="11">
        <f t="shared" si="6"/>
        <v>1988</v>
      </c>
      <c r="K126" s="11">
        <f t="shared" si="7"/>
        <v>4</v>
      </c>
      <c r="L126" s="11">
        <f t="shared" si="8"/>
        <v>9</v>
      </c>
      <c r="M126" s="11" t="str">
        <f t="shared" si="9"/>
        <v>julio</v>
      </c>
      <c r="N126" s="11" t="str">
        <f t="shared" si="10"/>
        <v>lunes</v>
      </c>
    </row>
    <row r="127" spans="1:14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11"/>
        <v>35.822222222222223</v>
      </c>
      <c r="G127" s="8" t="s">
        <v>7</v>
      </c>
      <c r="H127" s="8" t="s">
        <v>11</v>
      </c>
      <c r="I127" s="8" t="s">
        <v>8</v>
      </c>
      <c r="J127" s="11">
        <f t="shared" si="6"/>
        <v>1988</v>
      </c>
      <c r="K127" s="11">
        <f t="shared" si="7"/>
        <v>6</v>
      </c>
      <c r="L127" s="11">
        <f t="shared" si="8"/>
        <v>19</v>
      </c>
      <c r="M127" s="11" t="str">
        <f t="shared" si="9"/>
        <v>julio</v>
      </c>
      <c r="N127" s="11" t="str">
        <f t="shared" si="10"/>
        <v>martes</v>
      </c>
    </row>
    <row r="128" spans="1:14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11"/>
        <v>35.783333333333331</v>
      </c>
      <c r="G128" s="8" t="s">
        <v>7</v>
      </c>
      <c r="H128" s="8" t="s">
        <v>11</v>
      </c>
      <c r="I128" s="8" t="s">
        <v>8</v>
      </c>
      <c r="J128" s="11">
        <f t="shared" si="6"/>
        <v>1988</v>
      </c>
      <c r="K128" s="11">
        <f t="shared" si="7"/>
        <v>7</v>
      </c>
      <c r="L128" s="11">
        <f t="shared" si="8"/>
        <v>19</v>
      </c>
      <c r="M128" s="11" t="str">
        <f t="shared" si="9"/>
        <v>agosto</v>
      </c>
      <c r="N128" s="11" t="str">
        <f t="shared" si="10"/>
        <v>miércoles</v>
      </c>
    </row>
    <row r="129" spans="1:14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11"/>
        <v>35.75</v>
      </c>
      <c r="G129" s="8" t="s">
        <v>7</v>
      </c>
      <c r="H129" s="8" t="s">
        <v>11</v>
      </c>
      <c r="I129" s="8" t="s">
        <v>8</v>
      </c>
      <c r="J129" s="11">
        <f t="shared" si="6"/>
        <v>1988</v>
      </c>
      <c r="K129" s="11">
        <f t="shared" si="7"/>
        <v>6</v>
      </c>
      <c r="L129" s="11">
        <f t="shared" si="8"/>
        <v>29</v>
      </c>
      <c r="M129" s="11" t="str">
        <f t="shared" si="9"/>
        <v>agosto</v>
      </c>
      <c r="N129" s="11" t="str">
        <f t="shared" si="10"/>
        <v>lunes</v>
      </c>
    </row>
    <row r="130" spans="1:14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11"/>
        <v>35.727777777777774</v>
      </c>
      <c r="G130" s="8" t="s">
        <v>2</v>
      </c>
      <c r="H130" s="8" t="s">
        <v>3</v>
      </c>
      <c r="I130" s="8" t="s">
        <v>8</v>
      </c>
      <c r="J130" s="11">
        <f t="shared" si="6"/>
        <v>1988</v>
      </c>
      <c r="K130" s="11">
        <f t="shared" si="7"/>
        <v>1</v>
      </c>
      <c r="L130" s="11">
        <f t="shared" si="8"/>
        <v>17</v>
      </c>
      <c r="M130" s="11" t="str">
        <f t="shared" si="9"/>
        <v>agosto</v>
      </c>
      <c r="N130" s="11" t="str">
        <f t="shared" si="10"/>
        <v>miércoles</v>
      </c>
    </row>
    <row r="131" spans="1:14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11"/>
        <v>35.711111111111109</v>
      </c>
      <c r="G131" s="8" t="s">
        <v>7</v>
      </c>
      <c r="H131" s="8" t="s">
        <v>11</v>
      </c>
      <c r="I131" s="8" t="s">
        <v>13</v>
      </c>
      <c r="J131" s="11">
        <f t="shared" ref="J131:J194" si="12">YEAR(E131)</f>
        <v>1988</v>
      </c>
      <c r="K131" s="11">
        <f t="shared" ref="K131:K194" si="13">MONTH(C131)</f>
        <v>11</v>
      </c>
      <c r="L131" s="11">
        <f t="shared" ref="L131:L194" si="14">DAY(C131)</f>
        <v>14</v>
      </c>
      <c r="M131" s="11" t="str">
        <f t="shared" ref="M131:M194" si="15">TEXT(E131,"MMMM")</f>
        <v>septiembre</v>
      </c>
      <c r="N131" s="11" t="str">
        <f t="shared" ref="N131:N194" si="16">TEXT(E131,"DDDD")</f>
        <v>martes</v>
      </c>
    </row>
    <row r="132" spans="1:14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17">YEARFRAC(TODAY(),E132)</f>
        <v>35.630555555555553</v>
      </c>
      <c r="G132" s="8" t="s">
        <v>7</v>
      </c>
      <c r="H132" s="8" t="s">
        <v>11</v>
      </c>
      <c r="I132" s="8" t="s">
        <v>13</v>
      </c>
      <c r="J132" s="11">
        <f t="shared" si="12"/>
        <v>1988</v>
      </c>
      <c r="K132" s="11">
        <f t="shared" si="13"/>
        <v>6</v>
      </c>
      <c r="L132" s="11">
        <f t="shared" si="14"/>
        <v>5</v>
      </c>
      <c r="M132" s="11" t="str">
        <f t="shared" si="15"/>
        <v>octubre</v>
      </c>
      <c r="N132" s="11" t="str">
        <f t="shared" si="16"/>
        <v>miércoles</v>
      </c>
    </row>
    <row r="133" spans="1:14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17"/>
        <v>35.380555555555553</v>
      </c>
      <c r="G133" s="8" t="s">
        <v>2</v>
      </c>
      <c r="H133" s="8" t="s">
        <v>4</v>
      </c>
      <c r="I133" s="8" t="s">
        <v>8</v>
      </c>
      <c r="J133" s="11">
        <f t="shared" si="12"/>
        <v>1989</v>
      </c>
      <c r="K133" s="11">
        <f t="shared" si="13"/>
        <v>2</v>
      </c>
      <c r="L133" s="11">
        <f t="shared" si="14"/>
        <v>12</v>
      </c>
      <c r="M133" s="11" t="str">
        <f t="shared" si="15"/>
        <v>enero</v>
      </c>
      <c r="N133" s="11" t="str">
        <f t="shared" si="16"/>
        <v>jueves</v>
      </c>
    </row>
    <row r="134" spans="1:14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17"/>
        <v>35.258333333333333</v>
      </c>
      <c r="G134" s="8" t="s">
        <v>7</v>
      </c>
      <c r="H134" s="8" t="s">
        <v>3</v>
      </c>
      <c r="I134" s="8" t="s">
        <v>8</v>
      </c>
      <c r="J134" s="11">
        <f t="shared" si="12"/>
        <v>1989</v>
      </c>
      <c r="K134" s="11">
        <f t="shared" si="13"/>
        <v>3</v>
      </c>
      <c r="L134" s="11">
        <f t="shared" si="14"/>
        <v>27</v>
      </c>
      <c r="M134" s="11" t="str">
        <f t="shared" si="15"/>
        <v>febrero</v>
      </c>
      <c r="N134" s="11" t="str">
        <f t="shared" si="16"/>
        <v>domingo</v>
      </c>
    </row>
    <row r="135" spans="1:14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17"/>
        <v>35.144444444444446</v>
      </c>
      <c r="G135" s="8" t="s">
        <v>7</v>
      </c>
      <c r="H135" s="8" t="s">
        <v>11</v>
      </c>
      <c r="I135" s="8" t="s">
        <v>8</v>
      </c>
      <c r="J135" s="11">
        <f t="shared" si="12"/>
        <v>1989</v>
      </c>
      <c r="K135" s="11">
        <f t="shared" si="13"/>
        <v>8</v>
      </c>
      <c r="L135" s="11">
        <f t="shared" si="14"/>
        <v>23</v>
      </c>
      <c r="M135" s="11" t="str">
        <f t="shared" si="15"/>
        <v>marzo</v>
      </c>
      <c r="N135" s="11" t="str">
        <f t="shared" si="16"/>
        <v>viernes</v>
      </c>
    </row>
    <row r="136" spans="1:14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17"/>
        <v>35.075000000000003</v>
      </c>
      <c r="G136" s="8" t="s">
        <v>7</v>
      </c>
      <c r="H136" s="8" t="s">
        <v>10</v>
      </c>
      <c r="I136" s="8" t="s">
        <v>8</v>
      </c>
      <c r="J136" s="11">
        <f t="shared" si="12"/>
        <v>1989</v>
      </c>
      <c r="K136" s="11">
        <f t="shared" si="13"/>
        <v>7</v>
      </c>
      <c r="L136" s="11">
        <f t="shared" si="14"/>
        <v>12</v>
      </c>
      <c r="M136" s="11" t="str">
        <f t="shared" si="15"/>
        <v>abril</v>
      </c>
      <c r="N136" s="11" t="str">
        <f t="shared" si="16"/>
        <v>martes</v>
      </c>
    </row>
    <row r="137" spans="1:14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17"/>
        <v>34.87777777777778</v>
      </c>
      <c r="G137" s="8" t="s">
        <v>7</v>
      </c>
      <c r="H137" s="8" t="s">
        <v>11</v>
      </c>
      <c r="I137" s="8" t="s">
        <v>8</v>
      </c>
      <c r="J137" s="11">
        <f t="shared" si="12"/>
        <v>1989</v>
      </c>
      <c r="K137" s="11">
        <f t="shared" si="13"/>
        <v>5</v>
      </c>
      <c r="L137" s="11">
        <f t="shared" si="14"/>
        <v>4</v>
      </c>
      <c r="M137" s="11" t="str">
        <f t="shared" si="15"/>
        <v>julio</v>
      </c>
      <c r="N137" s="11" t="str">
        <f t="shared" si="16"/>
        <v>jueves</v>
      </c>
    </row>
    <row r="138" spans="1:14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17"/>
        <v>34.87777777777778</v>
      </c>
      <c r="G138" s="8" t="s">
        <v>7</v>
      </c>
      <c r="H138" s="8" t="s">
        <v>11</v>
      </c>
      <c r="I138" s="8" t="s">
        <v>8</v>
      </c>
      <c r="J138" s="11">
        <f t="shared" si="12"/>
        <v>1989</v>
      </c>
      <c r="K138" s="11">
        <f t="shared" si="13"/>
        <v>11</v>
      </c>
      <c r="L138" s="11">
        <f t="shared" si="14"/>
        <v>8</v>
      </c>
      <c r="M138" s="11" t="str">
        <f t="shared" si="15"/>
        <v>julio</v>
      </c>
      <c r="N138" s="11" t="str">
        <f t="shared" si="16"/>
        <v>jueves</v>
      </c>
    </row>
    <row r="139" spans="1:14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17"/>
        <v>34.769444444444446</v>
      </c>
      <c r="G139" s="8" t="s">
        <v>7</v>
      </c>
      <c r="H139" s="8" t="s">
        <v>4</v>
      </c>
      <c r="I139" s="8" t="s">
        <v>9</v>
      </c>
      <c r="J139" s="11">
        <f t="shared" si="12"/>
        <v>1989</v>
      </c>
      <c r="K139" s="11">
        <f t="shared" si="13"/>
        <v>11</v>
      </c>
      <c r="L139" s="11">
        <f t="shared" si="14"/>
        <v>29</v>
      </c>
      <c r="M139" s="11" t="str">
        <f t="shared" si="15"/>
        <v>agosto</v>
      </c>
      <c r="N139" s="11" t="str">
        <f t="shared" si="16"/>
        <v>martes</v>
      </c>
    </row>
    <row r="140" spans="1:14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17"/>
        <v>34.68611111111111</v>
      </c>
      <c r="G140" s="8" t="s">
        <v>2</v>
      </c>
      <c r="H140" s="8" t="s">
        <v>3</v>
      </c>
      <c r="I140" s="8" t="s">
        <v>13</v>
      </c>
      <c r="J140" s="11">
        <f t="shared" si="12"/>
        <v>1989</v>
      </c>
      <c r="K140" s="11">
        <f t="shared" si="13"/>
        <v>12</v>
      </c>
      <c r="L140" s="11">
        <f t="shared" si="14"/>
        <v>27</v>
      </c>
      <c r="M140" s="11" t="str">
        <f t="shared" si="15"/>
        <v>septiembre</v>
      </c>
      <c r="N140" s="11" t="str">
        <f t="shared" si="16"/>
        <v>viernes</v>
      </c>
    </row>
    <row r="141" spans="1:14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17"/>
        <v>34.630555555555553</v>
      </c>
      <c r="G141" s="8" t="s">
        <v>2</v>
      </c>
      <c r="H141" s="8" t="s">
        <v>10</v>
      </c>
      <c r="I141" s="8" t="s">
        <v>8</v>
      </c>
      <c r="J141" s="11">
        <f t="shared" si="12"/>
        <v>1989</v>
      </c>
      <c r="K141" s="11">
        <f t="shared" si="13"/>
        <v>5</v>
      </c>
      <c r="L141" s="11">
        <f t="shared" si="14"/>
        <v>18</v>
      </c>
      <c r="M141" s="11" t="str">
        <f t="shared" si="15"/>
        <v>octubre</v>
      </c>
      <c r="N141" s="11" t="str">
        <f t="shared" si="16"/>
        <v>jueves</v>
      </c>
    </row>
    <row r="142" spans="1:14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17"/>
        <v>34.555555555555557</v>
      </c>
      <c r="G142" s="8" t="s">
        <v>7</v>
      </c>
      <c r="H142" s="8" t="s">
        <v>11</v>
      </c>
      <c r="I142" s="8" t="s">
        <v>8</v>
      </c>
      <c r="J142" s="11">
        <f t="shared" si="12"/>
        <v>1989</v>
      </c>
      <c r="K142" s="11">
        <f t="shared" si="13"/>
        <v>10</v>
      </c>
      <c r="L142" s="11">
        <f t="shared" si="14"/>
        <v>15</v>
      </c>
      <c r="M142" s="11" t="str">
        <f t="shared" si="15"/>
        <v>noviembre</v>
      </c>
      <c r="N142" s="11" t="str">
        <f t="shared" si="16"/>
        <v>jueves</v>
      </c>
    </row>
    <row r="143" spans="1:14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17"/>
        <v>34.319444444444443</v>
      </c>
      <c r="G143" s="8" t="s">
        <v>7</v>
      </c>
      <c r="H143" s="8" t="s">
        <v>11</v>
      </c>
      <c r="I143" s="8" t="s">
        <v>13</v>
      </c>
      <c r="J143" s="11">
        <f t="shared" si="12"/>
        <v>1990</v>
      </c>
      <c r="K143" s="11">
        <f t="shared" si="13"/>
        <v>9</v>
      </c>
      <c r="L143" s="11">
        <f t="shared" si="14"/>
        <v>7</v>
      </c>
      <c r="M143" s="11" t="str">
        <f t="shared" si="15"/>
        <v>enero</v>
      </c>
      <c r="N143" s="11" t="str">
        <f t="shared" si="16"/>
        <v>sábado</v>
      </c>
    </row>
    <row r="144" spans="1:14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17"/>
        <v>34.19166666666667</v>
      </c>
      <c r="G144" s="8" t="s">
        <v>2</v>
      </c>
      <c r="H144" s="8" t="s">
        <v>11</v>
      </c>
      <c r="I144" s="8" t="s">
        <v>8</v>
      </c>
      <c r="J144" s="11">
        <f t="shared" si="12"/>
        <v>1990</v>
      </c>
      <c r="K144" s="11">
        <f t="shared" si="13"/>
        <v>8</v>
      </c>
      <c r="L144" s="11">
        <f t="shared" si="14"/>
        <v>12</v>
      </c>
      <c r="M144" s="11" t="str">
        <f t="shared" si="15"/>
        <v>marzo</v>
      </c>
      <c r="N144" s="11" t="str">
        <f t="shared" si="16"/>
        <v>martes</v>
      </c>
    </row>
    <row r="145" spans="1:14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17"/>
        <v>34.091666666666669</v>
      </c>
      <c r="G145" s="8" t="s">
        <v>7</v>
      </c>
      <c r="H145" s="8" t="s">
        <v>11</v>
      </c>
      <c r="I145" s="8" t="s">
        <v>8</v>
      </c>
      <c r="J145" s="11">
        <f t="shared" si="12"/>
        <v>1990</v>
      </c>
      <c r="K145" s="11">
        <f t="shared" si="13"/>
        <v>6</v>
      </c>
      <c r="L145" s="11">
        <f t="shared" si="14"/>
        <v>25</v>
      </c>
      <c r="M145" s="11" t="str">
        <f t="shared" si="15"/>
        <v>abril</v>
      </c>
      <c r="N145" s="11" t="str">
        <f t="shared" si="16"/>
        <v>jueves</v>
      </c>
    </row>
    <row r="146" spans="1:14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17"/>
        <v>34.038888888888891</v>
      </c>
      <c r="G146" s="8" t="s">
        <v>7</v>
      </c>
      <c r="H146" s="8" t="s">
        <v>3</v>
      </c>
      <c r="I146" s="8" t="s">
        <v>8</v>
      </c>
      <c r="J146" s="11">
        <f t="shared" si="12"/>
        <v>1990</v>
      </c>
      <c r="K146" s="11">
        <f t="shared" si="13"/>
        <v>7</v>
      </c>
      <c r="L146" s="11">
        <f t="shared" si="14"/>
        <v>11</v>
      </c>
      <c r="M146" s="11" t="str">
        <f t="shared" si="15"/>
        <v>mayo</v>
      </c>
      <c r="N146" s="11" t="str">
        <f t="shared" si="16"/>
        <v>martes</v>
      </c>
    </row>
    <row r="147" spans="1:14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17"/>
        <v>33.969444444444441</v>
      </c>
      <c r="G147" s="8" t="s">
        <v>7</v>
      </c>
      <c r="H147" s="8" t="s">
        <v>11</v>
      </c>
      <c r="I147" s="8" t="s">
        <v>8</v>
      </c>
      <c r="J147" s="11">
        <f t="shared" si="12"/>
        <v>1990</v>
      </c>
      <c r="K147" s="11">
        <f t="shared" si="13"/>
        <v>9</v>
      </c>
      <c r="L147" s="11">
        <f t="shared" si="14"/>
        <v>29</v>
      </c>
      <c r="M147" s="11" t="str">
        <f t="shared" si="15"/>
        <v>junio</v>
      </c>
      <c r="N147" s="11" t="str">
        <f t="shared" si="16"/>
        <v>domingo</v>
      </c>
    </row>
    <row r="148" spans="1:14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17"/>
        <v>33.74722222222222</v>
      </c>
      <c r="G148" s="8" t="s">
        <v>2</v>
      </c>
      <c r="H148" s="8" t="s">
        <v>11</v>
      </c>
      <c r="I148" s="8" t="s">
        <v>8</v>
      </c>
      <c r="J148" s="11">
        <f t="shared" si="12"/>
        <v>1990</v>
      </c>
      <c r="K148" s="11">
        <f t="shared" si="13"/>
        <v>4</v>
      </c>
      <c r="L148" s="11">
        <f t="shared" si="14"/>
        <v>29</v>
      </c>
      <c r="M148" s="11" t="str">
        <f t="shared" si="15"/>
        <v>agosto</v>
      </c>
      <c r="N148" s="11" t="str">
        <f t="shared" si="16"/>
        <v>jueves</v>
      </c>
    </row>
    <row r="149" spans="1:14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17"/>
        <v>33.68888888888889</v>
      </c>
      <c r="G149" s="8" t="s">
        <v>7</v>
      </c>
      <c r="H149" s="8" t="s">
        <v>11</v>
      </c>
      <c r="I149" s="8" t="s">
        <v>8</v>
      </c>
      <c r="J149" s="11">
        <f t="shared" si="12"/>
        <v>1990</v>
      </c>
      <c r="K149" s="11">
        <f t="shared" si="13"/>
        <v>10</v>
      </c>
      <c r="L149" s="11">
        <f t="shared" si="14"/>
        <v>24</v>
      </c>
      <c r="M149" s="11" t="str">
        <f t="shared" si="15"/>
        <v>septiembre</v>
      </c>
      <c r="N149" s="11" t="str">
        <f t="shared" si="16"/>
        <v>viernes</v>
      </c>
    </row>
    <row r="150" spans="1:14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17"/>
        <v>33.549999999999997</v>
      </c>
      <c r="G150" s="8" t="s">
        <v>7</v>
      </c>
      <c r="H150" s="8" t="s">
        <v>11</v>
      </c>
      <c r="I150" s="8" t="s">
        <v>8</v>
      </c>
      <c r="J150" s="11">
        <f t="shared" si="12"/>
        <v>1990</v>
      </c>
      <c r="K150" s="11">
        <f t="shared" si="13"/>
        <v>6</v>
      </c>
      <c r="L150" s="11">
        <f t="shared" si="14"/>
        <v>1</v>
      </c>
      <c r="M150" s="11" t="str">
        <f t="shared" si="15"/>
        <v>noviembre</v>
      </c>
      <c r="N150" s="11" t="str">
        <f t="shared" si="16"/>
        <v>domingo</v>
      </c>
    </row>
    <row r="151" spans="1:14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17"/>
        <v>33.5</v>
      </c>
      <c r="G151" s="8" t="s">
        <v>7</v>
      </c>
      <c r="H151" s="8" t="s">
        <v>11</v>
      </c>
      <c r="I151" s="8" t="s">
        <v>8</v>
      </c>
      <c r="J151" s="11">
        <f t="shared" si="12"/>
        <v>1990</v>
      </c>
      <c r="K151" s="11">
        <f t="shared" si="13"/>
        <v>3</v>
      </c>
      <c r="L151" s="11">
        <f t="shared" si="14"/>
        <v>5</v>
      </c>
      <c r="M151" s="11" t="str">
        <f t="shared" si="15"/>
        <v>noviembre</v>
      </c>
      <c r="N151" s="11" t="str">
        <f t="shared" si="16"/>
        <v>jueves</v>
      </c>
    </row>
    <row r="152" spans="1:14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17"/>
        <v>33.37222222222222</v>
      </c>
      <c r="G152" s="8" t="s">
        <v>7</v>
      </c>
      <c r="H152" s="8" t="s">
        <v>10</v>
      </c>
      <c r="I152" s="8" t="s">
        <v>8</v>
      </c>
      <c r="J152" s="11">
        <f t="shared" si="12"/>
        <v>1991</v>
      </c>
      <c r="K152" s="11">
        <f t="shared" si="13"/>
        <v>11</v>
      </c>
      <c r="L152" s="11">
        <f t="shared" si="14"/>
        <v>26</v>
      </c>
      <c r="M152" s="11" t="str">
        <f t="shared" si="15"/>
        <v>enero</v>
      </c>
      <c r="N152" s="11" t="str">
        <f t="shared" si="16"/>
        <v>martes</v>
      </c>
    </row>
    <row r="153" spans="1:14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17"/>
        <v>33.083333333333336</v>
      </c>
      <c r="G153" s="8" t="s">
        <v>2</v>
      </c>
      <c r="H153" s="8" t="s">
        <v>3</v>
      </c>
      <c r="I153" s="8" t="s">
        <v>8</v>
      </c>
      <c r="J153" s="11">
        <f t="shared" si="12"/>
        <v>1991</v>
      </c>
      <c r="K153" s="11">
        <f t="shared" si="13"/>
        <v>7</v>
      </c>
      <c r="L153" s="11">
        <f t="shared" si="14"/>
        <v>10</v>
      </c>
      <c r="M153" s="11" t="str">
        <f t="shared" si="15"/>
        <v>abril</v>
      </c>
      <c r="N153" s="11" t="str">
        <f t="shared" si="16"/>
        <v>lunes</v>
      </c>
    </row>
    <row r="154" spans="1:14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17"/>
        <v>33.075000000000003</v>
      </c>
      <c r="G154" s="8" t="s">
        <v>2</v>
      </c>
      <c r="H154" s="8" t="s">
        <v>11</v>
      </c>
      <c r="I154" s="8" t="s">
        <v>8</v>
      </c>
      <c r="J154" s="11">
        <f t="shared" si="12"/>
        <v>1991</v>
      </c>
      <c r="K154" s="11">
        <f t="shared" si="13"/>
        <v>9</v>
      </c>
      <c r="L154" s="11">
        <f t="shared" si="14"/>
        <v>2</v>
      </c>
      <c r="M154" s="11" t="str">
        <f t="shared" si="15"/>
        <v>abril</v>
      </c>
      <c r="N154" s="11" t="str">
        <f t="shared" si="16"/>
        <v>jueves</v>
      </c>
    </row>
    <row r="155" spans="1:14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17"/>
        <v>33.036111111111111</v>
      </c>
      <c r="G155" s="8" t="s">
        <v>2</v>
      </c>
      <c r="H155" s="8" t="s">
        <v>3</v>
      </c>
      <c r="I155" s="8" t="s">
        <v>9</v>
      </c>
      <c r="J155" s="11">
        <f t="shared" si="12"/>
        <v>1991</v>
      </c>
      <c r="K155" s="11">
        <f t="shared" si="13"/>
        <v>10</v>
      </c>
      <c r="L155" s="11">
        <f t="shared" si="14"/>
        <v>30</v>
      </c>
      <c r="M155" s="11" t="str">
        <f t="shared" si="15"/>
        <v>mayo</v>
      </c>
      <c r="N155" s="11" t="str">
        <f t="shared" si="16"/>
        <v>jueves</v>
      </c>
    </row>
    <row r="156" spans="1:14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17"/>
        <v>32.994444444444447</v>
      </c>
      <c r="G156" s="8" t="s">
        <v>2</v>
      </c>
      <c r="H156" s="8" t="s">
        <v>11</v>
      </c>
      <c r="I156" s="8" t="s">
        <v>8</v>
      </c>
      <c r="J156" s="11">
        <f t="shared" si="12"/>
        <v>1991</v>
      </c>
      <c r="K156" s="11">
        <f t="shared" si="13"/>
        <v>2</v>
      </c>
      <c r="L156" s="11">
        <f t="shared" si="14"/>
        <v>12</v>
      </c>
      <c r="M156" s="11" t="str">
        <f t="shared" si="15"/>
        <v>mayo</v>
      </c>
      <c r="N156" s="11" t="str">
        <f t="shared" si="16"/>
        <v>viernes</v>
      </c>
    </row>
    <row r="157" spans="1:14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17"/>
        <v>32.963888888888889</v>
      </c>
      <c r="G157" s="8" t="s">
        <v>7</v>
      </c>
      <c r="H157" s="8" t="s">
        <v>3</v>
      </c>
      <c r="I157" s="8" t="s">
        <v>8</v>
      </c>
      <c r="J157" s="11">
        <f t="shared" si="12"/>
        <v>1991</v>
      </c>
      <c r="K157" s="11">
        <f t="shared" si="13"/>
        <v>4</v>
      </c>
      <c r="L157" s="11">
        <f t="shared" si="14"/>
        <v>22</v>
      </c>
      <c r="M157" s="11" t="str">
        <f t="shared" si="15"/>
        <v>junio</v>
      </c>
      <c r="N157" s="11" t="str">
        <f t="shared" si="16"/>
        <v>miércoles</v>
      </c>
    </row>
    <row r="158" spans="1:14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17"/>
        <v>32.950000000000003</v>
      </c>
      <c r="G158" s="8" t="s">
        <v>7</v>
      </c>
      <c r="H158" s="8" t="s">
        <v>11</v>
      </c>
      <c r="I158" s="8" t="s">
        <v>13</v>
      </c>
      <c r="J158" s="11">
        <f t="shared" si="12"/>
        <v>1991</v>
      </c>
      <c r="K158" s="11">
        <f t="shared" si="13"/>
        <v>6</v>
      </c>
      <c r="L158" s="11">
        <f t="shared" si="14"/>
        <v>19</v>
      </c>
      <c r="M158" s="11" t="str">
        <f t="shared" si="15"/>
        <v>junio</v>
      </c>
      <c r="N158" s="11" t="str">
        <f t="shared" si="16"/>
        <v>lunes</v>
      </c>
    </row>
    <row r="159" spans="1:14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17"/>
        <v>32.87777777777778</v>
      </c>
      <c r="G159" s="8" t="s">
        <v>7</v>
      </c>
      <c r="H159" s="8" t="s">
        <v>11</v>
      </c>
      <c r="I159" s="8" t="s">
        <v>8</v>
      </c>
      <c r="J159" s="11">
        <f t="shared" si="12"/>
        <v>1991</v>
      </c>
      <c r="K159" s="11">
        <f t="shared" si="13"/>
        <v>8</v>
      </c>
      <c r="L159" s="11">
        <f t="shared" si="14"/>
        <v>2</v>
      </c>
      <c r="M159" s="11" t="str">
        <f t="shared" si="15"/>
        <v>julio</v>
      </c>
      <c r="N159" s="11" t="str">
        <f t="shared" si="16"/>
        <v>sábado</v>
      </c>
    </row>
    <row r="160" spans="1:14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17"/>
        <v>32.869444444444447</v>
      </c>
      <c r="G160" s="8" t="s">
        <v>7</v>
      </c>
      <c r="H160" s="8" t="s">
        <v>11</v>
      </c>
      <c r="I160" s="8" t="s">
        <v>8</v>
      </c>
      <c r="J160" s="11">
        <f t="shared" si="12"/>
        <v>1991</v>
      </c>
      <c r="K160" s="11">
        <f t="shared" si="13"/>
        <v>11</v>
      </c>
      <c r="L160" s="11">
        <f t="shared" si="14"/>
        <v>26</v>
      </c>
      <c r="M160" s="11" t="str">
        <f t="shared" si="15"/>
        <v>julio</v>
      </c>
      <c r="N160" s="11" t="str">
        <f t="shared" si="16"/>
        <v>martes</v>
      </c>
    </row>
    <row r="161" spans="1:14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17"/>
        <v>32.866666666666667</v>
      </c>
      <c r="G161" s="8" t="s">
        <v>2</v>
      </c>
      <c r="H161" s="8" t="s">
        <v>3</v>
      </c>
      <c r="I161" s="8" t="s">
        <v>8</v>
      </c>
      <c r="J161" s="11">
        <f t="shared" si="12"/>
        <v>1991</v>
      </c>
      <c r="K161" s="11">
        <f t="shared" si="13"/>
        <v>3</v>
      </c>
      <c r="L161" s="11">
        <f t="shared" si="14"/>
        <v>30</v>
      </c>
      <c r="M161" s="11" t="str">
        <f t="shared" si="15"/>
        <v>julio</v>
      </c>
      <c r="N161" s="11" t="str">
        <f t="shared" si="16"/>
        <v>miércoles</v>
      </c>
    </row>
    <row r="162" spans="1:14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17"/>
        <v>32.830555555555556</v>
      </c>
      <c r="G162" s="8" t="s">
        <v>2</v>
      </c>
      <c r="H162" s="8" t="s">
        <v>3</v>
      </c>
      <c r="I162" s="8" t="s">
        <v>8</v>
      </c>
      <c r="J162" s="11">
        <f t="shared" si="12"/>
        <v>1991</v>
      </c>
      <c r="K162" s="11">
        <f t="shared" si="13"/>
        <v>5</v>
      </c>
      <c r="L162" s="11">
        <f t="shared" si="14"/>
        <v>5</v>
      </c>
      <c r="M162" s="11" t="str">
        <f t="shared" si="15"/>
        <v>julio</v>
      </c>
      <c r="N162" s="11" t="str">
        <f t="shared" si="16"/>
        <v>martes</v>
      </c>
    </row>
    <row r="163" spans="1:14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17"/>
        <v>32.741666666666667</v>
      </c>
      <c r="G163" s="8" t="s">
        <v>2</v>
      </c>
      <c r="H163" s="8" t="s">
        <v>3</v>
      </c>
      <c r="I163" s="8" t="s">
        <v>8</v>
      </c>
      <c r="J163" s="11">
        <f t="shared" si="12"/>
        <v>1991</v>
      </c>
      <c r="K163" s="11">
        <f t="shared" si="13"/>
        <v>3</v>
      </c>
      <c r="L163" s="11">
        <f t="shared" si="14"/>
        <v>11</v>
      </c>
      <c r="M163" s="11" t="str">
        <f t="shared" si="15"/>
        <v>agosto</v>
      </c>
      <c r="N163" s="11" t="str">
        <f t="shared" si="16"/>
        <v>domingo</v>
      </c>
    </row>
    <row r="164" spans="1:14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17"/>
        <v>32.697222222222223</v>
      </c>
      <c r="G164" s="8" t="s">
        <v>2</v>
      </c>
      <c r="H164" s="8" t="s">
        <v>11</v>
      </c>
      <c r="I164" s="8" t="s">
        <v>8</v>
      </c>
      <c r="J164" s="11">
        <f t="shared" si="12"/>
        <v>1991</v>
      </c>
      <c r="K164" s="11">
        <f t="shared" si="13"/>
        <v>8</v>
      </c>
      <c r="L164" s="11">
        <f t="shared" si="14"/>
        <v>25</v>
      </c>
      <c r="M164" s="11" t="str">
        <f t="shared" si="15"/>
        <v>septiembre</v>
      </c>
      <c r="N164" s="11" t="str">
        <f t="shared" si="16"/>
        <v>miércoles</v>
      </c>
    </row>
    <row r="165" spans="1:14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17"/>
        <v>32.630555555555553</v>
      </c>
      <c r="G165" s="8" t="s">
        <v>7</v>
      </c>
      <c r="H165" s="8" t="s">
        <v>11</v>
      </c>
      <c r="I165" s="8" t="s">
        <v>8</v>
      </c>
      <c r="J165" s="11">
        <f t="shared" si="12"/>
        <v>1991</v>
      </c>
      <c r="K165" s="11">
        <f t="shared" si="13"/>
        <v>2</v>
      </c>
      <c r="L165" s="11">
        <f t="shared" si="14"/>
        <v>10</v>
      </c>
      <c r="M165" s="11" t="str">
        <f t="shared" si="15"/>
        <v>octubre</v>
      </c>
      <c r="N165" s="11" t="str">
        <f t="shared" si="16"/>
        <v>sábado</v>
      </c>
    </row>
    <row r="166" spans="1:14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17"/>
        <v>32.138888888888886</v>
      </c>
      <c r="G166" s="8" t="s">
        <v>2</v>
      </c>
      <c r="H166" s="8" t="s">
        <v>10</v>
      </c>
      <c r="I166" s="8" t="s">
        <v>8</v>
      </c>
      <c r="J166" s="11">
        <f t="shared" si="12"/>
        <v>1992</v>
      </c>
      <c r="K166" s="11">
        <f t="shared" si="13"/>
        <v>2</v>
      </c>
      <c r="L166" s="11">
        <f t="shared" si="14"/>
        <v>24</v>
      </c>
      <c r="M166" s="11" t="str">
        <f t="shared" si="15"/>
        <v>abril</v>
      </c>
      <c r="N166" s="11" t="str">
        <f t="shared" si="16"/>
        <v>jueves</v>
      </c>
    </row>
    <row r="167" spans="1:14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17"/>
        <v>32.055555555555557</v>
      </c>
      <c r="G167" s="8" t="s">
        <v>7</v>
      </c>
      <c r="H167" s="8" t="s">
        <v>3</v>
      </c>
      <c r="I167" s="8" t="s">
        <v>8</v>
      </c>
      <c r="J167" s="11">
        <f t="shared" si="12"/>
        <v>1992</v>
      </c>
      <c r="K167" s="11">
        <f t="shared" si="13"/>
        <v>6</v>
      </c>
      <c r="L167" s="11">
        <f t="shared" si="14"/>
        <v>6</v>
      </c>
      <c r="M167" s="11" t="str">
        <f t="shared" si="15"/>
        <v>mayo</v>
      </c>
      <c r="N167" s="11" t="str">
        <f t="shared" si="16"/>
        <v>sábado</v>
      </c>
    </row>
    <row r="168" spans="1:14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17"/>
        <v>32.027777777777779</v>
      </c>
      <c r="G168" s="8" t="s">
        <v>7</v>
      </c>
      <c r="H168" s="8" t="s">
        <v>4</v>
      </c>
      <c r="I168" s="8" t="s">
        <v>9</v>
      </c>
      <c r="J168" s="11">
        <f t="shared" si="12"/>
        <v>1992</v>
      </c>
      <c r="K168" s="11">
        <f t="shared" si="13"/>
        <v>7</v>
      </c>
      <c r="L168" s="11">
        <f t="shared" si="14"/>
        <v>24</v>
      </c>
      <c r="M168" s="11" t="str">
        <f t="shared" si="15"/>
        <v>mayo</v>
      </c>
      <c r="N168" s="11" t="str">
        <f t="shared" si="16"/>
        <v>martes</v>
      </c>
    </row>
    <row r="169" spans="1:14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17"/>
        <v>32.008333333333333</v>
      </c>
      <c r="G169" s="8" t="s">
        <v>7</v>
      </c>
      <c r="H169" s="8" t="s">
        <v>11</v>
      </c>
      <c r="I169" s="8" t="s">
        <v>8</v>
      </c>
      <c r="J169" s="11">
        <f t="shared" si="12"/>
        <v>1992</v>
      </c>
      <c r="K169" s="11">
        <f t="shared" si="13"/>
        <v>12</v>
      </c>
      <c r="L169" s="11">
        <f t="shared" si="14"/>
        <v>8</v>
      </c>
      <c r="M169" s="11" t="str">
        <f t="shared" si="15"/>
        <v>mayo</v>
      </c>
      <c r="N169" s="11" t="str">
        <f t="shared" si="16"/>
        <v>martes</v>
      </c>
    </row>
    <row r="170" spans="1:14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17"/>
        <v>31.944444444444443</v>
      </c>
      <c r="G170" s="8" t="s">
        <v>7</v>
      </c>
      <c r="H170" s="8" t="s">
        <v>3</v>
      </c>
      <c r="I170" s="8" t="s">
        <v>8</v>
      </c>
      <c r="J170" s="11">
        <f t="shared" si="12"/>
        <v>1992</v>
      </c>
      <c r="K170" s="11">
        <f t="shared" si="13"/>
        <v>9</v>
      </c>
      <c r="L170" s="11">
        <f t="shared" si="14"/>
        <v>17</v>
      </c>
      <c r="M170" s="11" t="str">
        <f t="shared" si="15"/>
        <v>junio</v>
      </c>
      <c r="N170" s="11" t="str">
        <f t="shared" si="16"/>
        <v>viernes</v>
      </c>
    </row>
    <row r="171" spans="1:14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17"/>
        <v>31.933333333333334</v>
      </c>
      <c r="G171" s="8" t="s">
        <v>7</v>
      </c>
      <c r="H171" s="8" t="s">
        <v>3</v>
      </c>
      <c r="I171" s="8" t="s">
        <v>9</v>
      </c>
      <c r="J171" s="11">
        <f t="shared" si="12"/>
        <v>1992</v>
      </c>
      <c r="K171" s="11">
        <f t="shared" si="13"/>
        <v>4</v>
      </c>
      <c r="L171" s="11">
        <f t="shared" si="14"/>
        <v>27</v>
      </c>
      <c r="M171" s="11" t="str">
        <f t="shared" si="15"/>
        <v>junio</v>
      </c>
      <c r="N171" s="11" t="str">
        <f t="shared" si="16"/>
        <v>martes</v>
      </c>
    </row>
    <row r="172" spans="1:14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17"/>
        <v>31.897222222222222</v>
      </c>
      <c r="G172" s="8" t="s">
        <v>2</v>
      </c>
      <c r="H172" s="8" t="s">
        <v>11</v>
      </c>
      <c r="I172" s="8" t="s">
        <v>8</v>
      </c>
      <c r="J172" s="11">
        <f t="shared" si="12"/>
        <v>1992</v>
      </c>
      <c r="K172" s="11">
        <f t="shared" si="13"/>
        <v>2</v>
      </c>
      <c r="L172" s="11">
        <f t="shared" si="14"/>
        <v>7</v>
      </c>
      <c r="M172" s="11" t="str">
        <f t="shared" si="15"/>
        <v>junio</v>
      </c>
      <c r="N172" s="11" t="str">
        <f t="shared" si="16"/>
        <v>lunes</v>
      </c>
    </row>
    <row r="173" spans="1:14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17"/>
        <v>31.869444444444444</v>
      </c>
      <c r="G173" s="8" t="s">
        <v>7</v>
      </c>
      <c r="H173" s="8" t="s">
        <v>3</v>
      </c>
      <c r="I173" s="8" t="s">
        <v>8</v>
      </c>
      <c r="J173" s="11">
        <f t="shared" si="12"/>
        <v>1992</v>
      </c>
      <c r="K173" s="11">
        <f t="shared" si="13"/>
        <v>9</v>
      </c>
      <c r="L173" s="11">
        <f t="shared" si="14"/>
        <v>25</v>
      </c>
      <c r="M173" s="11" t="str">
        <f t="shared" si="15"/>
        <v>julio</v>
      </c>
      <c r="N173" s="11" t="str">
        <f t="shared" si="16"/>
        <v>jueves</v>
      </c>
    </row>
    <row r="174" spans="1:14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17"/>
        <v>31.658333333333335</v>
      </c>
      <c r="G174" s="8" t="s">
        <v>7</v>
      </c>
      <c r="H174" s="8" t="s">
        <v>11</v>
      </c>
      <c r="I174" s="8" t="s">
        <v>8</v>
      </c>
      <c r="J174" s="11">
        <f t="shared" si="12"/>
        <v>1992</v>
      </c>
      <c r="K174" s="11">
        <f t="shared" si="13"/>
        <v>12</v>
      </c>
      <c r="L174" s="11">
        <f t="shared" si="14"/>
        <v>10</v>
      </c>
      <c r="M174" s="11" t="str">
        <f t="shared" si="15"/>
        <v>septiembre</v>
      </c>
      <c r="N174" s="11" t="str">
        <f t="shared" si="16"/>
        <v>viernes</v>
      </c>
    </row>
    <row r="175" spans="1:14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17"/>
        <v>31.638888888888889</v>
      </c>
      <c r="G175" s="8" t="s">
        <v>7</v>
      </c>
      <c r="H175" s="8" t="s">
        <v>11</v>
      </c>
      <c r="I175" s="8" t="s">
        <v>8</v>
      </c>
      <c r="J175" s="11">
        <f t="shared" si="12"/>
        <v>1992</v>
      </c>
      <c r="K175" s="11">
        <f t="shared" si="13"/>
        <v>10</v>
      </c>
      <c r="L175" s="11">
        <f t="shared" si="14"/>
        <v>8</v>
      </c>
      <c r="M175" s="11" t="str">
        <f t="shared" si="15"/>
        <v>octubre</v>
      </c>
      <c r="N175" s="11" t="str">
        <f t="shared" si="16"/>
        <v>viernes</v>
      </c>
    </row>
    <row r="176" spans="1:14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17"/>
        <v>31.583333333333332</v>
      </c>
      <c r="G176" s="8" t="s">
        <v>2</v>
      </c>
      <c r="H176" s="8" t="s">
        <v>3</v>
      </c>
      <c r="I176" s="8" t="s">
        <v>8</v>
      </c>
      <c r="J176" s="11">
        <f t="shared" si="12"/>
        <v>1992</v>
      </c>
      <c r="K176" s="11">
        <f t="shared" si="13"/>
        <v>6</v>
      </c>
      <c r="L176" s="11">
        <f t="shared" si="14"/>
        <v>12</v>
      </c>
      <c r="M176" s="11" t="str">
        <f t="shared" si="15"/>
        <v>octubre</v>
      </c>
      <c r="N176" s="11" t="str">
        <f t="shared" si="16"/>
        <v>jueves</v>
      </c>
    </row>
    <row r="177" spans="1:14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17"/>
        <v>31.5</v>
      </c>
      <c r="G177" s="8" t="s">
        <v>2</v>
      </c>
      <c r="H177" s="8" t="s">
        <v>10</v>
      </c>
      <c r="I177" s="8" t="s">
        <v>8</v>
      </c>
      <c r="J177" s="11">
        <f t="shared" si="12"/>
        <v>1992</v>
      </c>
      <c r="K177" s="11">
        <f t="shared" si="13"/>
        <v>10</v>
      </c>
      <c r="L177" s="11">
        <f t="shared" si="14"/>
        <v>5</v>
      </c>
      <c r="M177" s="11" t="str">
        <f t="shared" si="15"/>
        <v>noviembre</v>
      </c>
      <c r="N177" s="11" t="str">
        <f t="shared" si="16"/>
        <v>domingo</v>
      </c>
    </row>
    <row r="178" spans="1:14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17"/>
        <v>31.127777777777776</v>
      </c>
      <c r="G178" s="8" t="s">
        <v>7</v>
      </c>
      <c r="H178" s="8" t="s">
        <v>3</v>
      </c>
      <c r="I178" s="8" t="s">
        <v>13</v>
      </c>
      <c r="J178" s="11">
        <f t="shared" si="12"/>
        <v>1993</v>
      </c>
      <c r="K178" s="11">
        <f t="shared" si="13"/>
        <v>6</v>
      </c>
      <c r="L178" s="11">
        <f t="shared" si="14"/>
        <v>29</v>
      </c>
      <c r="M178" s="11" t="str">
        <f t="shared" si="15"/>
        <v>abril</v>
      </c>
      <c r="N178" s="11" t="str">
        <f t="shared" si="16"/>
        <v>martes</v>
      </c>
    </row>
    <row r="179" spans="1:14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17"/>
        <v>31.036111111111111</v>
      </c>
      <c r="G179" s="8" t="s">
        <v>7</v>
      </c>
      <c r="H179" s="8" t="s">
        <v>3</v>
      </c>
      <c r="I179" s="8" t="s">
        <v>13</v>
      </c>
      <c r="J179" s="11">
        <f t="shared" si="12"/>
        <v>1993</v>
      </c>
      <c r="K179" s="11">
        <f t="shared" si="13"/>
        <v>2</v>
      </c>
      <c r="L179" s="11">
        <f t="shared" si="14"/>
        <v>14</v>
      </c>
      <c r="M179" s="11" t="str">
        <f t="shared" si="15"/>
        <v>mayo</v>
      </c>
      <c r="N179" s="11" t="str">
        <f t="shared" si="16"/>
        <v>domingo</v>
      </c>
    </row>
    <row r="180" spans="1:14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17"/>
        <v>31.011111111111113</v>
      </c>
      <c r="G180" s="8" t="s">
        <v>7</v>
      </c>
      <c r="H180" s="8" t="s">
        <v>10</v>
      </c>
      <c r="I180" s="8" t="s">
        <v>8</v>
      </c>
      <c r="J180" s="11">
        <f t="shared" si="12"/>
        <v>1993</v>
      </c>
      <c r="K180" s="11">
        <f t="shared" si="13"/>
        <v>10</v>
      </c>
      <c r="L180" s="11">
        <f t="shared" si="14"/>
        <v>23</v>
      </c>
      <c r="M180" s="11" t="str">
        <f t="shared" si="15"/>
        <v>mayo</v>
      </c>
      <c r="N180" s="11" t="str">
        <f t="shared" si="16"/>
        <v>martes</v>
      </c>
    </row>
    <row r="181" spans="1:14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17"/>
        <v>30.977777777777778</v>
      </c>
      <c r="G181" s="8" t="s">
        <v>7</v>
      </c>
      <c r="H181" s="8" t="s">
        <v>11</v>
      </c>
      <c r="I181" s="8" t="s">
        <v>8</v>
      </c>
      <c r="J181" s="11">
        <f t="shared" si="12"/>
        <v>1993</v>
      </c>
      <c r="K181" s="11">
        <f t="shared" si="13"/>
        <v>4</v>
      </c>
      <c r="L181" s="11">
        <f t="shared" si="14"/>
        <v>15</v>
      </c>
      <c r="M181" s="11" t="str">
        <f t="shared" si="15"/>
        <v>mayo</v>
      </c>
      <c r="N181" s="11" t="str">
        <f t="shared" si="16"/>
        <v>domingo</v>
      </c>
    </row>
    <row r="182" spans="1:14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17"/>
        <v>30.894444444444446</v>
      </c>
      <c r="G182" s="8" t="s">
        <v>7</v>
      </c>
      <c r="H182" s="8" t="s">
        <v>3</v>
      </c>
      <c r="I182" s="8" t="s">
        <v>8</v>
      </c>
      <c r="J182" s="11">
        <f t="shared" si="12"/>
        <v>1993</v>
      </c>
      <c r="K182" s="11">
        <f t="shared" si="13"/>
        <v>6</v>
      </c>
      <c r="L182" s="11">
        <f t="shared" si="14"/>
        <v>12</v>
      </c>
      <c r="M182" s="11" t="str">
        <f t="shared" si="15"/>
        <v>junio</v>
      </c>
      <c r="N182" s="11" t="str">
        <f t="shared" si="16"/>
        <v>miércoles</v>
      </c>
    </row>
    <row r="183" spans="1:14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17"/>
        <v>30.847222222222221</v>
      </c>
      <c r="G183" s="8" t="s">
        <v>2</v>
      </c>
      <c r="H183" s="8" t="s">
        <v>3</v>
      </c>
      <c r="I183" s="8" t="s">
        <v>8</v>
      </c>
      <c r="J183" s="11">
        <f t="shared" si="12"/>
        <v>1993</v>
      </c>
      <c r="K183" s="11">
        <f t="shared" si="13"/>
        <v>7</v>
      </c>
      <c r="L183" s="11">
        <f t="shared" si="14"/>
        <v>30</v>
      </c>
      <c r="M183" s="11" t="str">
        <f t="shared" si="15"/>
        <v>julio</v>
      </c>
      <c r="N183" s="11" t="str">
        <f t="shared" si="16"/>
        <v>sábado</v>
      </c>
    </row>
    <row r="184" spans="1:14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17"/>
        <v>30.783333333333335</v>
      </c>
      <c r="G184" s="8" t="s">
        <v>7</v>
      </c>
      <c r="H184" s="8" t="s">
        <v>4</v>
      </c>
      <c r="I184" s="8" t="s">
        <v>13</v>
      </c>
      <c r="J184" s="11">
        <f t="shared" si="12"/>
        <v>1993</v>
      </c>
      <c r="K184" s="11">
        <f t="shared" si="13"/>
        <v>4</v>
      </c>
      <c r="L184" s="11">
        <f t="shared" si="14"/>
        <v>23</v>
      </c>
      <c r="M184" s="11" t="str">
        <f t="shared" si="15"/>
        <v>agosto</v>
      </c>
      <c r="N184" s="11" t="str">
        <f t="shared" si="16"/>
        <v>martes</v>
      </c>
    </row>
    <row r="185" spans="1:14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17"/>
        <v>30.733333333333334</v>
      </c>
      <c r="G185" s="8" t="s">
        <v>2</v>
      </c>
      <c r="H185" s="8" t="s">
        <v>4</v>
      </c>
      <c r="I185" s="8" t="s">
        <v>8</v>
      </c>
      <c r="J185" s="11">
        <f t="shared" si="12"/>
        <v>1993</v>
      </c>
      <c r="K185" s="11">
        <f t="shared" si="13"/>
        <v>6</v>
      </c>
      <c r="L185" s="11">
        <f t="shared" si="14"/>
        <v>29</v>
      </c>
      <c r="M185" s="11" t="str">
        <f t="shared" si="15"/>
        <v>agosto</v>
      </c>
      <c r="N185" s="11" t="str">
        <f t="shared" si="16"/>
        <v>sábado</v>
      </c>
    </row>
    <row r="186" spans="1:14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17"/>
        <v>30.691666666666666</v>
      </c>
      <c r="G186" s="8" t="s">
        <v>2</v>
      </c>
      <c r="H186" s="8" t="s">
        <v>4</v>
      </c>
      <c r="I186" s="8" t="s">
        <v>8</v>
      </c>
      <c r="J186" s="11">
        <f t="shared" si="12"/>
        <v>1993</v>
      </c>
      <c r="K186" s="11">
        <f t="shared" si="13"/>
        <v>2</v>
      </c>
      <c r="L186" s="11">
        <f t="shared" si="14"/>
        <v>14</v>
      </c>
      <c r="M186" s="11" t="str">
        <f t="shared" si="15"/>
        <v>septiembre</v>
      </c>
      <c r="N186" s="11" t="str">
        <f t="shared" si="16"/>
        <v>lunes</v>
      </c>
    </row>
    <row r="187" spans="1:14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17"/>
        <v>30.655555555555555</v>
      </c>
      <c r="G187" s="8" t="s">
        <v>2</v>
      </c>
      <c r="H187" s="8" t="s">
        <v>11</v>
      </c>
      <c r="I187" s="8" t="s">
        <v>8</v>
      </c>
      <c r="J187" s="11">
        <f t="shared" si="12"/>
        <v>1993</v>
      </c>
      <c r="K187" s="11">
        <f t="shared" si="13"/>
        <v>12</v>
      </c>
      <c r="L187" s="11">
        <f t="shared" si="14"/>
        <v>13</v>
      </c>
      <c r="M187" s="11" t="str">
        <f t="shared" si="15"/>
        <v>septiembre</v>
      </c>
      <c r="N187" s="11" t="str">
        <f t="shared" si="16"/>
        <v>domingo</v>
      </c>
    </row>
    <row r="188" spans="1:14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17"/>
        <v>30.627777777777776</v>
      </c>
      <c r="G188" s="8" t="s">
        <v>2</v>
      </c>
      <c r="H188" s="8" t="s">
        <v>11</v>
      </c>
      <c r="I188" s="8" t="s">
        <v>8</v>
      </c>
      <c r="J188" s="11">
        <f t="shared" si="12"/>
        <v>1993</v>
      </c>
      <c r="K188" s="11">
        <f t="shared" si="13"/>
        <v>9</v>
      </c>
      <c r="L188" s="11">
        <f t="shared" si="14"/>
        <v>8</v>
      </c>
      <c r="M188" s="11" t="str">
        <f t="shared" si="15"/>
        <v>octubre</v>
      </c>
      <c r="N188" s="11" t="str">
        <f t="shared" si="16"/>
        <v>miércoles</v>
      </c>
    </row>
    <row r="189" spans="1:14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17"/>
        <v>30.625</v>
      </c>
      <c r="G189" s="8" t="s">
        <v>7</v>
      </c>
      <c r="H189" s="8" t="s">
        <v>11</v>
      </c>
      <c r="I189" s="8" t="s">
        <v>8</v>
      </c>
      <c r="J189" s="11">
        <f t="shared" si="12"/>
        <v>1993</v>
      </c>
      <c r="K189" s="11">
        <f t="shared" si="13"/>
        <v>5</v>
      </c>
      <c r="L189" s="11">
        <f t="shared" si="14"/>
        <v>5</v>
      </c>
      <c r="M189" s="11" t="str">
        <f t="shared" si="15"/>
        <v>octubre</v>
      </c>
      <c r="N189" s="11" t="str">
        <f t="shared" si="16"/>
        <v>jueves</v>
      </c>
    </row>
    <row r="190" spans="1:14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17"/>
        <v>30.405555555555555</v>
      </c>
      <c r="G190" s="8" t="s">
        <v>7</v>
      </c>
      <c r="H190" s="8" t="s">
        <v>4</v>
      </c>
      <c r="I190" s="8" t="s">
        <v>8</v>
      </c>
      <c r="J190" s="11">
        <f t="shared" si="12"/>
        <v>1993</v>
      </c>
      <c r="K190" s="11">
        <f t="shared" si="13"/>
        <v>11</v>
      </c>
      <c r="L190" s="11">
        <f t="shared" si="14"/>
        <v>24</v>
      </c>
      <c r="M190" s="11" t="str">
        <f t="shared" si="15"/>
        <v>diciembre</v>
      </c>
      <c r="N190" s="11" t="str">
        <f t="shared" si="16"/>
        <v>domingo</v>
      </c>
    </row>
    <row r="191" spans="1:14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17"/>
        <v>30.372222222222224</v>
      </c>
      <c r="G191" s="8" t="s">
        <v>2</v>
      </c>
      <c r="H191" s="8" t="s">
        <v>11</v>
      </c>
      <c r="I191" s="8" t="s">
        <v>13</v>
      </c>
      <c r="J191" s="11">
        <f t="shared" si="12"/>
        <v>1994</v>
      </c>
      <c r="K191" s="11">
        <f t="shared" si="13"/>
        <v>8</v>
      </c>
      <c r="L191" s="11">
        <f t="shared" si="14"/>
        <v>30</v>
      </c>
      <c r="M191" s="11" t="str">
        <f t="shared" si="15"/>
        <v>enero</v>
      </c>
      <c r="N191" s="11" t="str">
        <f t="shared" si="16"/>
        <v>sábado</v>
      </c>
    </row>
    <row r="192" spans="1:14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17"/>
        <v>30.144444444444446</v>
      </c>
      <c r="G192" s="8" t="s">
        <v>7</v>
      </c>
      <c r="H192" s="8" t="s">
        <v>4</v>
      </c>
      <c r="I192" s="8" t="s">
        <v>8</v>
      </c>
      <c r="J192" s="11">
        <f t="shared" si="12"/>
        <v>1994</v>
      </c>
      <c r="K192" s="11">
        <f t="shared" si="13"/>
        <v>8</v>
      </c>
      <c r="L192" s="11">
        <f t="shared" si="14"/>
        <v>15</v>
      </c>
      <c r="M192" s="11" t="str">
        <f t="shared" si="15"/>
        <v>marzo</v>
      </c>
      <c r="N192" s="11" t="str">
        <f t="shared" si="16"/>
        <v>miércoles</v>
      </c>
    </row>
    <row r="193" spans="1:14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17"/>
        <v>29.897222222222222</v>
      </c>
      <c r="G193" s="8" t="s">
        <v>2</v>
      </c>
      <c r="H193" s="8" t="s">
        <v>3</v>
      </c>
      <c r="I193" s="8" t="s">
        <v>8</v>
      </c>
      <c r="J193" s="11">
        <f t="shared" si="12"/>
        <v>1994</v>
      </c>
      <c r="K193" s="11">
        <f t="shared" si="13"/>
        <v>11</v>
      </c>
      <c r="L193" s="11">
        <f t="shared" si="14"/>
        <v>23</v>
      </c>
      <c r="M193" s="11" t="str">
        <f t="shared" si="15"/>
        <v>junio</v>
      </c>
      <c r="N193" s="11" t="str">
        <f t="shared" si="16"/>
        <v>miércoles</v>
      </c>
    </row>
    <row r="194" spans="1:14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17"/>
        <v>29.744444444444444</v>
      </c>
      <c r="G194" s="8" t="s">
        <v>7</v>
      </c>
      <c r="H194" s="8" t="s">
        <v>11</v>
      </c>
      <c r="I194" s="8" t="s">
        <v>9</v>
      </c>
      <c r="J194" s="11">
        <f t="shared" si="12"/>
        <v>1994</v>
      </c>
      <c r="K194" s="11">
        <f t="shared" si="13"/>
        <v>9</v>
      </c>
      <c r="L194" s="11">
        <f t="shared" si="14"/>
        <v>4</v>
      </c>
      <c r="M194" s="11" t="str">
        <f t="shared" si="15"/>
        <v>agosto</v>
      </c>
      <c r="N194" s="11" t="str">
        <f t="shared" si="16"/>
        <v>miércoles</v>
      </c>
    </row>
    <row r="195" spans="1:14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17"/>
        <v>29.669444444444444</v>
      </c>
      <c r="G195" s="8" t="s">
        <v>7</v>
      </c>
      <c r="H195" s="8" t="s">
        <v>4</v>
      </c>
      <c r="I195" s="8" t="s">
        <v>8</v>
      </c>
      <c r="J195" s="11">
        <f t="shared" ref="J195:J208" si="18">YEAR(E195)</f>
        <v>1994</v>
      </c>
      <c r="K195" s="11">
        <f t="shared" ref="K195:K208" si="19">MONTH(C195)</f>
        <v>4</v>
      </c>
      <c r="L195" s="11">
        <f t="shared" ref="L195:L208" si="20">DAY(C195)</f>
        <v>27</v>
      </c>
      <c r="M195" s="11" t="str">
        <f t="shared" ref="M195:M208" si="21">TEXT(E195,"MMMM")</f>
        <v>septiembre</v>
      </c>
      <c r="N195" s="11" t="str">
        <f t="shared" ref="N195:N208" si="22">TEXT(E195,"DDDD")</f>
        <v>miércoles</v>
      </c>
    </row>
    <row r="196" spans="1:14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23">YEARFRAC(TODAY(),E196)</f>
        <v>29.597222222222221</v>
      </c>
      <c r="G196" s="8" t="s">
        <v>2</v>
      </c>
      <c r="H196" s="8" t="s">
        <v>11</v>
      </c>
      <c r="I196" s="8" t="s">
        <v>9</v>
      </c>
      <c r="J196" s="11">
        <f t="shared" si="18"/>
        <v>1994</v>
      </c>
      <c r="K196" s="11">
        <f t="shared" si="19"/>
        <v>2</v>
      </c>
      <c r="L196" s="11">
        <f t="shared" si="20"/>
        <v>27</v>
      </c>
      <c r="M196" s="11" t="str">
        <f t="shared" si="21"/>
        <v>octubre</v>
      </c>
      <c r="N196" s="11" t="str">
        <f t="shared" si="22"/>
        <v>lunes</v>
      </c>
    </row>
    <row r="197" spans="1:14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23"/>
        <v>29.544444444444444</v>
      </c>
      <c r="G197" s="8" t="s">
        <v>7</v>
      </c>
      <c r="H197" s="8" t="s">
        <v>4</v>
      </c>
      <c r="I197" s="8" t="s">
        <v>8</v>
      </c>
      <c r="J197" s="11">
        <f t="shared" si="18"/>
        <v>1994</v>
      </c>
      <c r="K197" s="11">
        <f t="shared" si="19"/>
        <v>4</v>
      </c>
      <c r="L197" s="11">
        <f t="shared" si="20"/>
        <v>28</v>
      </c>
      <c r="M197" s="11" t="str">
        <f t="shared" si="21"/>
        <v>noviembre</v>
      </c>
      <c r="N197" s="11" t="str">
        <f t="shared" si="22"/>
        <v>domingo</v>
      </c>
    </row>
    <row r="198" spans="1:14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23"/>
        <v>29.497222222222224</v>
      </c>
      <c r="G198" s="8" t="s">
        <v>2</v>
      </c>
      <c r="H198" s="8" t="s">
        <v>3</v>
      </c>
      <c r="I198" s="8" t="s">
        <v>8</v>
      </c>
      <c r="J198" s="11">
        <f t="shared" si="18"/>
        <v>1994</v>
      </c>
      <c r="K198" s="11">
        <f t="shared" si="19"/>
        <v>11</v>
      </c>
      <c r="L198" s="11">
        <f t="shared" si="20"/>
        <v>24</v>
      </c>
      <c r="M198" s="11" t="str">
        <f t="shared" si="21"/>
        <v>noviembre</v>
      </c>
      <c r="N198" s="11" t="str">
        <f t="shared" si="22"/>
        <v>miércoles</v>
      </c>
    </row>
    <row r="199" spans="1:14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23"/>
        <v>29.466666666666665</v>
      </c>
      <c r="G199" s="8" t="s">
        <v>2</v>
      </c>
      <c r="H199" s="8" t="s">
        <v>4</v>
      </c>
      <c r="I199" s="8" t="s">
        <v>8</v>
      </c>
      <c r="J199" s="11">
        <f t="shared" si="18"/>
        <v>1994</v>
      </c>
      <c r="K199" s="11">
        <f t="shared" si="19"/>
        <v>4</v>
      </c>
      <c r="L199" s="11">
        <f t="shared" si="20"/>
        <v>26</v>
      </c>
      <c r="M199" s="11" t="str">
        <f t="shared" si="21"/>
        <v>diciembre</v>
      </c>
      <c r="N199" s="11" t="str">
        <f t="shared" si="22"/>
        <v>domingo</v>
      </c>
    </row>
    <row r="200" spans="1:14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23"/>
        <v>29.369444444444444</v>
      </c>
      <c r="G200" s="8" t="s">
        <v>2</v>
      </c>
      <c r="H200" s="8" t="s">
        <v>11</v>
      </c>
      <c r="I200" s="8" t="s">
        <v>8</v>
      </c>
      <c r="J200" s="11">
        <f t="shared" si="18"/>
        <v>1995</v>
      </c>
      <c r="K200" s="11">
        <f t="shared" si="19"/>
        <v>7</v>
      </c>
      <c r="L200" s="11">
        <f t="shared" si="20"/>
        <v>18</v>
      </c>
      <c r="M200" s="11" t="str">
        <f t="shared" si="21"/>
        <v>enero</v>
      </c>
      <c r="N200" s="11" t="str">
        <f t="shared" si="22"/>
        <v>lunes</v>
      </c>
    </row>
    <row r="201" spans="1:14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23"/>
        <v>29.094444444444445</v>
      </c>
      <c r="G201" s="8" t="s">
        <v>7</v>
      </c>
      <c r="H201" s="8" t="s">
        <v>4</v>
      </c>
      <c r="I201" s="8" t="s">
        <v>8</v>
      </c>
      <c r="J201" s="11">
        <f t="shared" si="18"/>
        <v>1995</v>
      </c>
      <c r="K201" s="11">
        <f t="shared" si="19"/>
        <v>12</v>
      </c>
      <c r="L201" s="11">
        <f t="shared" si="20"/>
        <v>14</v>
      </c>
      <c r="M201" s="11" t="str">
        <f t="shared" si="21"/>
        <v>abril</v>
      </c>
      <c r="N201" s="11" t="str">
        <f t="shared" si="22"/>
        <v>martes</v>
      </c>
    </row>
    <row r="202" spans="1:14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23"/>
        <v>28.672222222222221</v>
      </c>
      <c r="G202" s="8" t="s">
        <v>7</v>
      </c>
      <c r="H202" s="8" t="s">
        <v>11</v>
      </c>
      <c r="I202" s="8" t="s">
        <v>9</v>
      </c>
      <c r="J202" s="11">
        <f t="shared" si="18"/>
        <v>1995</v>
      </c>
      <c r="K202" s="11">
        <f t="shared" si="19"/>
        <v>11</v>
      </c>
      <c r="L202" s="11">
        <f t="shared" si="20"/>
        <v>2</v>
      </c>
      <c r="M202" s="11" t="str">
        <f t="shared" si="21"/>
        <v>septiembre</v>
      </c>
      <c r="N202" s="11" t="str">
        <f t="shared" si="22"/>
        <v>miércoles</v>
      </c>
    </row>
    <row r="203" spans="1:14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23"/>
        <v>28.55</v>
      </c>
      <c r="G203" s="8" t="s">
        <v>7</v>
      </c>
      <c r="H203" s="8" t="s">
        <v>4</v>
      </c>
      <c r="I203" s="8" t="s">
        <v>8</v>
      </c>
      <c r="J203" s="11">
        <f t="shared" si="18"/>
        <v>1995</v>
      </c>
      <c r="K203" s="11">
        <f t="shared" si="19"/>
        <v>3</v>
      </c>
      <c r="L203" s="11">
        <f t="shared" si="20"/>
        <v>30</v>
      </c>
      <c r="M203" s="11" t="str">
        <f t="shared" si="21"/>
        <v>noviembre</v>
      </c>
      <c r="N203" s="11" t="str">
        <f t="shared" si="22"/>
        <v>sábado</v>
      </c>
    </row>
    <row r="204" spans="1:14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23"/>
        <v>28.319444444444443</v>
      </c>
      <c r="G204" s="8" t="s">
        <v>7</v>
      </c>
      <c r="H204" s="8" t="s">
        <v>11</v>
      </c>
      <c r="I204" s="8" t="s">
        <v>8</v>
      </c>
      <c r="J204" s="11">
        <f t="shared" si="18"/>
        <v>1996</v>
      </c>
      <c r="K204" s="11">
        <f t="shared" si="19"/>
        <v>11</v>
      </c>
      <c r="L204" s="11">
        <f t="shared" si="20"/>
        <v>10</v>
      </c>
      <c r="M204" s="11" t="str">
        <f t="shared" si="21"/>
        <v>enero</v>
      </c>
      <c r="N204" s="11" t="str">
        <f t="shared" si="22"/>
        <v>sábado</v>
      </c>
    </row>
    <row r="205" spans="1:14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23"/>
        <v>28.002777777777776</v>
      </c>
      <c r="G205" s="8" t="s">
        <v>2</v>
      </c>
      <c r="H205" s="8" t="s">
        <v>4</v>
      </c>
      <c r="I205" s="8" t="s">
        <v>8</v>
      </c>
      <c r="J205" s="11">
        <f t="shared" si="18"/>
        <v>1996</v>
      </c>
      <c r="K205" s="11">
        <f t="shared" si="19"/>
        <v>8</v>
      </c>
      <c r="L205" s="11">
        <f t="shared" si="20"/>
        <v>29</v>
      </c>
      <c r="M205" s="11" t="str">
        <f t="shared" si="21"/>
        <v>mayo</v>
      </c>
      <c r="N205" s="11" t="str">
        <f t="shared" si="22"/>
        <v>martes</v>
      </c>
    </row>
    <row r="206" spans="1:14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23"/>
        <v>26.930555555555557</v>
      </c>
      <c r="G206" s="8" t="s">
        <v>7</v>
      </c>
      <c r="H206" s="8" t="s">
        <v>11</v>
      </c>
      <c r="I206" s="8" t="s">
        <v>8</v>
      </c>
      <c r="J206" s="11">
        <f t="shared" si="18"/>
        <v>1997</v>
      </c>
      <c r="K206" s="11">
        <f t="shared" si="19"/>
        <v>3</v>
      </c>
      <c r="L206" s="11">
        <f t="shared" si="20"/>
        <v>25</v>
      </c>
      <c r="M206" s="11" t="str">
        <f t="shared" si="21"/>
        <v>junio</v>
      </c>
      <c r="N206" s="11" t="str">
        <f t="shared" si="22"/>
        <v>martes</v>
      </c>
    </row>
    <row r="207" spans="1:14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23"/>
        <v>26.883333333333333</v>
      </c>
      <c r="G207" s="8" t="s">
        <v>7</v>
      </c>
      <c r="H207" s="8" t="s">
        <v>11</v>
      </c>
      <c r="I207" s="8" t="s">
        <v>8</v>
      </c>
      <c r="J207" s="11">
        <f t="shared" si="18"/>
        <v>1997</v>
      </c>
      <c r="K207" s="11">
        <f t="shared" si="19"/>
        <v>11</v>
      </c>
      <c r="L207" s="11">
        <f t="shared" si="20"/>
        <v>21</v>
      </c>
      <c r="M207" s="11" t="str">
        <f t="shared" si="21"/>
        <v>julio</v>
      </c>
      <c r="N207" s="11" t="str">
        <f t="shared" si="22"/>
        <v>viernes</v>
      </c>
    </row>
    <row r="208" spans="1:14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23"/>
        <v>26.766666666666666</v>
      </c>
      <c r="G208" s="8" t="s">
        <v>2</v>
      </c>
      <c r="H208" s="8" t="s">
        <v>11</v>
      </c>
      <c r="I208" s="8" t="s">
        <v>8</v>
      </c>
      <c r="J208" s="11">
        <f t="shared" si="18"/>
        <v>1997</v>
      </c>
      <c r="K208" s="11">
        <f t="shared" si="19"/>
        <v>3</v>
      </c>
      <c r="L208" s="11">
        <f t="shared" si="20"/>
        <v>28</v>
      </c>
      <c r="M208" s="11" t="str">
        <f t="shared" si="21"/>
        <v>agosto</v>
      </c>
      <c r="N208" s="11" t="str">
        <f t="shared" si="22"/>
        <v>sábado</v>
      </c>
    </row>
  </sheetData>
  <dataValidations count="1">
    <dataValidation type="list" allowBlank="1" showInputMessage="1" showErrorMessage="1" sqref="M1" xr:uid="{49AD0B1A-BDDC-448F-AAD7-FE82813F3B33}">
      <formula1>$M$113:$M$208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B276-33FC-4ADF-B2A5-DD6E9D585ED7}">
  <dimension ref="A1:O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19.7109375" style="7" customWidth="1"/>
    <col min="6" max="6" width="10.28515625" style="7" customWidth="1"/>
    <col min="7" max="7" width="17" style="11" customWidth="1"/>
    <col min="8" max="8" width="20.7109375" style="11" customWidth="1"/>
    <col min="9" max="9" width="25.85546875" style="11" customWidth="1"/>
    <col min="10" max="10" width="19.85546875" style="11" customWidth="1"/>
    <col min="11" max="11" width="19.42578125" customWidth="1"/>
    <col min="12" max="12" width="17.5703125" style="11" customWidth="1"/>
    <col min="13" max="13" width="16" customWidth="1"/>
    <col min="14" max="14" width="19.42578125" customWidth="1"/>
  </cols>
  <sheetData>
    <row r="1" spans="1:15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182</v>
      </c>
      <c r="K1" s="3" t="s">
        <v>183</v>
      </c>
      <c r="L1" s="3" t="s">
        <v>182</v>
      </c>
      <c r="M1" s="3" t="s">
        <v>184</v>
      </c>
      <c r="N1" s="3" t="s">
        <v>183</v>
      </c>
    </row>
    <row r="2" spans="1:15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11">
        <f>YEAR(E2)</f>
        <v>1956</v>
      </c>
      <c r="K2" s="11">
        <f>MONTH(C2)</f>
        <v>11</v>
      </c>
      <c r="L2" s="11">
        <f>DAY(C2)</f>
        <v>18</v>
      </c>
      <c r="M2" s="11" t="str">
        <f>TEXT(E2,"MMMM")</f>
        <v>enero</v>
      </c>
      <c r="N2" s="11" t="str">
        <f>TEXT(E2,"DDDD")</f>
        <v>martes</v>
      </c>
    </row>
    <row r="3" spans="1:15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11">
        <f t="shared" ref="J3:J66" si="0">YEAR(E3)</f>
        <v>1957</v>
      </c>
      <c r="K3" s="11">
        <f t="shared" ref="K3:K66" si="1">MONTH(C3)</f>
        <v>8</v>
      </c>
      <c r="L3" s="11">
        <f t="shared" ref="L3:L66" si="2">DAY(C3)</f>
        <v>14</v>
      </c>
      <c r="M3" s="11" t="str">
        <f t="shared" ref="M3:M66" si="3">TEXT(E3,"MMMM")</f>
        <v>enero</v>
      </c>
      <c r="N3" s="11" t="str">
        <f t="shared" ref="N3:N66" si="4">TEXT(E3,"DDDD")</f>
        <v>miércoles</v>
      </c>
    </row>
    <row r="4" spans="1:15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5">YEARFRAC(TODAY(),E4)</f>
        <v>64.672222222222217</v>
      </c>
      <c r="G4" s="8" t="s">
        <v>2</v>
      </c>
      <c r="H4" s="8" t="s">
        <v>10</v>
      </c>
      <c r="I4" s="8" t="s">
        <v>8</v>
      </c>
      <c r="J4" s="11">
        <f t="shared" si="0"/>
        <v>1959</v>
      </c>
      <c r="K4" s="11">
        <f t="shared" si="1"/>
        <v>9</v>
      </c>
      <c r="L4" s="11">
        <f t="shared" si="2"/>
        <v>18</v>
      </c>
      <c r="M4" s="11" t="str">
        <f t="shared" si="3"/>
        <v>septiembre</v>
      </c>
      <c r="N4" s="11" t="str">
        <f t="shared" si="4"/>
        <v>domingo</v>
      </c>
      <c r="O4" s="1"/>
    </row>
    <row r="5" spans="1:15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5"/>
        <v>64.452777777777783</v>
      </c>
      <c r="G5" s="8" t="s">
        <v>2</v>
      </c>
      <c r="H5" s="8" t="s">
        <v>4</v>
      </c>
      <c r="I5" s="8" t="s">
        <v>8</v>
      </c>
      <c r="J5" s="11">
        <f t="shared" si="0"/>
        <v>1959</v>
      </c>
      <c r="K5" s="11">
        <f t="shared" si="1"/>
        <v>6</v>
      </c>
      <c r="L5" s="11">
        <f t="shared" si="2"/>
        <v>12</v>
      </c>
      <c r="M5" s="11" t="str">
        <f t="shared" si="3"/>
        <v>diciembre</v>
      </c>
      <c r="N5" s="11" t="str">
        <f t="shared" si="4"/>
        <v>miércoles</v>
      </c>
      <c r="O5" s="1"/>
    </row>
    <row r="6" spans="1:15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5"/>
        <v>60.405555555555559</v>
      </c>
      <c r="G6" s="8" t="s">
        <v>7</v>
      </c>
      <c r="H6" s="8" t="s">
        <v>11</v>
      </c>
      <c r="I6" s="8" t="s">
        <v>8</v>
      </c>
      <c r="J6" s="11">
        <f t="shared" si="0"/>
        <v>1963</v>
      </c>
      <c r="K6" s="11">
        <f t="shared" si="1"/>
        <v>8</v>
      </c>
      <c r="L6" s="11">
        <f t="shared" si="2"/>
        <v>22</v>
      </c>
      <c r="M6" s="11" t="str">
        <f t="shared" si="3"/>
        <v>diciembre</v>
      </c>
      <c r="N6" s="11" t="str">
        <f t="shared" si="4"/>
        <v>jueves</v>
      </c>
      <c r="O6" s="1"/>
    </row>
    <row r="7" spans="1:15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5"/>
        <v>57.927777777777777</v>
      </c>
      <c r="G7" s="8" t="s">
        <v>7</v>
      </c>
      <c r="H7" s="8" t="s">
        <v>11</v>
      </c>
      <c r="I7" s="8" t="s">
        <v>8</v>
      </c>
      <c r="J7" s="11">
        <f t="shared" si="0"/>
        <v>1966</v>
      </c>
      <c r="K7" s="11">
        <f t="shared" si="1"/>
        <v>4</v>
      </c>
      <c r="L7" s="11">
        <f t="shared" si="2"/>
        <v>21</v>
      </c>
      <c r="M7" s="11" t="str">
        <f t="shared" si="3"/>
        <v>junio</v>
      </c>
      <c r="N7" s="11" t="str">
        <f t="shared" si="4"/>
        <v>sábado</v>
      </c>
      <c r="O7" s="1"/>
    </row>
    <row r="8" spans="1:15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5"/>
        <v>56.024999999999999</v>
      </c>
      <c r="G8" s="8" t="s">
        <v>7</v>
      </c>
      <c r="H8" s="8" t="s">
        <v>4</v>
      </c>
      <c r="I8" s="8" t="s">
        <v>8</v>
      </c>
      <c r="J8" s="11">
        <f t="shared" si="0"/>
        <v>1968</v>
      </c>
      <c r="K8" s="11">
        <f t="shared" si="1"/>
        <v>10</v>
      </c>
      <c r="L8" s="11">
        <f t="shared" si="2"/>
        <v>11</v>
      </c>
      <c r="M8" s="11" t="str">
        <f t="shared" si="3"/>
        <v>mayo</v>
      </c>
      <c r="N8" s="11" t="str">
        <f t="shared" si="4"/>
        <v>lunes</v>
      </c>
      <c r="O8" s="1"/>
    </row>
    <row r="9" spans="1:15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5"/>
        <v>55.738888888888887</v>
      </c>
      <c r="G9" s="8" t="s">
        <v>7</v>
      </c>
      <c r="H9" s="8" t="s">
        <v>4</v>
      </c>
      <c r="I9" s="8" t="s">
        <v>8</v>
      </c>
      <c r="J9" s="11">
        <f t="shared" si="0"/>
        <v>1968</v>
      </c>
      <c r="K9" s="11">
        <f t="shared" si="1"/>
        <v>8</v>
      </c>
      <c r="L9" s="11">
        <f t="shared" si="2"/>
        <v>28</v>
      </c>
      <c r="M9" s="11" t="str">
        <f t="shared" si="3"/>
        <v>agosto</v>
      </c>
      <c r="N9" s="11" t="str">
        <f t="shared" si="4"/>
        <v>lunes</v>
      </c>
    </row>
    <row r="10" spans="1:15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5"/>
        <v>55.56666666666667</v>
      </c>
      <c r="G10" s="8" t="s">
        <v>7</v>
      </c>
      <c r="H10" s="8" t="s">
        <v>11</v>
      </c>
      <c r="I10" s="8" t="s">
        <v>13</v>
      </c>
      <c r="J10" s="11">
        <f t="shared" si="0"/>
        <v>1968</v>
      </c>
      <c r="K10" s="11">
        <f t="shared" si="1"/>
        <v>10</v>
      </c>
      <c r="L10" s="11">
        <f t="shared" si="2"/>
        <v>31</v>
      </c>
      <c r="M10" s="11" t="str">
        <f t="shared" si="3"/>
        <v>octubre</v>
      </c>
      <c r="N10" s="11" t="str">
        <f t="shared" si="4"/>
        <v>lunes</v>
      </c>
    </row>
    <row r="11" spans="1:15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5"/>
        <v>55.111111111111114</v>
      </c>
      <c r="G11" s="8" t="s">
        <v>7</v>
      </c>
      <c r="H11" s="8" t="s">
        <v>11</v>
      </c>
      <c r="I11" s="8" t="s">
        <v>8</v>
      </c>
      <c r="J11" s="11">
        <f t="shared" si="0"/>
        <v>1969</v>
      </c>
      <c r="K11" s="11">
        <f t="shared" si="1"/>
        <v>7</v>
      </c>
      <c r="L11" s="11">
        <f t="shared" si="2"/>
        <v>28</v>
      </c>
      <c r="M11" s="11" t="str">
        <f t="shared" si="3"/>
        <v>abril</v>
      </c>
      <c r="N11" s="11" t="str">
        <f t="shared" si="4"/>
        <v>sábado</v>
      </c>
    </row>
    <row r="12" spans="1:15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5"/>
        <v>54.30833333333333</v>
      </c>
      <c r="G12" s="8" t="s">
        <v>7</v>
      </c>
      <c r="H12" s="8" t="s">
        <v>11</v>
      </c>
      <c r="I12" s="8" t="s">
        <v>8</v>
      </c>
      <c r="J12" s="11">
        <f t="shared" si="0"/>
        <v>1970</v>
      </c>
      <c r="K12" s="11">
        <f t="shared" si="1"/>
        <v>8</v>
      </c>
      <c r="L12" s="11">
        <f t="shared" si="2"/>
        <v>18</v>
      </c>
      <c r="M12" s="11" t="str">
        <f t="shared" si="3"/>
        <v>febrero</v>
      </c>
      <c r="N12" s="11" t="str">
        <f t="shared" si="4"/>
        <v>domingo</v>
      </c>
    </row>
    <row r="13" spans="1:15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5"/>
        <v>53.883333333333333</v>
      </c>
      <c r="G13" s="8" t="s">
        <v>7</v>
      </c>
      <c r="H13" s="8" t="s">
        <v>4</v>
      </c>
      <c r="I13" s="8" t="s">
        <v>8</v>
      </c>
      <c r="J13" s="11">
        <f t="shared" si="0"/>
        <v>1970</v>
      </c>
      <c r="K13" s="11">
        <f t="shared" si="1"/>
        <v>5</v>
      </c>
      <c r="L13" s="11">
        <f t="shared" si="2"/>
        <v>24</v>
      </c>
      <c r="M13" s="11" t="str">
        <f t="shared" si="3"/>
        <v>julio</v>
      </c>
      <c r="N13" s="11" t="str">
        <f t="shared" si="4"/>
        <v>sábado</v>
      </c>
    </row>
    <row r="14" spans="1:15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5"/>
        <v>53.705555555555556</v>
      </c>
      <c r="G14" s="8" t="s">
        <v>7</v>
      </c>
      <c r="H14" s="8" t="s">
        <v>3</v>
      </c>
      <c r="I14" s="8" t="s">
        <v>8</v>
      </c>
      <c r="J14" s="11">
        <f t="shared" si="0"/>
        <v>1970</v>
      </c>
      <c r="K14" s="11">
        <f t="shared" si="1"/>
        <v>2</v>
      </c>
      <c r="L14" s="11">
        <f t="shared" si="2"/>
        <v>4</v>
      </c>
      <c r="M14" s="11" t="str">
        <f t="shared" si="3"/>
        <v>septiembre</v>
      </c>
      <c r="N14" s="11" t="str">
        <f t="shared" si="4"/>
        <v>martes</v>
      </c>
    </row>
    <row r="15" spans="1:15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5"/>
        <v>53.18333333333333</v>
      </c>
      <c r="G15" s="8" t="s">
        <v>2</v>
      </c>
      <c r="H15" s="8" t="s">
        <v>4</v>
      </c>
      <c r="I15" s="8" t="s">
        <v>8</v>
      </c>
      <c r="J15" s="11">
        <f t="shared" si="0"/>
        <v>1971</v>
      </c>
      <c r="K15" s="11">
        <f t="shared" si="1"/>
        <v>8</v>
      </c>
      <c r="L15" s="11">
        <f t="shared" si="2"/>
        <v>3</v>
      </c>
      <c r="M15" s="11" t="str">
        <f t="shared" si="3"/>
        <v>marzo</v>
      </c>
      <c r="N15" s="11" t="str">
        <f t="shared" si="4"/>
        <v>martes</v>
      </c>
    </row>
    <row r="16" spans="1:15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5"/>
        <v>53.169444444444444</v>
      </c>
      <c r="G16" s="8" t="s">
        <v>7</v>
      </c>
      <c r="H16" s="8" t="s">
        <v>11</v>
      </c>
      <c r="I16" s="8" t="s">
        <v>8</v>
      </c>
      <c r="J16" s="11">
        <f t="shared" si="0"/>
        <v>1971</v>
      </c>
      <c r="K16" s="11">
        <f t="shared" si="1"/>
        <v>7</v>
      </c>
      <c r="L16" s="11">
        <f t="shared" si="2"/>
        <v>15</v>
      </c>
      <c r="M16" s="11" t="str">
        <f t="shared" si="3"/>
        <v>marzo</v>
      </c>
      <c r="N16" s="11" t="str">
        <f t="shared" si="4"/>
        <v>domingo</v>
      </c>
    </row>
    <row r="17" spans="1:14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5"/>
        <v>53.1</v>
      </c>
      <c r="G17" s="8" t="s">
        <v>2</v>
      </c>
      <c r="H17" s="8" t="s">
        <v>11</v>
      </c>
      <c r="I17" s="8" t="s">
        <v>13</v>
      </c>
      <c r="J17" s="11">
        <f t="shared" si="0"/>
        <v>1971</v>
      </c>
      <c r="K17" s="11">
        <f t="shared" si="1"/>
        <v>9</v>
      </c>
      <c r="L17" s="11">
        <f t="shared" si="2"/>
        <v>1</v>
      </c>
      <c r="M17" s="11" t="str">
        <f t="shared" si="3"/>
        <v>abril</v>
      </c>
      <c r="N17" s="11" t="str">
        <f t="shared" si="4"/>
        <v>viernes</v>
      </c>
    </row>
    <row r="18" spans="1:14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5"/>
        <v>52.50277777777778</v>
      </c>
      <c r="G18" s="8" t="s">
        <v>7</v>
      </c>
      <c r="H18" s="8" t="s">
        <v>3</v>
      </c>
      <c r="I18" s="8" t="s">
        <v>8</v>
      </c>
      <c r="J18" s="11">
        <f t="shared" si="0"/>
        <v>1971</v>
      </c>
      <c r="K18" s="11">
        <f t="shared" si="1"/>
        <v>5</v>
      </c>
      <c r="L18" s="11">
        <f t="shared" si="2"/>
        <v>20</v>
      </c>
      <c r="M18" s="11" t="str">
        <f t="shared" si="3"/>
        <v>noviembre</v>
      </c>
      <c r="N18" s="11" t="str">
        <f t="shared" si="4"/>
        <v>domingo</v>
      </c>
    </row>
    <row r="19" spans="1:14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5"/>
        <v>52.216666666666669</v>
      </c>
      <c r="G19" s="8" t="s">
        <v>7</v>
      </c>
      <c r="H19" s="8" t="s">
        <v>11</v>
      </c>
      <c r="I19" s="8" t="s">
        <v>13</v>
      </c>
      <c r="J19" s="11">
        <f t="shared" si="0"/>
        <v>1972</v>
      </c>
      <c r="K19" s="11">
        <f t="shared" si="1"/>
        <v>3</v>
      </c>
      <c r="L19" s="11">
        <f t="shared" si="2"/>
        <v>12</v>
      </c>
      <c r="M19" s="11" t="str">
        <f t="shared" si="3"/>
        <v>marzo</v>
      </c>
      <c r="N19" s="11" t="str">
        <f t="shared" si="4"/>
        <v>sábado</v>
      </c>
    </row>
    <row r="20" spans="1:14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5"/>
        <v>52.097222222222221</v>
      </c>
      <c r="G20" s="8" t="s">
        <v>2</v>
      </c>
      <c r="H20" s="8" t="s">
        <v>11</v>
      </c>
      <c r="I20" s="8" t="s">
        <v>9</v>
      </c>
      <c r="J20" s="11">
        <f t="shared" si="0"/>
        <v>1972</v>
      </c>
      <c r="K20" s="11">
        <f t="shared" si="1"/>
        <v>7</v>
      </c>
      <c r="L20" s="11">
        <f t="shared" si="2"/>
        <v>30</v>
      </c>
      <c r="M20" s="11" t="str">
        <f t="shared" si="3"/>
        <v>abril</v>
      </c>
      <c r="N20" s="11" t="str">
        <f t="shared" si="4"/>
        <v>lunes</v>
      </c>
    </row>
    <row r="21" spans="1:14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5"/>
        <v>52.05</v>
      </c>
      <c r="G21" s="8" t="s">
        <v>7</v>
      </c>
      <c r="H21" s="8" t="s">
        <v>11</v>
      </c>
      <c r="I21" s="8" t="s">
        <v>8</v>
      </c>
      <c r="J21" s="11">
        <f t="shared" si="0"/>
        <v>1972</v>
      </c>
      <c r="K21" s="11">
        <f t="shared" si="1"/>
        <v>10</v>
      </c>
      <c r="L21" s="11">
        <f t="shared" si="2"/>
        <v>6</v>
      </c>
      <c r="M21" s="11" t="str">
        <f t="shared" si="3"/>
        <v>mayo</v>
      </c>
      <c r="N21" s="11" t="str">
        <f t="shared" si="4"/>
        <v>jueves</v>
      </c>
    </row>
    <row r="22" spans="1:14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5"/>
        <v>51.358333333333334</v>
      </c>
      <c r="G22" s="8" t="s">
        <v>7</v>
      </c>
      <c r="H22" s="8" t="s">
        <v>4</v>
      </c>
      <c r="I22" s="8" t="s">
        <v>13</v>
      </c>
      <c r="J22" s="11">
        <f t="shared" si="0"/>
        <v>1973</v>
      </c>
      <c r="K22" s="11">
        <f t="shared" si="1"/>
        <v>12</v>
      </c>
      <c r="L22" s="11">
        <f t="shared" si="2"/>
        <v>28</v>
      </c>
      <c r="M22" s="11" t="str">
        <f t="shared" si="3"/>
        <v>enero</v>
      </c>
      <c r="N22" s="11" t="str">
        <f t="shared" si="4"/>
        <v>sábado</v>
      </c>
    </row>
    <row r="23" spans="1:14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5"/>
        <v>50.963888888888889</v>
      </c>
      <c r="G23" s="8" t="s">
        <v>7</v>
      </c>
      <c r="H23" s="8" t="s">
        <v>11</v>
      </c>
      <c r="I23" s="8" t="s">
        <v>9</v>
      </c>
      <c r="J23" s="11">
        <f t="shared" si="0"/>
        <v>1973</v>
      </c>
      <c r="K23" s="11">
        <f t="shared" si="1"/>
        <v>5</v>
      </c>
      <c r="L23" s="11">
        <f t="shared" si="2"/>
        <v>24</v>
      </c>
      <c r="M23" s="11" t="str">
        <f t="shared" si="3"/>
        <v>junio</v>
      </c>
      <c r="N23" s="11" t="str">
        <f t="shared" si="4"/>
        <v>martes</v>
      </c>
    </row>
    <row r="24" spans="1:14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5"/>
        <v>50.961111111111109</v>
      </c>
      <c r="G24" s="8" t="s">
        <v>7</v>
      </c>
      <c r="H24" s="8" t="s">
        <v>3</v>
      </c>
      <c r="I24" s="8" t="s">
        <v>8</v>
      </c>
      <c r="J24" s="11">
        <f t="shared" si="0"/>
        <v>1973</v>
      </c>
      <c r="K24" s="11">
        <f t="shared" si="1"/>
        <v>1</v>
      </c>
      <c r="L24" s="11">
        <f t="shared" si="2"/>
        <v>22</v>
      </c>
      <c r="M24" s="11" t="str">
        <f t="shared" si="3"/>
        <v>junio</v>
      </c>
      <c r="N24" s="11" t="str">
        <f t="shared" si="4"/>
        <v>miércoles</v>
      </c>
    </row>
    <row r="25" spans="1:14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5"/>
        <v>50.841666666666669</v>
      </c>
      <c r="G25" s="8" t="s">
        <v>2</v>
      </c>
      <c r="H25" s="8" t="s">
        <v>11</v>
      </c>
      <c r="I25" s="8" t="s">
        <v>9</v>
      </c>
      <c r="J25" s="11">
        <f t="shared" si="0"/>
        <v>1973</v>
      </c>
      <c r="K25" s="11">
        <f t="shared" si="1"/>
        <v>5</v>
      </c>
      <c r="L25" s="11">
        <f t="shared" si="2"/>
        <v>18</v>
      </c>
      <c r="M25" s="11" t="str">
        <f t="shared" si="3"/>
        <v>julio</v>
      </c>
      <c r="N25" s="11" t="str">
        <f t="shared" si="4"/>
        <v>jueves</v>
      </c>
    </row>
    <row r="26" spans="1:14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5"/>
        <v>50.772222222222226</v>
      </c>
      <c r="G26" s="8" t="s">
        <v>7</v>
      </c>
      <c r="H26" s="8" t="s">
        <v>11</v>
      </c>
      <c r="I26" s="8" t="s">
        <v>8</v>
      </c>
      <c r="J26" s="11">
        <f t="shared" si="0"/>
        <v>1973</v>
      </c>
      <c r="K26" s="11">
        <f t="shared" si="1"/>
        <v>5</v>
      </c>
      <c r="L26" s="11">
        <f t="shared" si="2"/>
        <v>19</v>
      </c>
      <c r="M26" s="11" t="str">
        <f t="shared" si="3"/>
        <v>agosto</v>
      </c>
      <c r="N26" s="11" t="str">
        <f t="shared" si="4"/>
        <v>martes</v>
      </c>
    </row>
    <row r="27" spans="1:14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5"/>
        <v>50.619444444444447</v>
      </c>
      <c r="G27" s="8" t="s">
        <v>7</v>
      </c>
      <c r="H27" s="8" t="s">
        <v>11</v>
      </c>
      <c r="I27" s="8" t="s">
        <v>8</v>
      </c>
      <c r="J27" s="11">
        <f t="shared" si="0"/>
        <v>1973</v>
      </c>
      <c r="K27" s="11">
        <f t="shared" si="1"/>
        <v>6</v>
      </c>
      <c r="L27" s="11">
        <f t="shared" si="2"/>
        <v>7</v>
      </c>
      <c r="M27" s="11" t="str">
        <f t="shared" si="3"/>
        <v>octubre</v>
      </c>
      <c r="N27" s="11" t="str">
        <f t="shared" si="4"/>
        <v>martes</v>
      </c>
    </row>
    <row r="28" spans="1:14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5"/>
        <v>50.24722222222222</v>
      </c>
      <c r="G28" s="8" t="s">
        <v>7</v>
      </c>
      <c r="H28" s="8" t="s">
        <v>4</v>
      </c>
      <c r="I28" s="8" t="s">
        <v>8</v>
      </c>
      <c r="J28" s="11">
        <f t="shared" si="0"/>
        <v>1974</v>
      </c>
      <c r="K28" s="11">
        <f t="shared" si="1"/>
        <v>3</v>
      </c>
      <c r="L28" s="11">
        <f t="shared" si="2"/>
        <v>22</v>
      </c>
      <c r="M28" s="11" t="str">
        <f t="shared" si="3"/>
        <v>febrero</v>
      </c>
      <c r="N28" s="11" t="str">
        <f t="shared" si="4"/>
        <v>sábado</v>
      </c>
    </row>
    <row r="29" spans="1:14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5"/>
        <v>50.144444444444446</v>
      </c>
      <c r="G29" s="8" t="s">
        <v>2</v>
      </c>
      <c r="H29" s="8" t="s">
        <v>3</v>
      </c>
      <c r="I29" s="8" t="s">
        <v>8</v>
      </c>
      <c r="J29" s="11">
        <f t="shared" si="0"/>
        <v>1974</v>
      </c>
      <c r="K29" s="11">
        <f t="shared" si="1"/>
        <v>11</v>
      </c>
      <c r="L29" s="11">
        <f t="shared" si="2"/>
        <v>7</v>
      </c>
      <c r="M29" s="11" t="str">
        <f t="shared" si="3"/>
        <v>marzo</v>
      </c>
      <c r="N29" s="11" t="str">
        <f t="shared" si="4"/>
        <v>sábado</v>
      </c>
    </row>
    <row r="30" spans="1:14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5"/>
        <v>49.788888888888891</v>
      </c>
      <c r="G30" s="8" t="s">
        <v>7</v>
      </c>
      <c r="H30" s="8" t="s">
        <v>11</v>
      </c>
      <c r="I30" s="8" t="s">
        <v>13</v>
      </c>
      <c r="J30" s="11">
        <f t="shared" si="0"/>
        <v>1974</v>
      </c>
      <c r="K30" s="11">
        <f t="shared" si="1"/>
        <v>4</v>
      </c>
      <c r="L30" s="11">
        <f t="shared" si="2"/>
        <v>20</v>
      </c>
      <c r="M30" s="11" t="str">
        <f t="shared" si="3"/>
        <v>agosto</v>
      </c>
      <c r="N30" s="11" t="str">
        <f t="shared" si="4"/>
        <v>jueves</v>
      </c>
    </row>
    <row r="31" spans="1:14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5"/>
        <v>49.65</v>
      </c>
      <c r="G31" s="8" t="s">
        <v>7</v>
      </c>
      <c r="H31" s="8" t="s">
        <v>11</v>
      </c>
      <c r="I31" s="8" t="s">
        <v>13</v>
      </c>
      <c r="J31" s="11">
        <f t="shared" si="0"/>
        <v>1974</v>
      </c>
      <c r="K31" s="11">
        <f t="shared" si="1"/>
        <v>8</v>
      </c>
      <c r="L31" s="11">
        <f t="shared" si="2"/>
        <v>5</v>
      </c>
      <c r="M31" s="11" t="str">
        <f t="shared" si="3"/>
        <v>septiembre</v>
      </c>
      <c r="N31" s="11" t="str">
        <f t="shared" si="4"/>
        <v>sábado</v>
      </c>
    </row>
    <row r="32" spans="1:14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5"/>
        <v>49.56388888888889</v>
      </c>
      <c r="G32" s="8" t="s">
        <v>7</v>
      </c>
      <c r="H32" s="8" t="s">
        <v>11</v>
      </c>
      <c r="I32" s="8" t="s">
        <v>8</v>
      </c>
      <c r="J32" s="11">
        <f t="shared" si="0"/>
        <v>1974</v>
      </c>
      <c r="K32" s="11">
        <f t="shared" si="1"/>
        <v>11</v>
      </c>
      <c r="L32" s="11">
        <f t="shared" si="2"/>
        <v>10</v>
      </c>
      <c r="M32" s="11" t="str">
        <f t="shared" si="3"/>
        <v>octubre</v>
      </c>
      <c r="N32" s="11" t="str">
        <f t="shared" si="4"/>
        <v>martes</v>
      </c>
    </row>
    <row r="33" spans="1:14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5"/>
        <v>49.080555555555556</v>
      </c>
      <c r="G33" s="8" t="s">
        <v>7</v>
      </c>
      <c r="H33" s="8" t="s">
        <v>11</v>
      </c>
      <c r="I33" s="8" t="s">
        <v>13</v>
      </c>
      <c r="J33" s="11">
        <f t="shared" si="0"/>
        <v>1975</v>
      </c>
      <c r="K33" s="11">
        <f t="shared" si="1"/>
        <v>2</v>
      </c>
      <c r="L33" s="11">
        <f t="shared" si="2"/>
        <v>6</v>
      </c>
      <c r="M33" s="11" t="str">
        <f t="shared" si="3"/>
        <v>abril</v>
      </c>
      <c r="N33" s="11" t="str">
        <f t="shared" si="4"/>
        <v>miércoles</v>
      </c>
    </row>
    <row r="34" spans="1:14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5"/>
        <v>49.077777777777776</v>
      </c>
      <c r="G34" s="8" t="s">
        <v>7</v>
      </c>
      <c r="H34" s="8" t="s">
        <v>3</v>
      </c>
      <c r="I34" s="8" t="s">
        <v>8</v>
      </c>
      <c r="J34" s="11">
        <f t="shared" si="0"/>
        <v>1975</v>
      </c>
      <c r="K34" s="11">
        <f t="shared" si="1"/>
        <v>7</v>
      </c>
      <c r="L34" s="11">
        <f t="shared" si="2"/>
        <v>15</v>
      </c>
      <c r="M34" s="11" t="str">
        <f t="shared" si="3"/>
        <v>abril</v>
      </c>
      <c r="N34" s="11" t="str">
        <f t="shared" si="4"/>
        <v>jueves</v>
      </c>
    </row>
    <row r="35" spans="1:14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5"/>
        <v>48.80833333333333</v>
      </c>
      <c r="G35" s="8" t="s">
        <v>2</v>
      </c>
      <c r="H35" s="8" t="s">
        <v>3</v>
      </c>
      <c r="I35" s="8" t="s">
        <v>8</v>
      </c>
      <c r="J35" s="11">
        <f t="shared" si="0"/>
        <v>1975</v>
      </c>
      <c r="K35" s="11">
        <f t="shared" si="1"/>
        <v>5</v>
      </c>
      <c r="L35" s="11">
        <f t="shared" si="2"/>
        <v>23</v>
      </c>
      <c r="M35" s="11" t="str">
        <f t="shared" si="3"/>
        <v>agosto</v>
      </c>
      <c r="N35" s="11" t="str">
        <f t="shared" si="4"/>
        <v>viernes</v>
      </c>
    </row>
    <row r="36" spans="1:14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5"/>
        <v>48.711111111111109</v>
      </c>
      <c r="G36" s="8" t="s">
        <v>7</v>
      </c>
      <c r="H36" s="8" t="s">
        <v>3</v>
      </c>
      <c r="I36" s="8" t="s">
        <v>13</v>
      </c>
      <c r="J36" s="11">
        <f t="shared" si="0"/>
        <v>1975</v>
      </c>
      <c r="K36" s="11">
        <f t="shared" si="1"/>
        <v>10</v>
      </c>
      <c r="L36" s="11">
        <f t="shared" si="2"/>
        <v>5</v>
      </c>
      <c r="M36" s="11" t="str">
        <f t="shared" si="3"/>
        <v>septiembre</v>
      </c>
      <c r="N36" s="11" t="str">
        <f t="shared" si="4"/>
        <v>sábado</v>
      </c>
    </row>
    <row r="37" spans="1:14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5"/>
        <v>48.572222222222223</v>
      </c>
      <c r="G37" s="8" t="s">
        <v>7</v>
      </c>
      <c r="H37" s="8" t="s">
        <v>11</v>
      </c>
      <c r="I37" s="8" t="s">
        <v>8</v>
      </c>
      <c r="J37" s="11">
        <f t="shared" si="0"/>
        <v>1975</v>
      </c>
      <c r="K37" s="11">
        <f t="shared" si="1"/>
        <v>8</v>
      </c>
      <c r="L37" s="11">
        <f t="shared" si="2"/>
        <v>3</v>
      </c>
      <c r="M37" s="11" t="str">
        <f t="shared" si="3"/>
        <v>octubre</v>
      </c>
      <c r="N37" s="11" t="str">
        <f t="shared" si="4"/>
        <v>domingo</v>
      </c>
    </row>
    <row r="38" spans="1:14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5"/>
        <v>48.55833333333333</v>
      </c>
      <c r="G38" s="8" t="s">
        <v>7</v>
      </c>
      <c r="H38" s="8" t="s">
        <v>11</v>
      </c>
      <c r="I38" s="8" t="s">
        <v>8</v>
      </c>
      <c r="J38" s="11">
        <f t="shared" si="0"/>
        <v>1975</v>
      </c>
      <c r="K38" s="11">
        <f t="shared" si="1"/>
        <v>1</v>
      </c>
      <c r="L38" s="11">
        <f t="shared" si="2"/>
        <v>27</v>
      </c>
      <c r="M38" s="11" t="str">
        <f t="shared" si="3"/>
        <v>noviembre</v>
      </c>
      <c r="N38" s="11" t="str">
        <f t="shared" si="4"/>
        <v>sábado</v>
      </c>
    </row>
    <row r="39" spans="1:14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5"/>
        <v>48.547222222222224</v>
      </c>
      <c r="G39" s="8" t="s">
        <v>7</v>
      </c>
      <c r="H39" s="8" t="s">
        <v>4</v>
      </c>
      <c r="I39" s="8" t="s">
        <v>8</v>
      </c>
      <c r="J39" s="11">
        <f t="shared" si="0"/>
        <v>1975</v>
      </c>
      <c r="K39" s="11">
        <f t="shared" si="1"/>
        <v>1</v>
      </c>
      <c r="L39" s="11">
        <f t="shared" si="2"/>
        <v>21</v>
      </c>
      <c r="M39" s="11" t="str">
        <f t="shared" si="3"/>
        <v>noviembre</v>
      </c>
      <c r="N39" s="11" t="str">
        <f t="shared" si="4"/>
        <v>miércoles</v>
      </c>
    </row>
    <row r="40" spans="1:14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5"/>
        <v>48.419444444444444</v>
      </c>
      <c r="G40" s="8" t="s">
        <v>7</v>
      </c>
      <c r="H40" s="8" t="s">
        <v>11</v>
      </c>
      <c r="I40" s="8" t="s">
        <v>8</v>
      </c>
      <c r="J40" s="11">
        <f t="shared" si="0"/>
        <v>1975</v>
      </c>
      <c r="K40" s="11">
        <f t="shared" si="1"/>
        <v>10</v>
      </c>
      <c r="L40" s="11">
        <f t="shared" si="2"/>
        <v>14</v>
      </c>
      <c r="M40" s="11" t="str">
        <f t="shared" si="3"/>
        <v>diciembre</v>
      </c>
      <c r="N40" s="11" t="str">
        <f t="shared" si="4"/>
        <v>domingo</v>
      </c>
    </row>
    <row r="41" spans="1:14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5"/>
        <v>46.725000000000001</v>
      </c>
      <c r="G41" s="8" t="s">
        <v>2</v>
      </c>
      <c r="H41" s="8" t="s">
        <v>3</v>
      </c>
      <c r="I41" s="8" t="s">
        <v>8</v>
      </c>
      <c r="J41" s="11">
        <f t="shared" si="0"/>
        <v>1977</v>
      </c>
      <c r="K41" s="11">
        <f t="shared" si="1"/>
        <v>10</v>
      </c>
      <c r="L41" s="11">
        <f t="shared" si="2"/>
        <v>18</v>
      </c>
      <c r="M41" s="11" t="str">
        <f t="shared" si="3"/>
        <v>septiembre</v>
      </c>
      <c r="N41" s="11" t="str">
        <f t="shared" si="4"/>
        <v>jueves</v>
      </c>
    </row>
    <row r="42" spans="1:14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5"/>
        <v>46.538888888888891</v>
      </c>
      <c r="G42" s="8" t="s">
        <v>7</v>
      </c>
      <c r="H42" s="8" t="s">
        <v>11</v>
      </c>
      <c r="I42" s="8" t="s">
        <v>8</v>
      </c>
      <c r="J42" s="11">
        <f t="shared" si="0"/>
        <v>1977</v>
      </c>
      <c r="K42" s="11">
        <f t="shared" si="1"/>
        <v>4</v>
      </c>
      <c r="L42" s="11">
        <f t="shared" si="2"/>
        <v>28</v>
      </c>
      <c r="M42" s="11" t="str">
        <f t="shared" si="3"/>
        <v>noviembre</v>
      </c>
      <c r="N42" s="11" t="str">
        <f t="shared" si="4"/>
        <v>martes</v>
      </c>
    </row>
    <row r="43" spans="1:14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5"/>
        <v>46.505555555555553</v>
      </c>
      <c r="G43" s="8" t="s">
        <v>7</v>
      </c>
      <c r="H43" s="8" t="s">
        <v>3</v>
      </c>
      <c r="I43" s="8" t="s">
        <v>8</v>
      </c>
      <c r="J43" s="11">
        <f t="shared" si="0"/>
        <v>1977</v>
      </c>
      <c r="K43" s="11">
        <f t="shared" si="1"/>
        <v>2</v>
      </c>
      <c r="L43" s="11">
        <f t="shared" si="2"/>
        <v>11</v>
      </c>
      <c r="M43" s="11" t="str">
        <f t="shared" si="3"/>
        <v>noviembre</v>
      </c>
      <c r="N43" s="11" t="str">
        <f t="shared" si="4"/>
        <v>domingo</v>
      </c>
    </row>
    <row r="44" spans="1:14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5"/>
        <v>46.052777777777777</v>
      </c>
      <c r="G44" s="8" t="s">
        <v>7</v>
      </c>
      <c r="H44" s="8" t="s">
        <v>3</v>
      </c>
      <c r="I44" s="8" t="s">
        <v>8</v>
      </c>
      <c r="J44" s="11">
        <f t="shared" si="0"/>
        <v>1978</v>
      </c>
      <c r="K44" s="11">
        <f t="shared" si="1"/>
        <v>11</v>
      </c>
      <c r="L44" s="11">
        <f t="shared" si="2"/>
        <v>29</v>
      </c>
      <c r="M44" s="11" t="str">
        <f t="shared" si="3"/>
        <v>mayo</v>
      </c>
      <c r="N44" s="11" t="str">
        <f t="shared" si="4"/>
        <v>miércoles</v>
      </c>
    </row>
    <row r="45" spans="1:14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5"/>
        <v>45.666666666666664</v>
      </c>
      <c r="G45" s="8" t="s">
        <v>2</v>
      </c>
      <c r="H45" s="8" t="s">
        <v>11</v>
      </c>
      <c r="I45" s="8" t="s">
        <v>8</v>
      </c>
      <c r="J45" s="11">
        <f t="shared" si="0"/>
        <v>1978</v>
      </c>
      <c r="K45" s="11">
        <f t="shared" si="1"/>
        <v>3</v>
      </c>
      <c r="L45" s="11">
        <f t="shared" si="2"/>
        <v>4</v>
      </c>
      <c r="M45" s="11" t="str">
        <f t="shared" si="3"/>
        <v>septiembre</v>
      </c>
      <c r="N45" s="11" t="str">
        <f t="shared" si="4"/>
        <v>viernes</v>
      </c>
    </row>
    <row r="46" spans="1:14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5"/>
        <v>45.486111111111114</v>
      </c>
      <c r="G46" s="8" t="s">
        <v>7</v>
      </c>
      <c r="H46" s="8" t="s">
        <v>11</v>
      </c>
      <c r="I46" s="8" t="s">
        <v>8</v>
      </c>
      <c r="J46" s="11">
        <f t="shared" si="0"/>
        <v>1978</v>
      </c>
      <c r="K46" s="11">
        <f t="shared" si="1"/>
        <v>10</v>
      </c>
      <c r="L46" s="11">
        <f t="shared" si="2"/>
        <v>9</v>
      </c>
      <c r="M46" s="11" t="str">
        <f t="shared" si="3"/>
        <v>noviembre</v>
      </c>
      <c r="N46" s="11" t="str">
        <f t="shared" si="4"/>
        <v>lunes</v>
      </c>
    </row>
    <row r="47" spans="1:14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5"/>
        <v>45.477777777777774</v>
      </c>
      <c r="G47" s="8" t="s">
        <v>2</v>
      </c>
      <c r="H47" s="8" t="s">
        <v>11</v>
      </c>
      <c r="I47" s="8" t="s">
        <v>13</v>
      </c>
      <c r="J47" s="11">
        <f t="shared" si="0"/>
        <v>1978</v>
      </c>
      <c r="K47" s="11">
        <f t="shared" si="1"/>
        <v>4</v>
      </c>
      <c r="L47" s="11">
        <f t="shared" si="2"/>
        <v>18</v>
      </c>
      <c r="M47" s="11" t="str">
        <f t="shared" si="3"/>
        <v>noviembre</v>
      </c>
      <c r="N47" s="11" t="str">
        <f t="shared" si="4"/>
        <v>jueves</v>
      </c>
    </row>
    <row r="48" spans="1:14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5"/>
        <v>45.472222222222221</v>
      </c>
      <c r="G48" s="8" t="s">
        <v>2</v>
      </c>
      <c r="H48" s="8" t="s">
        <v>3</v>
      </c>
      <c r="I48" s="8" t="s">
        <v>8</v>
      </c>
      <c r="J48" s="11">
        <f t="shared" si="0"/>
        <v>1978</v>
      </c>
      <c r="K48" s="11">
        <f t="shared" si="1"/>
        <v>3</v>
      </c>
      <c r="L48" s="11">
        <f t="shared" si="2"/>
        <v>21</v>
      </c>
      <c r="M48" s="11" t="str">
        <f t="shared" si="3"/>
        <v>diciembre</v>
      </c>
      <c r="N48" s="11" t="str">
        <f t="shared" si="4"/>
        <v>sábado</v>
      </c>
    </row>
    <row r="49" spans="1:14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5"/>
        <v>45.363888888888887</v>
      </c>
      <c r="G49" s="8" t="s">
        <v>7</v>
      </c>
      <c r="H49" s="8" t="s">
        <v>11</v>
      </c>
      <c r="I49" s="8" t="s">
        <v>8</v>
      </c>
      <c r="J49" s="11">
        <f t="shared" si="0"/>
        <v>1979</v>
      </c>
      <c r="K49" s="11">
        <f t="shared" si="1"/>
        <v>9</v>
      </c>
      <c r="L49" s="11">
        <f t="shared" si="2"/>
        <v>24</v>
      </c>
      <c r="M49" s="11" t="str">
        <f t="shared" si="3"/>
        <v>enero</v>
      </c>
      <c r="N49" s="11" t="str">
        <f t="shared" si="4"/>
        <v>jueves</v>
      </c>
    </row>
    <row r="50" spans="1:14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5"/>
        <v>45.3</v>
      </c>
      <c r="G50" s="8" t="s">
        <v>2</v>
      </c>
      <c r="H50" s="8" t="s">
        <v>11</v>
      </c>
      <c r="I50" s="8" t="s">
        <v>13</v>
      </c>
      <c r="J50" s="11">
        <f t="shared" si="0"/>
        <v>1979</v>
      </c>
      <c r="K50" s="11">
        <f t="shared" si="1"/>
        <v>8</v>
      </c>
      <c r="L50" s="11">
        <f t="shared" si="2"/>
        <v>29</v>
      </c>
      <c r="M50" s="11" t="str">
        <f t="shared" si="3"/>
        <v>febrero</v>
      </c>
      <c r="N50" s="11" t="str">
        <f t="shared" si="4"/>
        <v>domingo</v>
      </c>
    </row>
    <row r="51" spans="1:14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5"/>
        <v>45.030555555555559</v>
      </c>
      <c r="G51" s="8" t="s">
        <v>7</v>
      </c>
      <c r="H51" s="8" t="s">
        <v>11</v>
      </c>
      <c r="I51" s="8" t="s">
        <v>8</v>
      </c>
      <c r="J51" s="11">
        <f t="shared" si="0"/>
        <v>1979</v>
      </c>
      <c r="K51" s="11">
        <f t="shared" si="1"/>
        <v>6</v>
      </c>
      <c r="L51" s="11">
        <f t="shared" si="2"/>
        <v>10</v>
      </c>
      <c r="M51" s="11" t="str">
        <f t="shared" si="3"/>
        <v>mayo</v>
      </c>
      <c r="N51" s="11" t="str">
        <f t="shared" si="4"/>
        <v>viernes</v>
      </c>
    </row>
    <row r="52" spans="1:14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5"/>
        <v>44.977777777777774</v>
      </c>
      <c r="G52" s="8" t="s">
        <v>7</v>
      </c>
      <c r="H52" s="8" t="s">
        <v>11</v>
      </c>
      <c r="I52" s="8" t="s">
        <v>8</v>
      </c>
      <c r="J52" s="11">
        <f t="shared" si="0"/>
        <v>1979</v>
      </c>
      <c r="K52" s="11">
        <f t="shared" si="1"/>
        <v>3</v>
      </c>
      <c r="L52" s="11">
        <f t="shared" si="2"/>
        <v>20</v>
      </c>
      <c r="M52" s="11" t="str">
        <f t="shared" si="3"/>
        <v>mayo</v>
      </c>
      <c r="N52" s="11" t="str">
        <f t="shared" si="4"/>
        <v>miércoles</v>
      </c>
    </row>
    <row r="53" spans="1:14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5"/>
        <v>44.866666666666667</v>
      </c>
      <c r="G53" s="8" t="s">
        <v>2</v>
      </c>
      <c r="H53" s="8" t="s">
        <v>11</v>
      </c>
      <c r="I53" s="8" t="s">
        <v>8</v>
      </c>
      <c r="J53" s="11">
        <f t="shared" si="0"/>
        <v>1979</v>
      </c>
      <c r="K53" s="11" t="e">
        <f t="shared" si="1"/>
        <v>#VALUE!</v>
      </c>
      <c r="L53" s="11" t="e">
        <f t="shared" si="2"/>
        <v>#VALUE!</v>
      </c>
      <c r="M53" s="11" t="str">
        <f t="shared" si="3"/>
        <v>julio</v>
      </c>
      <c r="N53" s="11" t="str">
        <f t="shared" si="4"/>
        <v>martes</v>
      </c>
    </row>
    <row r="54" spans="1:14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5"/>
        <v>44.716666666666669</v>
      </c>
      <c r="G54" s="8" t="s">
        <v>2</v>
      </c>
      <c r="H54" s="8" t="s">
        <v>4</v>
      </c>
      <c r="I54" s="8" t="s">
        <v>9</v>
      </c>
      <c r="J54" s="11">
        <f t="shared" si="0"/>
        <v>1979</v>
      </c>
      <c r="K54" s="11">
        <f t="shared" si="1"/>
        <v>8</v>
      </c>
      <c r="L54" s="11">
        <f t="shared" si="2"/>
        <v>24</v>
      </c>
      <c r="M54" s="11" t="str">
        <f t="shared" si="3"/>
        <v>septiembre</v>
      </c>
      <c r="N54" s="11" t="str">
        <f t="shared" si="4"/>
        <v>martes</v>
      </c>
    </row>
    <row r="55" spans="1:14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5"/>
        <v>44.702777777777776</v>
      </c>
      <c r="G55" s="8" t="s">
        <v>2</v>
      </c>
      <c r="H55" s="8" t="s">
        <v>11</v>
      </c>
      <c r="I55" s="8" t="s">
        <v>8</v>
      </c>
      <c r="J55" s="11">
        <f t="shared" si="0"/>
        <v>1979</v>
      </c>
      <c r="K55" s="11">
        <f t="shared" si="1"/>
        <v>9</v>
      </c>
      <c r="L55" s="11">
        <f t="shared" si="2"/>
        <v>21</v>
      </c>
      <c r="M55" s="11" t="str">
        <f t="shared" si="3"/>
        <v>septiembre</v>
      </c>
      <c r="N55" s="11" t="str">
        <f t="shared" si="4"/>
        <v>domingo</v>
      </c>
    </row>
    <row r="56" spans="1:14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5"/>
        <v>44.283333333333331</v>
      </c>
      <c r="G56" s="8" t="s">
        <v>7</v>
      </c>
      <c r="H56" s="8" t="s">
        <v>4</v>
      </c>
      <c r="I56" s="8" t="s">
        <v>9</v>
      </c>
      <c r="J56" s="11">
        <f t="shared" si="0"/>
        <v>1980</v>
      </c>
      <c r="K56" s="11">
        <f t="shared" si="1"/>
        <v>7</v>
      </c>
      <c r="L56" s="11">
        <f t="shared" si="2"/>
        <v>30</v>
      </c>
      <c r="M56" s="11" t="str">
        <f t="shared" si="3"/>
        <v>febrero</v>
      </c>
      <c r="N56" s="11" t="str">
        <f t="shared" si="4"/>
        <v>domingo</v>
      </c>
    </row>
    <row r="57" spans="1:14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5"/>
        <v>43.880555555555553</v>
      </c>
      <c r="G57" s="8" t="s">
        <v>2</v>
      </c>
      <c r="H57" s="8" t="s">
        <v>4</v>
      </c>
      <c r="I57" s="8" t="s">
        <v>8</v>
      </c>
      <c r="J57" s="11">
        <f t="shared" si="0"/>
        <v>1980</v>
      </c>
      <c r="K57" s="11">
        <f t="shared" si="1"/>
        <v>8</v>
      </c>
      <c r="L57" s="11">
        <f t="shared" si="2"/>
        <v>26</v>
      </c>
      <c r="M57" s="11" t="str">
        <f t="shared" si="3"/>
        <v>julio</v>
      </c>
      <c r="N57" s="11" t="str">
        <f t="shared" si="4"/>
        <v>sábado</v>
      </c>
    </row>
    <row r="58" spans="1:14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5"/>
        <v>43.65</v>
      </c>
      <c r="G58" s="8" t="s">
        <v>2</v>
      </c>
      <c r="H58" s="8" t="s">
        <v>11</v>
      </c>
      <c r="I58" s="8" t="s">
        <v>8</v>
      </c>
      <c r="J58" s="11">
        <f t="shared" si="0"/>
        <v>1980</v>
      </c>
      <c r="K58" s="11">
        <f t="shared" si="1"/>
        <v>6</v>
      </c>
      <c r="L58" s="11">
        <f t="shared" si="2"/>
        <v>7</v>
      </c>
      <c r="M58" s="11" t="str">
        <f t="shared" si="3"/>
        <v>septiembre</v>
      </c>
      <c r="N58" s="11" t="str">
        <f t="shared" si="4"/>
        <v>domingo</v>
      </c>
    </row>
    <row r="59" spans="1:14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5"/>
        <v>43.641666666666666</v>
      </c>
      <c r="G59" s="8" t="s">
        <v>7</v>
      </c>
      <c r="H59" s="8" t="s">
        <v>11</v>
      </c>
      <c r="I59" s="8" t="s">
        <v>8</v>
      </c>
      <c r="J59" s="11">
        <f t="shared" si="0"/>
        <v>1980</v>
      </c>
      <c r="K59" s="11">
        <f t="shared" si="1"/>
        <v>11</v>
      </c>
      <c r="L59" s="11">
        <f t="shared" si="2"/>
        <v>20</v>
      </c>
      <c r="M59" s="11" t="str">
        <f t="shared" si="3"/>
        <v>octubre</v>
      </c>
      <c r="N59" s="11" t="str">
        <f t="shared" si="4"/>
        <v>miércoles</v>
      </c>
    </row>
    <row r="60" spans="1:14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5"/>
        <v>43.588888888888889</v>
      </c>
      <c r="G60" s="8" t="s">
        <v>2</v>
      </c>
      <c r="H60" s="8" t="s">
        <v>11</v>
      </c>
      <c r="I60" s="8" t="s">
        <v>8</v>
      </c>
      <c r="J60" s="11">
        <f t="shared" si="0"/>
        <v>1980</v>
      </c>
      <c r="K60" s="11">
        <f t="shared" si="1"/>
        <v>2</v>
      </c>
      <c r="L60" s="11">
        <f t="shared" si="2"/>
        <v>26</v>
      </c>
      <c r="M60" s="11" t="str">
        <f t="shared" si="3"/>
        <v>octubre</v>
      </c>
      <c r="N60" s="11" t="str">
        <f t="shared" si="4"/>
        <v>lunes</v>
      </c>
    </row>
    <row r="61" spans="1:14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5"/>
        <v>43.43611111111111</v>
      </c>
      <c r="G61" s="8" t="s">
        <v>7</v>
      </c>
      <c r="H61" s="8" t="s">
        <v>11</v>
      </c>
      <c r="I61" s="8" t="s">
        <v>9</v>
      </c>
      <c r="J61" s="11">
        <f t="shared" si="0"/>
        <v>1980</v>
      </c>
      <c r="K61" s="11">
        <f t="shared" si="1"/>
        <v>11</v>
      </c>
      <c r="L61" s="11">
        <f t="shared" si="2"/>
        <v>16</v>
      </c>
      <c r="M61" s="11" t="str">
        <f t="shared" si="3"/>
        <v>diciembre</v>
      </c>
      <c r="N61" s="11" t="str">
        <f t="shared" si="4"/>
        <v>lunes</v>
      </c>
    </row>
    <row r="62" spans="1:14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5"/>
        <v>43.347222222222221</v>
      </c>
      <c r="G62" s="8" t="s">
        <v>7</v>
      </c>
      <c r="H62" s="8" t="s">
        <v>11</v>
      </c>
      <c r="I62" s="8" t="s">
        <v>8</v>
      </c>
      <c r="J62" s="11">
        <f t="shared" si="0"/>
        <v>1981</v>
      </c>
      <c r="K62" s="11">
        <f t="shared" si="1"/>
        <v>3</v>
      </c>
      <c r="L62" s="11">
        <f t="shared" si="2"/>
        <v>19</v>
      </c>
      <c r="M62" s="11" t="str">
        <f t="shared" si="3"/>
        <v>enero</v>
      </c>
      <c r="N62" s="11" t="str">
        <f t="shared" si="4"/>
        <v>sábado</v>
      </c>
    </row>
    <row r="63" spans="1:14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5"/>
        <v>43.197222222222223</v>
      </c>
      <c r="G63" s="8" t="s">
        <v>7</v>
      </c>
      <c r="H63" s="8" t="s">
        <v>11</v>
      </c>
      <c r="I63" s="8" t="s">
        <v>8</v>
      </c>
      <c r="J63" s="11">
        <f t="shared" si="0"/>
        <v>1981</v>
      </c>
      <c r="K63" s="11">
        <f t="shared" si="1"/>
        <v>5</v>
      </c>
      <c r="L63" s="11">
        <f t="shared" si="2"/>
        <v>2</v>
      </c>
      <c r="M63" s="11" t="str">
        <f t="shared" si="3"/>
        <v>marzo</v>
      </c>
      <c r="N63" s="11" t="str">
        <f t="shared" si="4"/>
        <v>miércoles</v>
      </c>
    </row>
    <row r="64" spans="1:14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5"/>
        <v>42.744444444444447</v>
      </c>
      <c r="G64" s="8" t="s">
        <v>2</v>
      </c>
      <c r="H64" s="8" t="s">
        <v>11</v>
      </c>
      <c r="I64" s="8" t="s">
        <v>8</v>
      </c>
      <c r="J64" s="11">
        <f t="shared" si="0"/>
        <v>1981</v>
      </c>
      <c r="K64" s="11">
        <f t="shared" si="1"/>
        <v>12</v>
      </c>
      <c r="L64" s="11">
        <f t="shared" si="2"/>
        <v>22</v>
      </c>
      <c r="M64" s="11" t="str">
        <f t="shared" si="3"/>
        <v>agosto</v>
      </c>
      <c r="N64" s="11" t="str">
        <f t="shared" si="4"/>
        <v>lunes</v>
      </c>
    </row>
    <row r="65" spans="1:14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5"/>
        <v>42.669444444444444</v>
      </c>
      <c r="G65" s="8" t="s">
        <v>7</v>
      </c>
      <c r="H65" s="8" t="s">
        <v>11</v>
      </c>
      <c r="I65" s="8" t="s">
        <v>8</v>
      </c>
      <c r="J65" s="11">
        <f t="shared" si="0"/>
        <v>1981</v>
      </c>
      <c r="K65" s="11">
        <f t="shared" si="1"/>
        <v>6</v>
      </c>
      <c r="L65" s="11">
        <f t="shared" si="2"/>
        <v>6</v>
      </c>
      <c r="M65" s="11" t="str">
        <f t="shared" si="3"/>
        <v>septiembre</v>
      </c>
      <c r="N65" s="11" t="str">
        <f t="shared" si="4"/>
        <v>lunes</v>
      </c>
    </row>
    <row r="66" spans="1:14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5"/>
        <v>42.641666666666666</v>
      </c>
      <c r="G66" s="8" t="s">
        <v>7</v>
      </c>
      <c r="H66" s="8" t="s">
        <v>11</v>
      </c>
      <c r="I66" s="8" t="s">
        <v>8</v>
      </c>
      <c r="J66" s="11">
        <f t="shared" si="0"/>
        <v>1981</v>
      </c>
      <c r="K66" s="11">
        <f t="shared" si="1"/>
        <v>11</v>
      </c>
      <c r="L66" s="11">
        <f t="shared" si="2"/>
        <v>16</v>
      </c>
      <c r="M66" s="11" t="str">
        <f t="shared" si="3"/>
        <v>octubre</v>
      </c>
      <c r="N66" s="11" t="str">
        <f t="shared" si="4"/>
        <v>jueves</v>
      </c>
    </row>
    <row r="67" spans="1:14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5"/>
        <v>42.530555555555559</v>
      </c>
      <c r="G67" s="8" t="s">
        <v>2</v>
      </c>
      <c r="H67" s="8" t="s">
        <v>11</v>
      </c>
      <c r="I67" s="8" t="s">
        <v>13</v>
      </c>
      <c r="J67" s="11">
        <f t="shared" ref="J67:J130" si="6">YEAR(E67)</f>
        <v>1981</v>
      </c>
      <c r="K67" s="11">
        <f t="shared" ref="K67:K130" si="7">MONTH(C67)</f>
        <v>2</v>
      </c>
      <c r="L67" s="11">
        <f t="shared" ref="L67:L130" si="8">DAY(C67)</f>
        <v>23</v>
      </c>
      <c r="M67" s="11" t="str">
        <f t="shared" ref="M67:M130" si="9">TEXT(E67,"MMMM")</f>
        <v>noviembre</v>
      </c>
      <c r="N67" s="11" t="str">
        <f t="shared" ref="N67:N130" si="10">TEXT(E67,"DDDD")</f>
        <v>miércoles</v>
      </c>
    </row>
    <row r="68" spans="1:14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11">YEARFRAC(TODAY(),E68)</f>
        <v>42.166666666666664</v>
      </c>
      <c r="G68" s="8" t="s">
        <v>2</v>
      </c>
      <c r="H68" s="8" t="s">
        <v>11</v>
      </c>
      <c r="I68" s="8" t="s">
        <v>8</v>
      </c>
      <c r="J68" s="11">
        <f t="shared" si="6"/>
        <v>1982</v>
      </c>
      <c r="K68" s="11">
        <f t="shared" si="7"/>
        <v>2</v>
      </c>
      <c r="L68" s="11">
        <f t="shared" si="8"/>
        <v>2</v>
      </c>
      <c r="M68" s="11" t="str">
        <f t="shared" si="9"/>
        <v>marzo</v>
      </c>
      <c r="N68" s="11" t="str">
        <f t="shared" si="10"/>
        <v>lunes</v>
      </c>
    </row>
    <row r="69" spans="1:14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11"/>
        <v>42.144444444444446</v>
      </c>
      <c r="G69" s="8" t="s">
        <v>2</v>
      </c>
      <c r="H69" s="8" t="s">
        <v>11</v>
      </c>
      <c r="I69" s="8" t="s">
        <v>8</v>
      </c>
      <c r="J69" s="11">
        <f t="shared" si="6"/>
        <v>1982</v>
      </c>
      <c r="K69" s="11">
        <f t="shared" si="7"/>
        <v>2</v>
      </c>
      <c r="L69" s="11">
        <f t="shared" si="8"/>
        <v>6</v>
      </c>
      <c r="M69" s="11" t="str">
        <f t="shared" si="9"/>
        <v>marzo</v>
      </c>
      <c r="N69" s="11" t="str">
        <f t="shared" si="10"/>
        <v>martes</v>
      </c>
    </row>
    <row r="70" spans="1:14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11"/>
        <v>42.00277777777778</v>
      </c>
      <c r="G70" s="8" t="s">
        <v>7</v>
      </c>
      <c r="H70" s="8" t="s">
        <v>11</v>
      </c>
      <c r="I70" s="8" t="s">
        <v>13</v>
      </c>
      <c r="J70" s="11">
        <f t="shared" si="6"/>
        <v>1982</v>
      </c>
      <c r="K70" s="11">
        <f t="shared" si="7"/>
        <v>11</v>
      </c>
      <c r="L70" s="11">
        <f t="shared" si="8"/>
        <v>22</v>
      </c>
      <c r="M70" s="11" t="str">
        <f t="shared" si="9"/>
        <v>mayo</v>
      </c>
      <c r="N70" s="11" t="str">
        <f t="shared" si="10"/>
        <v>viernes</v>
      </c>
    </row>
    <row r="71" spans="1:14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11"/>
        <v>41.802777777777777</v>
      </c>
      <c r="G71" s="8" t="s">
        <v>2</v>
      </c>
      <c r="H71" s="8" t="s">
        <v>11</v>
      </c>
      <c r="I71" s="8" t="s">
        <v>8</v>
      </c>
      <c r="J71" s="11">
        <f t="shared" si="6"/>
        <v>1982</v>
      </c>
      <c r="K71" s="11">
        <f t="shared" si="7"/>
        <v>4</v>
      </c>
      <c r="L71" s="11">
        <f t="shared" si="8"/>
        <v>25</v>
      </c>
      <c r="M71" s="11" t="str">
        <f t="shared" si="9"/>
        <v>agosto</v>
      </c>
      <c r="N71" s="11" t="str">
        <f t="shared" si="10"/>
        <v>martes</v>
      </c>
    </row>
    <row r="72" spans="1:14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11"/>
        <v>41.788888888888891</v>
      </c>
      <c r="G72" s="8" t="s">
        <v>7</v>
      </c>
      <c r="H72" s="8" t="s">
        <v>11</v>
      </c>
      <c r="I72" s="8" t="s">
        <v>8</v>
      </c>
      <c r="J72" s="11">
        <f t="shared" si="6"/>
        <v>1982</v>
      </c>
      <c r="K72" s="11">
        <f t="shared" si="7"/>
        <v>12</v>
      </c>
      <c r="L72" s="11">
        <f t="shared" si="8"/>
        <v>13</v>
      </c>
      <c r="M72" s="11" t="str">
        <f t="shared" si="9"/>
        <v>agosto</v>
      </c>
      <c r="N72" s="11" t="str">
        <f t="shared" si="10"/>
        <v>domingo</v>
      </c>
    </row>
    <row r="73" spans="1:14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11"/>
        <v>41.761111111111113</v>
      </c>
      <c r="G73" s="8" t="s">
        <v>2</v>
      </c>
      <c r="H73" s="8" t="s">
        <v>11</v>
      </c>
      <c r="I73" s="8" t="s">
        <v>8</v>
      </c>
      <c r="J73" s="11">
        <f t="shared" si="6"/>
        <v>1982</v>
      </c>
      <c r="K73" s="11">
        <f t="shared" si="7"/>
        <v>9</v>
      </c>
      <c r="L73" s="11">
        <f t="shared" si="8"/>
        <v>24</v>
      </c>
      <c r="M73" s="11" t="str">
        <f t="shared" si="9"/>
        <v>agosto</v>
      </c>
      <c r="N73" s="11" t="str">
        <f t="shared" si="10"/>
        <v>miércoles</v>
      </c>
    </row>
    <row r="74" spans="1:14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11"/>
        <v>41.616666666666667</v>
      </c>
      <c r="G74" s="8" t="s">
        <v>7</v>
      </c>
      <c r="H74" s="8" t="s">
        <v>11</v>
      </c>
      <c r="I74" s="8" t="s">
        <v>8</v>
      </c>
      <c r="J74" s="11">
        <f t="shared" si="6"/>
        <v>1982</v>
      </c>
      <c r="K74" s="11">
        <f t="shared" si="7"/>
        <v>4</v>
      </c>
      <c r="L74" s="11">
        <f t="shared" si="8"/>
        <v>16</v>
      </c>
      <c r="M74" s="11" t="str">
        <f t="shared" si="9"/>
        <v>octubre</v>
      </c>
      <c r="N74" s="11" t="str">
        <f t="shared" si="10"/>
        <v>domingo</v>
      </c>
    </row>
    <row r="75" spans="1:14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11"/>
        <v>41.50277777777778</v>
      </c>
      <c r="G75" s="8" t="s">
        <v>2</v>
      </c>
      <c r="H75" s="8" t="s">
        <v>11</v>
      </c>
      <c r="I75" s="8" t="s">
        <v>8</v>
      </c>
      <c r="J75" s="11">
        <f t="shared" si="6"/>
        <v>1982</v>
      </c>
      <c r="K75" s="11">
        <f t="shared" si="7"/>
        <v>12</v>
      </c>
      <c r="L75" s="11">
        <f t="shared" si="8"/>
        <v>3</v>
      </c>
      <c r="M75" s="11" t="str">
        <f t="shared" si="9"/>
        <v>noviembre</v>
      </c>
      <c r="N75" s="11" t="str">
        <f t="shared" si="10"/>
        <v>domingo</v>
      </c>
    </row>
    <row r="76" spans="1:14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11"/>
        <v>41.3</v>
      </c>
      <c r="G76" s="8" t="s">
        <v>7</v>
      </c>
      <c r="H76" s="8" t="s">
        <v>3</v>
      </c>
      <c r="I76" s="8" t="s">
        <v>8</v>
      </c>
      <c r="J76" s="11">
        <f t="shared" si="6"/>
        <v>1983</v>
      </c>
      <c r="K76" s="11">
        <f t="shared" si="7"/>
        <v>5</v>
      </c>
      <c r="L76" s="11">
        <f t="shared" si="8"/>
        <v>31</v>
      </c>
      <c r="M76" s="11" t="str">
        <f t="shared" si="9"/>
        <v>febrero</v>
      </c>
      <c r="N76" s="11" t="str">
        <f t="shared" si="10"/>
        <v>viernes</v>
      </c>
    </row>
    <row r="77" spans="1:14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11"/>
        <v>41.280555555555559</v>
      </c>
      <c r="G77" s="8" t="s">
        <v>2</v>
      </c>
      <c r="H77" s="8" t="s">
        <v>11</v>
      </c>
      <c r="I77" s="8" t="s">
        <v>9</v>
      </c>
      <c r="J77" s="11">
        <f t="shared" si="6"/>
        <v>1983</v>
      </c>
      <c r="K77" s="11">
        <f t="shared" si="7"/>
        <v>8</v>
      </c>
      <c r="L77" s="11">
        <f t="shared" si="8"/>
        <v>29</v>
      </c>
      <c r="M77" s="11" t="str">
        <f t="shared" si="9"/>
        <v>febrero</v>
      </c>
      <c r="N77" s="11" t="str">
        <f t="shared" si="10"/>
        <v>viernes</v>
      </c>
    </row>
    <row r="78" spans="1:14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11"/>
        <v>41.152777777777779</v>
      </c>
      <c r="G78" s="8" t="s">
        <v>2</v>
      </c>
      <c r="H78" s="8" t="s">
        <v>11</v>
      </c>
      <c r="I78" s="8" t="s">
        <v>8</v>
      </c>
      <c r="J78" s="11">
        <f t="shared" si="6"/>
        <v>1983</v>
      </c>
      <c r="K78" s="11">
        <f t="shared" si="7"/>
        <v>10</v>
      </c>
      <c r="L78" s="11">
        <f t="shared" si="8"/>
        <v>4</v>
      </c>
      <c r="M78" s="11" t="str">
        <f t="shared" si="9"/>
        <v>marzo</v>
      </c>
      <c r="N78" s="11" t="str">
        <f t="shared" si="10"/>
        <v>domingo</v>
      </c>
    </row>
    <row r="79" spans="1:14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11"/>
        <v>41.033333333333331</v>
      </c>
      <c r="G79" s="8" t="s">
        <v>2</v>
      </c>
      <c r="H79" s="8" t="s">
        <v>11</v>
      </c>
      <c r="I79" s="8" t="s">
        <v>8</v>
      </c>
      <c r="J79" s="11">
        <f t="shared" si="6"/>
        <v>1983</v>
      </c>
      <c r="K79" s="11">
        <f t="shared" si="7"/>
        <v>5</v>
      </c>
      <c r="L79" s="11">
        <f t="shared" si="8"/>
        <v>12</v>
      </c>
      <c r="M79" s="11" t="str">
        <f t="shared" si="9"/>
        <v>mayo</v>
      </c>
      <c r="N79" s="11" t="str">
        <f t="shared" si="10"/>
        <v>martes</v>
      </c>
    </row>
    <row r="80" spans="1:14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11"/>
        <v>40.766666666666666</v>
      </c>
      <c r="G80" s="8" t="s">
        <v>7</v>
      </c>
      <c r="H80" s="8" t="s">
        <v>11</v>
      </c>
      <c r="I80" s="8" t="s">
        <v>8</v>
      </c>
      <c r="J80" s="11">
        <f t="shared" si="6"/>
        <v>1983</v>
      </c>
      <c r="K80" s="11">
        <f t="shared" si="7"/>
        <v>12</v>
      </c>
      <c r="L80" s="11">
        <f t="shared" si="8"/>
        <v>22</v>
      </c>
      <c r="M80" s="11" t="str">
        <f t="shared" si="9"/>
        <v>agosto</v>
      </c>
      <c r="N80" s="11" t="str">
        <f t="shared" si="10"/>
        <v>martes</v>
      </c>
    </row>
    <row r="81" spans="1:14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11"/>
        <v>40.744444444444447</v>
      </c>
      <c r="G81" s="8" t="s">
        <v>2</v>
      </c>
      <c r="H81" s="8" t="s">
        <v>11</v>
      </c>
      <c r="I81" s="8" t="s">
        <v>8</v>
      </c>
      <c r="J81" s="11">
        <f t="shared" si="6"/>
        <v>1983</v>
      </c>
      <c r="K81" s="11">
        <f t="shared" si="7"/>
        <v>6</v>
      </c>
      <c r="L81" s="11">
        <f t="shared" si="8"/>
        <v>9</v>
      </c>
      <c r="M81" s="11" t="str">
        <f t="shared" si="9"/>
        <v>agosto</v>
      </c>
      <c r="N81" s="11" t="str">
        <f t="shared" si="10"/>
        <v>miércoles</v>
      </c>
    </row>
    <row r="82" spans="1:14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11"/>
        <v>40.669444444444444</v>
      </c>
      <c r="G82" s="8" t="s">
        <v>2</v>
      </c>
      <c r="H82" s="8" t="s">
        <v>11</v>
      </c>
      <c r="I82" s="8" t="s">
        <v>8</v>
      </c>
      <c r="J82" s="11">
        <f t="shared" si="6"/>
        <v>1983</v>
      </c>
      <c r="K82" s="11">
        <f t="shared" si="7"/>
        <v>11</v>
      </c>
      <c r="L82" s="11">
        <f t="shared" si="8"/>
        <v>21</v>
      </c>
      <c r="M82" s="11" t="str">
        <f t="shared" si="9"/>
        <v>septiembre</v>
      </c>
      <c r="N82" s="11" t="str">
        <f t="shared" si="10"/>
        <v>miércoles</v>
      </c>
    </row>
    <row r="83" spans="1:14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11"/>
        <v>40.24722222222222</v>
      </c>
      <c r="G83" s="8" t="s">
        <v>7</v>
      </c>
      <c r="H83" s="8" t="s">
        <v>3</v>
      </c>
      <c r="I83" s="8" t="s">
        <v>8</v>
      </c>
      <c r="J83" s="11">
        <f t="shared" si="6"/>
        <v>1984</v>
      </c>
      <c r="K83" s="11">
        <f t="shared" si="7"/>
        <v>10</v>
      </c>
      <c r="L83" s="11">
        <f t="shared" si="8"/>
        <v>14</v>
      </c>
      <c r="M83" s="11" t="str">
        <f t="shared" si="9"/>
        <v>febrero</v>
      </c>
      <c r="N83" s="11" t="str">
        <f t="shared" si="10"/>
        <v>jueves</v>
      </c>
    </row>
    <row r="84" spans="1:14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11"/>
        <v>40.180555555555557</v>
      </c>
      <c r="G84" s="8" t="s">
        <v>2</v>
      </c>
      <c r="H84" s="8" t="s">
        <v>11</v>
      </c>
      <c r="I84" s="8" t="s">
        <v>8</v>
      </c>
      <c r="J84" s="11">
        <f t="shared" si="6"/>
        <v>1984</v>
      </c>
      <c r="K84" s="11">
        <f t="shared" si="7"/>
        <v>8</v>
      </c>
      <c r="L84" s="11">
        <f t="shared" si="8"/>
        <v>30</v>
      </c>
      <c r="M84" s="11" t="str">
        <f t="shared" si="9"/>
        <v>marzo</v>
      </c>
      <c r="N84" s="11" t="str">
        <f t="shared" si="10"/>
        <v>sábado</v>
      </c>
    </row>
    <row r="85" spans="1:14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11"/>
        <v>40.138888888888886</v>
      </c>
      <c r="G85" s="8" t="s">
        <v>2</v>
      </c>
      <c r="H85" s="8" t="s">
        <v>3</v>
      </c>
      <c r="I85" s="8" t="s">
        <v>8</v>
      </c>
      <c r="J85" s="11">
        <f t="shared" si="6"/>
        <v>1984</v>
      </c>
      <c r="K85" s="11">
        <f t="shared" si="7"/>
        <v>6</v>
      </c>
      <c r="L85" s="11">
        <f t="shared" si="8"/>
        <v>17</v>
      </c>
      <c r="M85" s="11" t="str">
        <f t="shared" si="9"/>
        <v>abril</v>
      </c>
      <c r="N85" s="11" t="str">
        <f t="shared" si="10"/>
        <v>lunes</v>
      </c>
    </row>
    <row r="86" spans="1:14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11"/>
        <v>40.105555555555554</v>
      </c>
      <c r="G86" s="8" t="s">
        <v>2</v>
      </c>
      <c r="H86" s="8" t="s">
        <v>10</v>
      </c>
      <c r="I86" s="8" t="s">
        <v>8</v>
      </c>
      <c r="J86" s="11">
        <f t="shared" si="6"/>
        <v>1984</v>
      </c>
      <c r="K86" s="11">
        <f t="shared" si="7"/>
        <v>10</v>
      </c>
      <c r="L86" s="11">
        <f t="shared" si="8"/>
        <v>10</v>
      </c>
      <c r="M86" s="11" t="str">
        <f t="shared" si="9"/>
        <v>abril</v>
      </c>
      <c r="N86" s="11" t="str">
        <f t="shared" si="10"/>
        <v>sábado</v>
      </c>
    </row>
    <row r="87" spans="1:14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11"/>
        <v>40.047222222222224</v>
      </c>
      <c r="G87" s="8" t="s">
        <v>7</v>
      </c>
      <c r="H87" s="8" t="s">
        <v>3</v>
      </c>
      <c r="I87" s="8" t="s">
        <v>8</v>
      </c>
      <c r="J87" s="11">
        <f t="shared" si="6"/>
        <v>1984</v>
      </c>
      <c r="K87" s="11">
        <f t="shared" si="7"/>
        <v>11</v>
      </c>
      <c r="L87" s="11">
        <f t="shared" si="8"/>
        <v>12</v>
      </c>
      <c r="M87" s="11" t="str">
        <f t="shared" si="9"/>
        <v>mayo</v>
      </c>
      <c r="N87" s="11" t="str">
        <f t="shared" si="10"/>
        <v>sábado</v>
      </c>
    </row>
    <row r="88" spans="1:14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11"/>
        <v>40.008333333333333</v>
      </c>
      <c r="G88" s="8" t="s">
        <v>2</v>
      </c>
      <c r="H88" s="8" t="s">
        <v>11</v>
      </c>
      <c r="I88" s="8" t="s">
        <v>8</v>
      </c>
      <c r="J88" s="11">
        <f t="shared" si="6"/>
        <v>1984</v>
      </c>
      <c r="K88" s="11">
        <f t="shared" si="7"/>
        <v>2</v>
      </c>
      <c r="L88" s="11">
        <f t="shared" si="8"/>
        <v>27</v>
      </c>
      <c r="M88" s="11" t="str">
        <f t="shared" si="9"/>
        <v>mayo</v>
      </c>
      <c r="N88" s="11" t="str">
        <f t="shared" si="10"/>
        <v>sábado</v>
      </c>
    </row>
    <row r="89" spans="1:14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11"/>
        <v>40</v>
      </c>
      <c r="G89" s="8" t="s">
        <v>7</v>
      </c>
      <c r="H89" s="8" t="s">
        <v>3</v>
      </c>
      <c r="I89" s="8" t="s">
        <v>8</v>
      </c>
      <c r="J89" s="11">
        <f t="shared" si="6"/>
        <v>1984</v>
      </c>
      <c r="K89" s="11">
        <f t="shared" si="7"/>
        <v>3</v>
      </c>
      <c r="L89" s="11">
        <f t="shared" si="8"/>
        <v>3</v>
      </c>
      <c r="M89" s="11" t="str">
        <f t="shared" si="9"/>
        <v>mayo</v>
      </c>
      <c r="N89" s="11" t="str">
        <f t="shared" si="10"/>
        <v>martes</v>
      </c>
    </row>
    <row r="90" spans="1:14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11"/>
        <v>39.972222222222221</v>
      </c>
      <c r="G90" s="8" t="s">
        <v>7</v>
      </c>
      <c r="H90" s="8" t="s">
        <v>11</v>
      </c>
      <c r="I90" s="8" t="s">
        <v>8</v>
      </c>
      <c r="J90" s="11">
        <f t="shared" si="6"/>
        <v>1984</v>
      </c>
      <c r="K90" s="11">
        <f t="shared" si="7"/>
        <v>6</v>
      </c>
      <c r="L90" s="11">
        <f t="shared" si="8"/>
        <v>14</v>
      </c>
      <c r="M90" s="11" t="str">
        <f t="shared" si="9"/>
        <v>junio</v>
      </c>
      <c r="N90" s="11" t="str">
        <f t="shared" si="10"/>
        <v>sábado</v>
      </c>
    </row>
    <row r="91" spans="1:14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11"/>
        <v>39.733333333333334</v>
      </c>
      <c r="G91" s="8" t="s">
        <v>7</v>
      </c>
      <c r="H91" s="8" t="s">
        <v>3</v>
      </c>
      <c r="I91" s="8" t="s">
        <v>13</v>
      </c>
      <c r="J91" s="11">
        <f t="shared" si="6"/>
        <v>1984</v>
      </c>
      <c r="K91" s="11">
        <f t="shared" si="7"/>
        <v>7</v>
      </c>
      <c r="L91" s="11">
        <f t="shared" si="8"/>
        <v>22</v>
      </c>
      <c r="M91" s="11" t="str">
        <f t="shared" si="9"/>
        <v>agosto</v>
      </c>
      <c r="N91" s="11" t="str">
        <f t="shared" si="10"/>
        <v>martes</v>
      </c>
    </row>
    <row r="92" spans="1:14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11"/>
        <v>39.694444444444443</v>
      </c>
      <c r="G92" s="8" t="s">
        <v>7</v>
      </c>
      <c r="H92" s="8" t="s">
        <v>11</v>
      </c>
      <c r="I92" s="8" t="s">
        <v>8</v>
      </c>
      <c r="J92" s="11">
        <f t="shared" si="6"/>
        <v>1984</v>
      </c>
      <c r="K92" s="11">
        <f t="shared" si="7"/>
        <v>10</v>
      </c>
      <c r="L92" s="11">
        <f t="shared" si="8"/>
        <v>9</v>
      </c>
      <c r="M92" s="11" t="str">
        <f t="shared" si="9"/>
        <v>septiembre</v>
      </c>
      <c r="N92" s="11" t="str">
        <f t="shared" si="10"/>
        <v>miércoles</v>
      </c>
    </row>
    <row r="93" spans="1:14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11"/>
        <v>39.641666666666666</v>
      </c>
      <c r="G93" s="8" t="s">
        <v>2</v>
      </c>
      <c r="H93" s="8" t="s">
        <v>11</v>
      </c>
      <c r="I93" s="8" t="s">
        <v>8</v>
      </c>
      <c r="J93" s="11">
        <f t="shared" si="6"/>
        <v>1984</v>
      </c>
      <c r="K93" s="11">
        <f t="shared" si="7"/>
        <v>8</v>
      </c>
      <c r="L93" s="11">
        <f t="shared" si="8"/>
        <v>8</v>
      </c>
      <c r="M93" s="11" t="str">
        <f t="shared" si="9"/>
        <v>octubre</v>
      </c>
      <c r="N93" s="11" t="str">
        <f t="shared" si="10"/>
        <v>lunes</v>
      </c>
    </row>
    <row r="94" spans="1:14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11"/>
        <v>39.5</v>
      </c>
      <c r="G94" s="8" t="s">
        <v>7</v>
      </c>
      <c r="H94" s="8" t="s">
        <v>11</v>
      </c>
      <c r="I94" s="8" t="s">
        <v>9</v>
      </c>
      <c r="J94" s="11">
        <f t="shared" si="6"/>
        <v>1984</v>
      </c>
      <c r="K94" s="11">
        <f t="shared" si="7"/>
        <v>11</v>
      </c>
      <c r="L94" s="11">
        <f t="shared" si="8"/>
        <v>13</v>
      </c>
      <c r="M94" s="11" t="str">
        <f t="shared" si="9"/>
        <v>noviembre</v>
      </c>
      <c r="N94" s="11" t="str">
        <f t="shared" si="10"/>
        <v>jueves</v>
      </c>
    </row>
    <row r="95" spans="1:14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11"/>
        <v>39.491666666666667</v>
      </c>
      <c r="G95" s="8" t="s">
        <v>7</v>
      </c>
      <c r="H95" s="8" t="s">
        <v>4</v>
      </c>
      <c r="I95" s="8" t="s">
        <v>8</v>
      </c>
      <c r="J95" s="11">
        <f t="shared" si="6"/>
        <v>1984</v>
      </c>
      <c r="K95" s="11">
        <f t="shared" si="7"/>
        <v>7</v>
      </c>
      <c r="L95" s="11">
        <f t="shared" si="8"/>
        <v>11</v>
      </c>
      <c r="M95" s="11" t="str">
        <f t="shared" si="9"/>
        <v>noviembre</v>
      </c>
      <c r="N95" s="11" t="str">
        <f t="shared" si="10"/>
        <v>domingo</v>
      </c>
    </row>
    <row r="96" spans="1:14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11"/>
        <v>39.477777777777774</v>
      </c>
      <c r="G96" s="8" t="s">
        <v>7</v>
      </c>
      <c r="H96" s="8" t="s">
        <v>11</v>
      </c>
      <c r="I96" s="8" t="s">
        <v>8</v>
      </c>
      <c r="J96" s="11">
        <f t="shared" si="6"/>
        <v>1984</v>
      </c>
      <c r="K96" s="11">
        <f t="shared" si="7"/>
        <v>3</v>
      </c>
      <c r="L96" s="11">
        <f t="shared" si="8"/>
        <v>7</v>
      </c>
      <c r="M96" s="11" t="str">
        <f t="shared" si="9"/>
        <v>noviembre</v>
      </c>
      <c r="N96" s="11" t="str">
        <f t="shared" si="10"/>
        <v>viernes</v>
      </c>
    </row>
    <row r="97" spans="1:14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11"/>
        <v>39.31111111111111</v>
      </c>
      <c r="G97" s="8" t="s">
        <v>2</v>
      </c>
      <c r="H97" s="8" t="s">
        <v>11</v>
      </c>
      <c r="I97" s="8" t="s">
        <v>8</v>
      </c>
      <c r="J97" s="11">
        <f t="shared" si="6"/>
        <v>1985</v>
      </c>
      <c r="K97" s="11">
        <f t="shared" si="7"/>
        <v>9</v>
      </c>
      <c r="L97" s="11">
        <f t="shared" si="8"/>
        <v>22</v>
      </c>
      <c r="M97" s="11" t="str">
        <f t="shared" si="9"/>
        <v>enero</v>
      </c>
      <c r="N97" s="11" t="str">
        <f t="shared" si="10"/>
        <v>jueves</v>
      </c>
    </row>
    <row r="98" spans="1:14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11"/>
        <v>39.30833333333333</v>
      </c>
      <c r="G98" s="8" t="s">
        <v>7</v>
      </c>
      <c r="H98" s="8" t="s">
        <v>11</v>
      </c>
      <c r="I98" s="8" t="s">
        <v>8</v>
      </c>
      <c r="J98" s="11">
        <f t="shared" si="6"/>
        <v>1985</v>
      </c>
      <c r="K98" s="11">
        <f t="shared" si="7"/>
        <v>2</v>
      </c>
      <c r="L98" s="11">
        <f t="shared" si="8"/>
        <v>23</v>
      </c>
      <c r="M98" s="11" t="str">
        <f t="shared" si="9"/>
        <v>febrero</v>
      </c>
      <c r="N98" s="11" t="str">
        <f t="shared" si="10"/>
        <v>viernes</v>
      </c>
    </row>
    <row r="99" spans="1:14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11"/>
        <v>39.097222222222221</v>
      </c>
      <c r="G99" s="8" t="s">
        <v>7</v>
      </c>
      <c r="H99" s="8" t="s">
        <v>11</v>
      </c>
      <c r="I99" s="8" t="s">
        <v>8</v>
      </c>
      <c r="J99" s="11">
        <f t="shared" si="6"/>
        <v>1985</v>
      </c>
      <c r="K99" s="11">
        <f t="shared" si="7"/>
        <v>4</v>
      </c>
      <c r="L99" s="11">
        <f t="shared" si="8"/>
        <v>6</v>
      </c>
      <c r="M99" s="11" t="str">
        <f t="shared" si="9"/>
        <v>abril</v>
      </c>
      <c r="N99" s="11" t="str">
        <f t="shared" si="10"/>
        <v>miércoles</v>
      </c>
    </row>
    <row r="100" spans="1:14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11"/>
        <v>39.044444444444444</v>
      </c>
      <c r="G100" s="8" t="s">
        <v>7</v>
      </c>
      <c r="H100" s="8" t="s">
        <v>3</v>
      </c>
      <c r="I100" s="8" t="s">
        <v>13</v>
      </c>
      <c r="J100" s="11">
        <f t="shared" si="6"/>
        <v>1985</v>
      </c>
      <c r="K100" s="11">
        <f t="shared" si="7"/>
        <v>12</v>
      </c>
      <c r="L100" s="11">
        <f t="shared" si="8"/>
        <v>14</v>
      </c>
      <c r="M100" s="11" t="str">
        <f t="shared" si="9"/>
        <v>mayo</v>
      </c>
      <c r="N100" s="11" t="str">
        <f t="shared" si="10"/>
        <v>lunes</v>
      </c>
    </row>
    <row r="101" spans="1:14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11"/>
        <v>38.799999999999997</v>
      </c>
      <c r="G101" s="8" t="s">
        <v>7</v>
      </c>
      <c r="H101" s="8" t="s">
        <v>11</v>
      </c>
      <c r="I101" s="8" t="s">
        <v>13</v>
      </c>
      <c r="J101" s="11">
        <f t="shared" si="6"/>
        <v>1985</v>
      </c>
      <c r="K101" s="11">
        <f t="shared" si="7"/>
        <v>10</v>
      </c>
      <c r="L101" s="11">
        <f t="shared" si="8"/>
        <v>29</v>
      </c>
      <c r="M101" s="11" t="str">
        <f t="shared" si="9"/>
        <v>agosto</v>
      </c>
      <c r="N101" s="11" t="str">
        <f t="shared" si="10"/>
        <v>domingo</v>
      </c>
    </row>
    <row r="102" spans="1:14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11"/>
        <v>38.741666666666667</v>
      </c>
      <c r="G102" s="8" t="s">
        <v>2</v>
      </c>
      <c r="H102" s="8" t="s">
        <v>11</v>
      </c>
      <c r="I102" s="8" t="s">
        <v>13</v>
      </c>
      <c r="J102" s="11">
        <f t="shared" si="6"/>
        <v>1985</v>
      </c>
      <c r="K102" s="11">
        <f t="shared" si="7"/>
        <v>4</v>
      </c>
      <c r="L102" s="11">
        <f t="shared" si="8"/>
        <v>30</v>
      </c>
      <c r="M102" s="11" t="str">
        <f t="shared" si="9"/>
        <v>agosto</v>
      </c>
      <c r="N102" s="11" t="str">
        <f t="shared" si="10"/>
        <v>domingo</v>
      </c>
    </row>
    <row r="103" spans="1:14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11"/>
        <v>38.466666666666669</v>
      </c>
      <c r="G103" s="8" t="s">
        <v>2</v>
      </c>
      <c r="H103" s="8" t="s">
        <v>3</v>
      </c>
      <c r="I103" s="8" t="s">
        <v>8</v>
      </c>
      <c r="J103" s="11">
        <f t="shared" si="6"/>
        <v>1985</v>
      </c>
      <c r="K103" s="11">
        <f t="shared" si="7"/>
        <v>8</v>
      </c>
      <c r="L103" s="11">
        <f t="shared" si="8"/>
        <v>16</v>
      </c>
      <c r="M103" s="11" t="str">
        <f t="shared" si="9"/>
        <v>diciembre</v>
      </c>
      <c r="N103" s="11" t="str">
        <f t="shared" si="10"/>
        <v>miércoles</v>
      </c>
    </row>
    <row r="104" spans="1:14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11"/>
        <v>38.18611111111111</v>
      </c>
      <c r="G104" s="8" t="s">
        <v>2</v>
      </c>
      <c r="H104" s="8" t="s">
        <v>11</v>
      </c>
      <c r="I104" s="8" t="s">
        <v>8</v>
      </c>
      <c r="J104" s="11">
        <f t="shared" si="6"/>
        <v>1986</v>
      </c>
      <c r="K104" s="11">
        <f t="shared" si="7"/>
        <v>12</v>
      </c>
      <c r="L104" s="11">
        <f t="shared" si="8"/>
        <v>5</v>
      </c>
      <c r="M104" s="11" t="str">
        <f t="shared" si="9"/>
        <v>marzo</v>
      </c>
      <c r="N104" s="11" t="str">
        <f t="shared" si="10"/>
        <v>sábado</v>
      </c>
    </row>
    <row r="105" spans="1:14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11"/>
        <v>38.108333333333334</v>
      </c>
      <c r="G105" s="8" t="s">
        <v>2</v>
      </c>
      <c r="H105" s="8" t="s">
        <v>3</v>
      </c>
      <c r="I105" s="8" t="s">
        <v>8</v>
      </c>
      <c r="J105" s="11">
        <f t="shared" si="6"/>
        <v>1986</v>
      </c>
      <c r="K105" s="11">
        <f t="shared" si="7"/>
        <v>12</v>
      </c>
      <c r="L105" s="11">
        <f t="shared" si="8"/>
        <v>3</v>
      </c>
      <c r="M105" s="11" t="str">
        <f t="shared" si="9"/>
        <v>abril</v>
      </c>
      <c r="N105" s="11" t="str">
        <f t="shared" si="10"/>
        <v>domingo</v>
      </c>
    </row>
    <row r="106" spans="1:14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11"/>
        <v>38.102777777777774</v>
      </c>
      <c r="G106" s="8" t="s">
        <v>7</v>
      </c>
      <c r="H106" s="8" t="s">
        <v>3</v>
      </c>
      <c r="I106" s="8" t="s">
        <v>8</v>
      </c>
      <c r="J106" s="11">
        <f t="shared" si="6"/>
        <v>1986</v>
      </c>
      <c r="K106" s="11">
        <f t="shared" si="7"/>
        <v>2</v>
      </c>
      <c r="L106" s="11">
        <f t="shared" si="8"/>
        <v>27</v>
      </c>
      <c r="M106" s="11" t="str">
        <f t="shared" si="9"/>
        <v>abril</v>
      </c>
      <c r="N106" s="11" t="str">
        <f t="shared" si="10"/>
        <v>martes</v>
      </c>
    </row>
    <row r="107" spans="1:14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11"/>
        <v>37.794444444444444</v>
      </c>
      <c r="G107" s="8" t="s">
        <v>7</v>
      </c>
      <c r="H107" s="8" t="s">
        <v>3</v>
      </c>
      <c r="I107" s="8" t="s">
        <v>8</v>
      </c>
      <c r="J107" s="11">
        <f t="shared" si="6"/>
        <v>1986</v>
      </c>
      <c r="K107" s="11">
        <f t="shared" si="7"/>
        <v>1</v>
      </c>
      <c r="L107" s="11">
        <f t="shared" si="8"/>
        <v>30</v>
      </c>
      <c r="M107" s="11" t="str">
        <f t="shared" si="9"/>
        <v>agosto</v>
      </c>
      <c r="N107" s="11" t="str">
        <f t="shared" si="10"/>
        <v>miércoles</v>
      </c>
    </row>
    <row r="108" spans="1:14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11"/>
        <v>37.625</v>
      </c>
      <c r="G108" s="8" t="s">
        <v>7</v>
      </c>
      <c r="H108" s="8" t="s">
        <v>11</v>
      </c>
      <c r="I108" s="8" t="s">
        <v>8</v>
      </c>
      <c r="J108" s="11">
        <f t="shared" si="6"/>
        <v>1986</v>
      </c>
      <c r="K108" s="11">
        <f t="shared" si="7"/>
        <v>3</v>
      </c>
      <c r="L108" s="11">
        <f t="shared" si="8"/>
        <v>19</v>
      </c>
      <c r="M108" s="11" t="str">
        <f t="shared" si="9"/>
        <v>octubre</v>
      </c>
      <c r="N108" s="11" t="str">
        <f t="shared" si="10"/>
        <v>martes</v>
      </c>
    </row>
    <row r="109" spans="1:14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11"/>
        <v>37.575000000000003</v>
      </c>
      <c r="G109" s="8" t="s">
        <v>2</v>
      </c>
      <c r="H109" s="8" t="s">
        <v>11</v>
      </c>
      <c r="I109" s="8" t="s">
        <v>13</v>
      </c>
      <c r="J109" s="11">
        <f t="shared" si="6"/>
        <v>1986</v>
      </c>
      <c r="K109" s="11">
        <f t="shared" si="7"/>
        <v>2</v>
      </c>
      <c r="L109" s="11">
        <f t="shared" si="8"/>
        <v>4</v>
      </c>
      <c r="M109" s="11" t="str">
        <f t="shared" si="9"/>
        <v>octubre</v>
      </c>
      <c r="N109" s="11" t="str">
        <f t="shared" si="10"/>
        <v>sábado</v>
      </c>
    </row>
    <row r="110" spans="1:14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11"/>
        <v>37.544444444444444</v>
      </c>
      <c r="G110" s="8" t="s">
        <v>7</v>
      </c>
      <c r="H110" s="8" t="s">
        <v>11</v>
      </c>
      <c r="I110" s="8" t="s">
        <v>8</v>
      </c>
      <c r="J110" s="11">
        <f t="shared" si="6"/>
        <v>1986</v>
      </c>
      <c r="K110" s="11">
        <f t="shared" si="7"/>
        <v>7</v>
      </c>
      <c r="L110" s="11">
        <f t="shared" si="8"/>
        <v>18</v>
      </c>
      <c r="M110" s="11" t="str">
        <f t="shared" si="9"/>
        <v>noviembre</v>
      </c>
      <c r="N110" s="11" t="str">
        <f t="shared" si="10"/>
        <v>jueves</v>
      </c>
    </row>
    <row r="111" spans="1:14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11"/>
        <v>37.536111111111111</v>
      </c>
      <c r="G111" s="8" t="s">
        <v>2</v>
      </c>
      <c r="H111" s="8" t="s">
        <v>3</v>
      </c>
      <c r="I111" s="8" t="s">
        <v>8</v>
      </c>
      <c r="J111" s="11">
        <f t="shared" si="6"/>
        <v>1986</v>
      </c>
      <c r="K111" s="11">
        <f t="shared" si="7"/>
        <v>12</v>
      </c>
      <c r="L111" s="11">
        <f t="shared" si="8"/>
        <v>24</v>
      </c>
      <c r="M111" s="11" t="str">
        <f t="shared" si="9"/>
        <v>noviembre</v>
      </c>
      <c r="N111" s="11" t="str">
        <f t="shared" si="10"/>
        <v>domingo</v>
      </c>
    </row>
    <row r="112" spans="1:14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11"/>
        <v>37.5</v>
      </c>
      <c r="G112" s="8" t="s">
        <v>7</v>
      </c>
      <c r="H112" s="8" t="s">
        <v>11</v>
      </c>
      <c r="I112" s="8" t="s">
        <v>8</v>
      </c>
      <c r="J112" s="11">
        <f t="shared" si="6"/>
        <v>1986</v>
      </c>
      <c r="K112" s="11">
        <f t="shared" si="7"/>
        <v>9</v>
      </c>
      <c r="L112" s="11">
        <f t="shared" si="8"/>
        <v>20</v>
      </c>
      <c r="M112" s="11" t="str">
        <f t="shared" si="9"/>
        <v>noviembre</v>
      </c>
      <c r="N112" s="11" t="str">
        <f t="shared" si="10"/>
        <v>sábado</v>
      </c>
    </row>
    <row r="113" spans="1:14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11"/>
        <v>37.288888888888891</v>
      </c>
      <c r="G113" s="8" t="s">
        <v>2</v>
      </c>
      <c r="H113" s="8" t="s">
        <v>11</v>
      </c>
      <c r="I113" s="8" t="s">
        <v>8</v>
      </c>
      <c r="J113" s="11">
        <f t="shared" si="6"/>
        <v>1987</v>
      </c>
      <c r="K113" s="11">
        <f t="shared" si="7"/>
        <v>9</v>
      </c>
      <c r="L113" s="11">
        <f t="shared" si="8"/>
        <v>1</v>
      </c>
      <c r="M113" s="11" t="str">
        <f t="shared" si="9"/>
        <v>febrero</v>
      </c>
      <c r="N113" s="11" t="str">
        <f t="shared" si="10"/>
        <v>domingo</v>
      </c>
    </row>
    <row r="114" spans="1:14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11"/>
        <v>37.152777777777779</v>
      </c>
      <c r="G114" s="8" t="s">
        <v>7</v>
      </c>
      <c r="H114" s="8" t="s">
        <v>11</v>
      </c>
      <c r="I114" s="8" t="s">
        <v>13</v>
      </c>
      <c r="J114" s="11">
        <f t="shared" si="6"/>
        <v>1987</v>
      </c>
      <c r="K114" s="11">
        <f t="shared" si="7"/>
        <v>8</v>
      </c>
      <c r="L114" s="11">
        <f t="shared" si="8"/>
        <v>2</v>
      </c>
      <c r="M114" s="11" t="str">
        <f t="shared" si="9"/>
        <v>marzo</v>
      </c>
      <c r="N114" s="11" t="str">
        <f t="shared" si="10"/>
        <v>viernes</v>
      </c>
    </row>
    <row r="115" spans="1:14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11"/>
        <v>37.011111111111113</v>
      </c>
      <c r="G115" s="8" t="s">
        <v>7</v>
      </c>
      <c r="H115" s="8" t="s">
        <v>4</v>
      </c>
      <c r="I115" s="8" t="s">
        <v>8</v>
      </c>
      <c r="J115" s="11">
        <f t="shared" si="6"/>
        <v>1987</v>
      </c>
      <c r="K115" s="11">
        <f t="shared" si="7"/>
        <v>2</v>
      </c>
      <c r="L115" s="11">
        <f t="shared" si="8"/>
        <v>26</v>
      </c>
      <c r="M115" s="11" t="str">
        <f t="shared" si="9"/>
        <v>mayo</v>
      </c>
      <c r="N115" s="11" t="str">
        <f t="shared" si="10"/>
        <v>lunes</v>
      </c>
    </row>
    <row r="116" spans="1:14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11"/>
        <v>36.869444444444447</v>
      </c>
      <c r="G116" s="8" t="s">
        <v>2</v>
      </c>
      <c r="H116" s="8" t="s">
        <v>11</v>
      </c>
      <c r="I116" s="8" t="s">
        <v>8</v>
      </c>
      <c r="J116" s="11">
        <f t="shared" si="6"/>
        <v>1987</v>
      </c>
      <c r="K116" s="11">
        <f t="shared" si="7"/>
        <v>5</v>
      </c>
      <c r="L116" s="11">
        <f t="shared" si="8"/>
        <v>15</v>
      </c>
      <c r="M116" s="11" t="str">
        <f t="shared" si="9"/>
        <v>julio</v>
      </c>
      <c r="N116" s="11" t="str">
        <f t="shared" si="10"/>
        <v>jueves</v>
      </c>
    </row>
    <row r="117" spans="1:14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11"/>
        <v>36.744444444444447</v>
      </c>
      <c r="G117" s="8" t="s">
        <v>7</v>
      </c>
      <c r="H117" s="8" t="s">
        <v>11</v>
      </c>
      <c r="I117" s="8" t="s">
        <v>8</v>
      </c>
      <c r="J117" s="11">
        <f t="shared" si="6"/>
        <v>1987</v>
      </c>
      <c r="K117" s="11">
        <f t="shared" si="7"/>
        <v>3</v>
      </c>
      <c r="L117" s="11">
        <f t="shared" si="8"/>
        <v>18</v>
      </c>
      <c r="M117" s="11" t="str">
        <f t="shared" si="9"/>
        <v>agosto</v>
      </c>
      <c r="N117" s="11" t="str">
        <f t="shared" si="10"/>
        <v>lunes</v>
      </c>
    </row>
    <row r="118" spans="1:14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11"/>
        <v>36.522222222222226</v>
      </c>
      <c r="G118" s="8" t="s">
        <v>7</v>
      </c>
      <c r="H118" s="8" t="s">
        <v>11</v>
      </c>
      <c r="I118" s="8" t="s">
        <v>8</v>
      </c>
      <c r="J118" s="11">
        <f t="shared" si="6"/>
        <v>1987</v>
      </c>
      <c r="K118" s="11">
        <f t="shared" si="7"/>
        <v>1</v>
      </c>
      <c r="L118" s="11">
        <f t="shared" si="8"/>
        <v>19</v>
      </c>
      <c r="M118" s="11" t="str">
        <f t="shared" si="9"/>
        <v>noviembre</v>
      </c>
      <c r="N118" s="11" t="str">
        <f t="shared" si="10"/>
        <v>sábado</v>
      </c>
    </row>
    <row r="119" spans="1:14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11"/>
        <v>36.30833333333333</v>
      </c>
      <c r="G119" s="8" t="s">
        <v>7</v>
      </c>
      <c r="H119" s="8" t="s">
        <v>11</v>
      </c>
      <c r="I119" s="8" t="s">
        <v>8</v>
      </c>
      <c r="J119" s="11">
        <f t="shared" si="6"/>
        <v>1988</v>
      </c>
      <c r="K119" s="11">
        <f t="shared" si="7"/>
        <v>7</v>
      </c>
      <c r="L119" s="11">
        <f t="shared" si="8"/>
        <v>19</v>
      </c>
      <c r="M119" s="11" t="str">
        <f t="shared" si="9"/>
        <v>febrero</v>
      </c>
      <c r="N119" s="11" t="str">
        <f t="shared" si="10"/>
        <v>lunes</v>
      </c>
    </row>
    <row r="120" spans="1:14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11"/>
        <v>36.280555555555559</v>
      </c>
      <c r="G120" s="8" t="s">
        <v>7</v>
      </c>
      <c r="H120" s="8" t="s">
        <v>11</v>
      </c>
      <c r="I120" s="8" t="s">
        <v>8</v>
      </c>
      <c r="J120" s="11">
        <f t="shared" si="6"/>
        <v>1988</v>
      </c>
      <c r="K120" s="11">
        <f t="shared" si="7"/>
        <v>11</v>
      </c>
      <c r="L120" s="11">
        <f t="shared" si="8"/>
        <v>17</v>
      </c>
      <c r="M120" s="11" t="str">
        <f t="shared" si="9"/>
        <v>febrero</v>
      </c>
      <c r="N120" s="11" t="str">
        <f t="shared" si="10"/>
        <v>jueves</v>
      </c>
    </row>
    <row r="121" spans="1:14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11"/>
        <v>36.263888888888886</v>
      </c>
      <c r="G121" s="8" t="s">
        <v>7</v>
      </c>
      <c r="H121" s="8" t="s">
        <v>11</v>
      </c>
      <c r="I121" s="8" t="s">
        <v>8</v>
      </c>
      <c r="J121" s="11">
        <f t="shared" si="6"/>
        <v>1988</v>
      </c>
      <c r="K121" s="11">
        <f t="shared" si="7"/>
        <v>4</v>
      </c>
      <c r="L121" s="11">
        <f t="shared" si="8"/>
        <v>27</v>
      </c>
      <c r="M121" s="11" t="str">
        <f t="shared" si="9"/>
        <v>febrero</v>
      </c>
      <c r="N121" s="11" t="str">
        <f t="shared" si="10"/>
        <v>miércoles</v>
      </c>
    </row>
    <row r="122" spans="1:14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11"/>
        <v>36.180555555555557</v>
      </c>
      <c r="G122" s="8" t="s">
        <v>7</v>
      </c>
      <c r="H122" s="8" t="s">
        <v>11</v>
      </c>
      <c r="I122" s="8" t="s">
        <v>13</v>
      </c>
      <c r="J122" s="11">
        <f t="shared" si="6"/>
        <v>1988</v>
      </c>
      <c r="K122" s="11">
        <f t="shared" si="7"/>
        <v>10</v>
      </c>
      <c r="L122" s="11">
        <f t="shared" si="8"/>
        <v>16</v>
      </c>
      <c r="M122" s="11" t="str">
        <f t="shared" si="9"/>
        <v>marzo</v>
      </c>
      <c r="N122" s="11" t="str">
        <f t="shared" si="10"/>
        <v>jueves</v>
      </c>
    </row>
    <row r="123" spans="1:14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11"/>
        <v>36.125</v>
      </c>
      <c r="G123" s="8" t="s">
        <v>7</v>
      </c>
      <c r="H123" s="8" t="s">
        <v>3</v>
      </c>
      <c r="I123" s="8" t="s">
        <v>8</v>
      </c>
      <c r="J123" s="11">
        <f t="shared" si="6"/>
        <v>1988</v>
      </c>
      <c r="K123" s="11">
        <f t="shared" si="7"/>
        <v>4</v>
      </c>
      <c r="L123" s="11">
        <f t="shared" si="8"/>
        <v>1</v>
      </c>
      <c r="M123" s="11" t="str">
        <f t="shared" si="9"/>
        <v>abril</v>
      </c>
      <c r="N123" s="11" t="str">
        <f t="shared" si="10"/>
        <v>jueves</v>
      </c>
    </row>
    <row r="124" spans="1:14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11"/>
        <v>36.022222222222226</v>
      </c>
      <c r="G124" s="8" t="s">
        <v>7</v>
      </c>
      <c r="H124" s="8" t="s">
        <v>11</v>
      </c>
      <c r="I124" s="8" t="s">
        <v>9</v>
      </c>
      <c r="J124" s="11">
        <f t="shared" si="6"/>
        <v>1988</v>
      </c>
      <c r="K124" s="11">
        <f t="shared" si="7"/>
        <v>6</v>
      </c>
      <c r="L124" s="11">
        <f t="shared" si="8"/>
        <v>26</v>
      </c>
      <c r="M124" s="11" t="str">
        <f t="shared" si="9"/>
        <v>mayo</v>
      </c>
      <c r="N124" s="11" t="str">
        <f t="shared" si="10"/>
        <v>sábado</v>
      </c>
    </row>
    <row r="125" spans="1:14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11"/>
        <v>35.969444444444441</v>
      </c>
      <c r="G125" s="8" t="s">
        <v>7</v>
      </c>
      <c r="H125" s="8" t="s">
        <v>3</v>
      </c>
      <c r="I125" s="8" t="s">
        <v>13</v>
      </c>
      <c r="J125" s="11">
        <f t="shared" si="6"/>
        <v>1988</v>
      </c>
      <c r="K125" s="11">
        <f t="shared" si="7"/>
        <v>9</v>
      </c>
      <c r="L125" s="11">
        <f t="shared" si="8"/>
        <v>8</v>
      </c>
      <c r="M125" s="11" t="str">
        <f t="shared" si="9"/>
        <v>junio</v>
      </c>
      <c r="N125" s="11" t="str">
        <f t="shared" si="10"/>
        <v>viernes</v>
      </c>
    </row>
    <row r="126" spans="1:14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11"/>
        <v>35.844444444444441</v>
      </c>
      <c r="G126" s="8" t="s">
        <v>7</v>
      </c>
      <c r="H126" s="8" t="s">
        <v>11</v>
      </c>
      <c r="I126" s="8" t="s">
        <v>8</v>
      </c>
      <c r="J126" s="11">
        <f t="shared" si="6"/>
        <v>1988</v>
      </c>
      <c r="K126" s="11">
        <f t="shared" si="7"/>
        <v>4</v>
      </c>
      <c r="L126" s="11">
        <f t="shared" si="8"/>
        <v>9</v>
      </c>
      <c r="M126" s="11" t="str">
        <f t="shared" si="9"/>
        <v>julio</v>
      </c>
      <c r="N126" s="11" t="str">
        <f t="shared" si="10"/>
        <v>lunes</v>
      </c>
    </row>
    <row r="127" spans="1:14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11"/>
        <v>35.822222222222223</v>
      </c>
      <c r="G127" s="8" t="s">
        <v>7</v>
      </c>
      <c r="H127" s="8" t="s">
        <v>11</v>
      </c>
      <c r="I127" s="8" t="s">
        <v>8</v>
      </c>
      <c r="J127" s="11">
        <f t="shared" si="6"/>
        <v>1988</v>
      </c>
      <c r="K127" s="11">
        <f t="shared" si="7"/>
        <v>6</v>
      </c>
      <c r="L127" s="11">
        <f t="shared" si="8"/>
        <v>19</v>
      </c>
      <c r="M127" s="11" t="str">
        <f t="shared" si="9"/>
        <v>julio</v>
      </c>
      <c r="N127" s="11" t="str">
        <f t="shared" si="10"/>
        <v>martes</v>
      </c>
    </row>
    <row r="128" spans="1:14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11"/>
        <v>35.783333333333331</v>
      </c>
      <c r="G128" s="8" t="s">
        <v>7</v>
      </c>
      <c r="H128" s="8" t="s">
        <v>11</v>
      </c>
      <c r="I128" s="8" t="s">
        <v>8</v>
      </c>
      <c r="J128" s="11">
        <f t="shared" si="6"/>
        <v>1988</v>
      </c>
      <c r="K128" s="11">
        <f t="shared" si="7"/>
        <v>7</v>
      </c>
      <c r="L128" s="11">
        <f t="shared" si="8"/>
        <v>19</v>
      </c>
      <c r="M128" s="11" t="str">
        <f t="shared" si="9"/>
        <v>agosto</v>
      </c>
      <c r="N128" s="11" t="str">
        <f t="shared" si="10"/>
        <v>miércoles</v>
      </c>
    </row>
    <row r="129" spans="1:14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11"/>
        <v>35.75</v>
      </c>
      <c r="G129" s="8" t="s">
        <v>7</v>
      </c>
      <c r="H129" s="8" t="s">
        <v>11</v>
      </c>
      <c r="I129" s="8" t="s">
        <v>8</v>
      </c>
      <c r="J129" s="11">
        <f t="shared" si="6"/>
        <v>1988</v>
      </c>
      <c r="K129" s="11">
        <f t="shared" si="7"/>
        <v>6</v>
      </c>
      <c r="L129" s="11">
        <f t="shared" si="8"/>
        <v>29</v>
      </c>
      <c r="M129" s="11" t="str">
        <f t="shared" si="9"/>
        <v>agosto</v>
      </c>
      <c r="N129" s="11" t="str">
        <f t="shared" si="10"/>
        <v>lunes</v>
      </c>
    </row>
    <row r="130" spans="1:14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11"/>
        <v>35.727777777777774</v>
      </c>
      <c r="G130" s="8" t="s">
        <v>2</v>
      </c>
      <c r="H130" s="8" t="s">
        <v>3</v>
      </c>
      <c r="I130" s="8" t="s">
        <v>8</v>
      </c>
      <c r="J130" s="11">
        <f t="shared" si="6"/>
        <v>1988</v>
      </c>
      <c r="K130" s="11">
        <f t="shared" si="7"/>
        <v>1</v>
      </c>
      <c r="L130" s="11">
        <f t="shared" si="8"/>
        <v>17</v>
      </c>
      <c r="M130" s="11" t="str">
        <f t="shared" si="9"/>
        <v>agosto</v>
      </c>
      <c r="N130" s="11" t="str">
        <f t="shared" si="10"/>
        <v>miércoles</v>
      </c>
    </row>
    <row r="131" spans="1:14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11"/>
        <v>35.711111111111109</v>
      </c>
      <c r="G131" s="8" t="s">
        <v>7</v>
      </c>
      <c r="H131" s="8" t="s">
        <v>11</v>
      </c>
      <c r="I131" s="8" t="s">
        <v>13</v>
      </c>
      <c r="J131" s="11">
        <f t="shared" ref="J131:J194" si="12">YEAR(E131)</f>
        <v>1988</v>
      </c>
      <c r="K131" s="11">
        <f t="shared" ref="K131:K194" si="13">MONTH(C131)</f>
        <v>11</v>
      </c>
      <c r="L131" s="11">
        <f t="shared" ref="L131:L194" si="14">DAY(C131)</f>
        <v>14</v>
      </c>
      <c r="M131" s="11" t="str">
        <f t="shared" ref="M131:M194" si="15">TEXT(E131,"MMMM")</f>
        <v>septiembre</v>
      </c>
      <c r="N131" s="11" t="str">
        <f t="shared" ref="N131:N194" si="16">TEXT(E131,"DDDD")</f>
        <v>martes</v>
      </c>
    </row>
    <row r="132" spans="1:14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17">YEARFRAC(TODAY(),E132)</f>
        <v>35.630555555555553</v>
      </c>
      <c r="G132" s="8" t="s">
        <v>7</v>
      </c>
      <c r="H132" s="8" t="s">
        <v>11</v>
      </c>
      <c r="I132" s="8" t="s">
        <v>13</v>
      </c>
      <c r="J132" s="11">
        <f t="shared" si="12"/>
        <v>1988</v>
      </c>
      <c r="K132" s="11">
        <f t="shared" si="13"/>
        <v>6</v>
      </c>
      <c r="L132" s="11">
        <f t="shared" si="14"/>
        <v>5</v>
      </c>
      <c r="M132" s="11" t="str">
        <f t="shared" si="15"/>
        <v>octubre</v>
      </c>
      <c r="N132" s="11" t="str">
        <f t="shared" si="16"/>
        <v>miércoles</v>
      </c>
    </row>
    <row r="133" spans="1:14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17"/>
        <v>35.380555555555553</v>
      </c>
      <c r="G133" s="8" t="s">
        <v>2</v>
      </c>
      <c r="H133" s="8" t="s">
        <v>4</v>
      </c>
      <c r="I133" s="8" t="s">
        <v>8</v>
      </c>
      <c r="J133" s="11">
        <f t="shared" si="12"/>
        <v>1989</v>
      </c>
      <c r="K133" s="11">
        <f t="shared" si="13"/>
        <v>2</v>
      </c>
      <c r="L133" s="11">
        <f t="shared" si="14"/>
        <v>12</v>
      </c>
      <c r="M133" s="11" t="str">
        <f t="shared" si="15"/>
        <v>enero</v>
      </c>
      <c r="N133" s="11" t="str">
        <f t="shared" si="16"/>
        <v>jueves</v>
      </c>
    </row>
    <row r="134" spans="1:14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17"/>
        <v>35.258333333333333</v>
      </c>
      <c r="G134" s="8" t="s">
        <v>7</v>
      </c>
      <c r="H134" s="8" t="s">
        <v>3</v>
      </c>
      <c r="I134" s="8" t="s">
        <v>8</v>
      </c>
      <c r="J134" s="11">
        <f t="shared" si="12"/>
        <v>1989</v>
      </c>
      <c r="K134" s="11">
        <f t="shared" si="13"/>
        <v>3</v>
      </c>
      <c r="L134" s="11">
        <f t="shared" si="14"/>
        <v>27</v>
      </c>
      <c r="M134" s="11" t="str">
        <f t="shared" si="15"/>
        <v>febrero</v>
      </c>
      <c r="N134" s="11" t="str">
        <f t="shared" si="16"/>
        <v>domingo</v>
      </c>
    </row>
    <row r="135" spans="1:14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17"/>
        <v>35.144444444444446</v>
      </c>
      <c r="G135" s="8" t="s">
        <v>7</v>
      </c>
      <c r="H135" s="8" t="s">
        <v>11</v>
      </c>
      <c r="I135" s="8" t="s">
        <v>8</v>
      </c>
      <c r="J135" s="11">
        <f t="shared" si="12"/>
        <v>1989</v>
      </c>
      <c r="K135" s="11">
        <f t="shared" si="13"/>
        <v>8</v>
      </c>
      <c r="L135" s="11">
        <f t="shared" si="14"/>
        <v>23</v>
      </c>
      <c r="M135" s="11" t="str">
        <f t="shared" si="15"/>
        <v>marzo</v>
      </c>
      <c r="N135" s="11" t="str">
        <f t="shared" si="16"/>
        <v>viernes</v>
      </c>
    </row>
    <row r="136" spans="1:14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17"/>
        <v>35.075000000000003</v>
      </c>
      <c r="G136" s="8" t="s">
        <v>7</v>
      </c>
      <c r="H136" s="8" t="s">
        <v>10</v>
      </c>
      <c r="I136" s="8" t="s">
        <v>8</v>
      </c>
      <c r="J136" s="11">
        <f t="shared" si="12"/>
        <v>1989</v>
      </c>
      <c r="K136" s="11">
        <f t="shared" si="13"/>
        <v>7</v>
      </c>
      <c r="L136" s="11">
        <f t="shared" si="14"/>
        <v>12</v>
      </c>
      <c r="M136" s="11" t="str">
        <f t="shared" si="15"/>
        <v>abril</v>
      </c>
      <c r="N136" s="11" t="str">
        <f t="shared" si="16"/>
        <v>martes</v>
      </c>
    </row>
    <row r="137" spans="1:14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17"/>
        <v>34.87777777777778</v>
      </c>
      <c r="G137" s="8" t="s">
        <v>7</v>
      </c>
      <c r="H137" s="8" t="s">
        <v>11</v>
      </c>
      <c r="I137" s="8" t="s">
        <v>8</v>
      </c>
      <c r="J137" s="11">
        <f t="shared" si="12"/>
        <v>1989</v>
      </c>
      <c r="K137" s="11">
        <f t="shared" si="13"/>
        <v>5</v>
      </c>
      <c r="L137" s="11">
        <f t="shared" si="14"/>
        <v>4</v>
      </c>
      <c r="M137" s="11" t="str">
        <f t="shared" si="15"/>
        <v>julio</v>
      </c>
      <c r="N137" s="11" t="str">
        <f t="shared" si="16"/>
        <v>jueves</v>
      </c>
    </row>
    <row r="138" spans="1:14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17"/>
        <v>34.87777777777778</v>
      </c>
      <c r="G138" s="8" t="s">
        <v>7</v>
      </c>
      <c r="H138" s="8" t="s">
        <v>11</v>
      </c>
      <c r="I138" s="8" t="s">
        <v>8</v>
      </c>
      <c r="J138" s="11">
        <f t="shared" si="12"/>
        <v>1989</v>
      </c>
      <c r="K138" s="11">
        <f t="shared" si="13"/>
        <v>11</v>
      </c>
      <c r="L138" s="11">
        <f t="shared" si="14"/>
        <v>8</v>
      </c>
      <c r="M138" s="11" t="str">
        <f t="shared" si="15"/>
        <v>julio</v>
      </c>
      <c r="N138" s="11" t="str">
        <f t="shared" si="16"/>
        <v>jueves</v>
      </c>
    </row>
    <row r="139" spans="1:14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17"/>
        <v>34.769444444444446</v>
      </c>
      <c r="G139" s="8" t="s">
        <v>7</v>
      </c>
      <c r="H139" s="8" t="s">
        <v>4</v>
      </c>
      <c r="I139" s="8" t="s">
        <v>9</v>
      </c>
      <c r="J139" s="11">
        <f t="shared" si="12"/>
        <v>1989</v>
      </c>
      <c r="K139" s="11">
        <f t="shared" si="13"/>
        <v>11</v>
      </c>
      <c r="L139" s="11">
        <f t="shared" si="14"/>
        <v>29</v>
      </c>
      <c r="M139" s="11" t="str">
        <f t="shared" si="15"/>
        <v>agosto</v>
      </c>
      <c r="N139" s="11" t="str">
        <f t="shared" si="16"/>
        <v>martes</v>
      </c>
    </row>
    <row r="140" spans="1:14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17"/>
        <v>34.68611111111111</v>
      </c>
      <c r="G140" s="8" t="s">
        <v>2</v>
      </c>
      <c r="H140" s="8" t="s">
        <v>3</v>
      </c>
      <c r="I140" s="8" t="s">
        <v>13</v>
      </c>
      <c r="J140" s="11">
        <f t="shared" si="12"/>
        <v>1989</v>
      </c>
      <c r="K140" s="11">
        <f t="shared" si="13"/>
        <v>12</v>
      </c>
      <c r="L140" s="11">
        <f t="shared" si="14"/>
        <v>27</v>
      </c>
      <c r="M140" s="11" t="str">
        <f t="shared" si="15"/>
        <v>septiembre</v>
      </c>
      <c r="N140" s="11" t="str">
        <f t="shared" si="16"/>
        <v>viernes</v>
      </c>
    </row>
    <row r="141" spans="1:14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17"/>
        <v>34.630555555555553</v>
      </c>
      <c r="G141" s="8" t="s">
        <v>2</v>
      </c>
      <c r="H141" s="8" t="s">
        <v>10</v>
      </c>
      <c r="I141" s="8" t="s">
        <v>8</v>
      </c>
      <c r="J141" s="11">
        <f t="shared" si="12"/>
        <v>1989</v>
      </c>
      <c r="K141" s="11">
        <f t="shared" si="13"/>
        <v>5</v>
      </c>
      <c r="L141" s="11">
        <f t="shared" si="14"/>
        <v>18</v>
      </c>
      <c r="M141" s="11" t="str">
        <f t="shared" si="15"/>
        <v>octubre</v>
      </c>
      <c r="N141" s="11" t="str">
        <f t="shared" si="16"/>
        <v>jueves</v>
      </c>
    </row>
    <row r="142" spans="1:14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17"/>
        <v>34.555555555555557</v>
      </c>
      <c r="G142" s="8" t="s">
        <v>7</v>
      </c>
      <c r="H142" s="8" t="s">
        <v>11</v>
      </c>
      <c r="I142" s="8" t="s">
        <v>8</v>
      </c>
      <c r="J142" s="11">
        <f t="shared" si="12"/>
        <v>1989</v>
      </c>
      <c r="K142" s="11">
        <f t="shared" si="13"/>
        <v>10</v>
      </c>
      <c r="L142" s="11">
        <f t="shared" si="14"/>
        <v>15</v>
      </c>
      <c r="M142" s="11" t="str">
        <f t="shared" si="15"/>
        <v>noviembre</v>
      </c>
      <c r="N142" s="11" t="str">
        <f t="shared" si="16"/>
        <v>jueves</v>
      </c>
    </row>
    <row r="143" spans="1:14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17"/>
        <v>34.319444444444443</v>
      </c>
      <c r="G143" s="8" t="s">
        <v>7</v>
      </c>
      <c r="H143" s="8" t="s">
        <v>11</v>
      </c>
      <c r="I143" s="8" t="s">
        <v>13</v>
      </c>
      <c r="J143" s="11">
        <f t="shared" si="12"/>
        <v>1990</v>
      </c>
      <c r="K143" s="11">
        <f t="shared" si="13"/>
        <v>9</v>
      </c>
      <c r="L143" s="11">
        <f t="shared" si="14"/>
        <v>7</v>
      </c>
      <c r="M143" s="11" t="str">
        <f t="shared" si="15"/>
        <v>enero</v>
      </c>
      <c r="N143" s="11" t="str">
        <f t="shared" si="16"/>
        <v>sábado</v>
      </c>
    </row>
    <row r="144" spans="1:14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17"/>
        <v>34.19166666666667</v>
      </c>
      <c r="G144" s="8" t="s">
        <v>2</v>
      </c>
      <c r="H144" s="8" t="s">
        <v>11</v>
      </c>
      <c r="I144" s="8" t="s">
        <v>8</v>
      </c>
      <c r="J144" s="11">
        <f t="shared" si="12"/>
        <v>1990</v>
      </c>
      <c r="K144" s="11">
        <f t="shared" si="13"/>
        <v>8</v>
      </c>
      <c r="L144" s="11">
        <f t="shared" si="14"/>
        <v>12</v>
      </c>
      <c r="M144" s="11" t="str">
        <f t="shared" si="15"/>
        <v>marzo</v>
      </c>
      <c r="N144" s="11" t="str">
        <f t="shared" si="16"/>
        <v>martes</v>
      </c>
    </row>
    <row r="145" spans="1:14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17"/>
        <v>34.091666666666669</v>
      </c>
      <c r="G145" s="8" t="s">
        <v>7</v>
      </c>
      <c r="H145" s="8" t="s">
        <v>11</v>
      </c>
      <c r="I145" s="8" t="s">
        <v>8</v>
      </c>
      <c r="J145" s="11">
        <f t="shared" si="12"/>
        <v>1990</v>
      </c>
      <c r="K145" s="11">
        <f t="shared" si="13"/>
        <v>6</v>
      </c>
      <c r="L145" s="11">
        <f t="shared" si="14"/>
        <v>25</v>
      </c>
      <c r="M145" s="11" t="str">
        <f t="shared" si="15"/>
        <v>abril</v>
      </c>
      <c r="N145" s="11" t="str">
        <f t="shared" si="16"/>
        <v>jueves</v>
      </c>
    </row>
    <row r="146" spans="1:14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17"/>
        <v>34.038888888888891</v>
      </c>
      <c r="G146" s="8" t="s">
        <v>7</v>
      </c>
      <c r="H146" s="8" t="s">
        <v>3</v>
      </c>
      <c r="I146" s="8" t="s">
        <v>8</v>
      </c>
      <c r="J146" s="11">
        <f t="shared" si="12"/>
        <v>1990</v>
      </c>
      <c r="K146" s="11">
        <f t="shared" si="13"/>
        <v>7</v>
      </c>
      <c r="L146" s="11">
        <f t="shared" si="14"/>
        <v>11</v>
      </c>
      <c r="M146" s="11" t="str">
        <f t="shared" si="15"/>
        <v>mayo</v>
      </c>
      <c r="N146" s="11" t="str">
        <f t="shared" si="16"/>
        <v>martes</v>
      </c>
    </row>
    <row r="147" spans="1:14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17"/>
        <v>33.969444444444441</v>
      </c>
      <c r="G147" s="8" t="s">
        <v>7</v>
      </c>
      <c r="H147" s="8" t="s">
        <v>11</v>
      </c>
      <c r="I147" s="8" t="s">
        <v>8</v>
      </c>
      <c r="J147" s="11">
        <f t="shared" si="12"/>
        <v>1990</v>
      </c>
      <c r="K147" s="11">
        <f t="shared" si="13"/>
        <v>9</v>
      </c>
      <c r="L147" s="11">
        <f t="shared" si="14"/>
        <v>29</v>
      </c>
      <c r="M147" s="11" t="str">
        <f t="shared" si="15"/>
        <v>junio</v>
      </c>
      <c r="N147" s="11" t="str">
        <f t="shared" si="16"/>
        <v>domingo</v>
      </c>
    </row>
    <row r="148" spans="1:14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17"/>
        <v>33.74722222222222</v>
      </c>
      <c r="G148" s="8" t="s">
        <v>2</v>
      </c>
      <c r="H148" s="8" t="s">
        <v>11</v>
      </c>
      <c r="I148" s="8" t="s">
        <v>8</v>
      </c>
      <c r="J148" s="11">
        <f t="shared" si="12"/>
        <v>1990</v>
      </c>
      <c r="K148" s="11">
        <f t="shared" si="13"/>
        <v>4</v>
      </c>
      <c r="L148" s="11">
        <f t="shared" si="14"/>
        <v>29</v>
      </c>
      <c r="M148" s="11" t="str">
        <f t="shared" si="15"/>
        <v>agosto</v>
      </c>
      <c r="N148" s="11" t="str">
        <f t="shared" si="16"/>
        <v>jueves</v>
      </c>
    </row>
    <row r="149" spans="1:14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17"/>
        <v>33.68888888888889</v>
      </c>
      <c r="G149" s="8" t="s">
        <v>7</v>
      </c>
      <c r="H149" s="8" t="s">
        <v>11</v>
      </c>
      <c r="I149" s="8" t="s">
        <v>8</v>
      </c>
      <c r="J149" s="11">
        <f t="shared" si="12"/>
        <v>1990</v>
      </c>
      <c r="K149" s="11">
        <f t="shared" si="13"/>
        <v>10</v>
      </c>
      <c r="L149" s="11">
        <f t="shared" si="14"/>
        <v>24</v>
      </c>
      <c r="M149" s="11" t="str">
        <f t="shared" si="15"/>
        <v>septiembre</v>
      </c>
      <c r="N149" s="11" t="str">
        <f t="shared" si="16"/>
        <v>viernes</v>
      </c>
    </row>
    <row r="150" spans="1:14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17"/>
        <v>33.549999999999997</v>
      </c>
      <c r="G150" s="8" t="s">
        <v>7</v>
      </c>
      <c r="H150" s="8" t="s">
        <v>11</v>
      </c>
      <c r="I150" s="8" t="s">
        <v>8</v>
      </c>
      <c r="J150" s="11">
        <f t="shared" si="12"/>
        <v>1990</v>
      </c>
      <c r="K150" s="11">
        <f t="shared" si="13"/>
        <v>6</v>
      </c>
      <c r="L150" s="11">
        <f t="shared" si="14"/>
        <v>1</v>
      </c>
      <c r="M150" s="11" t="str">
        <f t="shared" si="15"/>
        <v>noviembre</v>
      </c>
      <c r="N150" s="11" t="str">
        <f t="shared" si="16"/>
        <v>domingo</v>
      </c>
    </row>
    <row r="151" spans="1:14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17"/>
        <v>33.5</v>
      </c>
      <c r="G151" s="8" t="s">
        <v>7</v>
      </c>
      <c r="H151" s="8" t="s">
        <v>11</v>
      </c>
      <c r="I151" s="8" t="s">
        <v>8</v>
      </c>
      <c r="J151" s="11">
        <f t="shared" si="12"/>
        <v>1990</v>
      </c>
      <c r="K151" s="11">
        <f t="shared" si="13"/>
        <v>3</v>
      </c>
      <c r="L151" s="11">
        <f t="shared" si="14"/>
        <v>5</v>
      </c>
      <c r="M151" s="11" t="str">
        <f t="shared" si="15"/>
        <v>noviembre</v>
      </c>
      <c r="N151" s="11" t="str">
        <f t="shared" si="16"/>
        <v>jueves</v>
      </c>
    </row>
    <row r="152" spans="1:14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17"/>
        <v>33.37222222222222</v>
      </c>
      <c r="G152" s="8" t="s">
        <v>7</v>
      </c>
      <c r="H152" s="8" t="s">
        <v>10</v>
      </c>
      <c r="I152" s="8" t="s">
        <v>8</v>
      </c>
      <c r="J152" s="11">
        <f t="shared" si="12"/>
        <v>1991</v>
      </c>
      <c r="K152" s="11">
        <f t="shared" si="13"/>
        <v>11</v>
      </c>
      <c r="L152" s="11">
        <f t="shared" si="14"/>
        <v>26</v>
      </c>
      <c r="M152" s="11" t="str">
        <f t="shared" si="15"/>
        <v>enero</v>
      </c>
      <c r="N152" s="11" t="str">
        <f t="shared" si="16"/>
        <v>martes</v>
      </c>
    </row>
    <row r="153" spans="1:14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17"/>
        <v>33.083333333333336</v>
      </c>
      <c r="G153" s="8" t="s">
        <v>2</v>
      </c>
      <c r="H153" s="8" t="s">
        <v>3</v>
      </c>
      <c r="I153" s="8" t="s">
        <v>8</v>
      </c>
      <c r="J153" s="11">
        <f t="shared" si="12"/>
        <v>1991</v>
      </c>
      <c r="K153" s="11">
        <f t="shared" si="13"/>
        <v>7</v>
      </c>
      <c r="L153" s="11">
        <f t="shared" si="14"/>
        <v>10</v>
      </c>
      <c r="M153" s="11" t="str">
        <f t="shared" si="15"/>
        <v>abril</v>
      </c>
      <c r="N153" s="11" t="str">
        <f t="shared" si="16"/>
        <v>lunes</v>
      </c>
    </row>
    <row r="154" spans="1:14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17"/>
        <v>33.075000000000003</v>
      </c>
      <c r="G154" s="8" t="s">
        <v>2</v>
      </c>
      <c r="H154" s="8" t="s">
        <v>11</v>
      </c>
      <c r="I154" s="8" t="s">
        <v>8</v>
      </c>
      <c r="J154" s="11">
        <f t="shared" si="12"/>
        <v>1991</v>
      </c>
      <c r="K154" s="11">
        <f t="shared" si="13"/>
        <v>9</v>
      </c>
      <c r="L154" s="11">
        <f t="shared" si="14"/>
        <v>2</v>
      </c>
      <c r="M154" s="11" t="str">
        <f t="shared" si="15"/>
        <v>abril</v>
      </c>
      <c r="N154" s="11" t="str">
        <f t="shared" si="16"/>
        <v>jueves</v>
      </c>
    </row>
    <row r="155" spans="1:14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17"/>
        <v>33.036111111111111</v>
      </c>
      <c r="G155" s="8" t="s">
        <v>2</v>
      </c>
      <c r="H155" s="8" t="s">
        <v>3</v>
      </c>
      <c r="I155" s="8" t="s">
        <v>9</v>
      </c>
      <c r="J155" s="11">
        <f t="shared" si="12"/>
        <v>1991</v>
      </c>
      <c r="K155" s="11">
        <f t="shared" si="13"/>
        <v>10</v>
      </c>
      <c r="L155" s="11">
        <f t="shared" si="14"/>
        <v>30</v>
      </c>
      <c r="M155" s="11" t="str">
        <f t="shared" si="15"/>
        <v>mayo</v>
      </c>
      <c r="N155" s="11" t="str">
        <f t="shared" si="16"/>
        <v>jueves</v>
      </c>
    </row>
    <row r="156" spans="1:14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17"/>
        <v>32.994444444444447</v>
      </c>
      <c r="G156" s="8" t="s">
        <v>2</v>
      </c>
      <c r="H156" s="8" t="s">
        <v>11</v>
      </c>
      <c r="I156" s="8" t="s">
        <v>8</v>
      </c>
      <c r="J156" s="11">
        <f t="shared" si="12"/>
        <v>1991</v>
      </c>
      <c r="K156" s="11">
        <f t="shared" si="13"/>
        <v>2</v>
      </c>
      <c r="L156" s="11">
        <f t="shared" si="14"/>
        <v>12</v>
      </c>
      <c r="M156" s="11" t="str">
        <f t="shared" si="15"/>
        <v>mayo</v>
      </c>
      <c r="N156" s="11" t="str">
        <f t="shared" si="16"/>
        <v>viernes</v>
      </c>
    </row>
    <row r="157" spans="1:14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17"/>
        <v>32.963888888888889</v>
      </c>
      <c r="G157" s="8" t="s">
        <v>7</v>
      </c>
      <c r="H157" s="8" t="s">
        <v>3</v>
      </c>
      <c r="I157" s="8" t="s">
        <v>8</v>
      </c>
      <c r="J157" s="11">
        <f t="shared" si="12"/>
        <v>1991</v>
      </c>
      <c r="K157" s="11">
        <f t="shared" si="13"/>
        <v>4</v>
      </c>
      <c r="L157" s="11">
        <f t="shared" si="14"/>
        <v>22</v>
      </c>
      <c r="M157" s="11" t="str">
        <f t="shared" si="15"/>
        <v>junio</v>
      </c>
      <c r="N157" s="11" t="str">
        <f t="shared" si="16"/>
        <v>miércoles</v>
      </c>
    </row>
    <row r="158" spans="1:14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17"/>
        <v>32.950000000000003</v>
      </c>
      <c r="G158" s="8" t="s">
        <v>7</v>
      </c>
      <c r="H158" s="8" t="s">
        <v>11</v>
      </c>
      <c r="I158" s="8" t="s">
        <v>13</v>
      </c>
      <c r="J158" s="11">
        <f t="shared" si="12"/>
        <v>1991</v>
      </c>
      <c r="K158" s="11">
        <f t="shared" si="13"/>
        <v>6</v>
      </c>
      <c r="L158" s="11">
        <f t="shared" si="14"/>
        <v>19</v>
      </c>
      <c r="M158" s="11" t="str">
        <f t="shared" si="15"/>
        <v>junio</v>
      </c>
      <c r="N158" s="11" t="str">
        <f t="shared" si="16"/>
        <v>lunes</v>
      </c>
    </row>
    <row r="159" spans="1:14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17"/>
        <v>32.87777777777778</v>
      </c>
      <c r="G159" s="8" t="s">
        <v>7</v>
      </c>
      <c r="H159" s="8" t="s">
        <v>11</v>
      </c>
      <c r="I159" s="8" t="s">
        <v>8</v>
      </c>
      <c r="J159" s="11">
        <f t="shared" si="12"/>
        <v>1991</v>
      </c>
      <c r="K159" s="11">
        <f t="shared" si="13"/>
        <v>8</v>
      </c>
      <c r="L159" s="11">
        <f t="shared" si="14"/>
        <v>2</v>
      </c>
      <c r="M159" s="11" t="str">
        <f t="shared" si="15"/>
        <v>julio</v>
      </c>
      <c r="N159" s="11" t="str">
        <f t="shared" si="16"/>
        <v>sábado</v>
      </c>
    </row>
    <row r="160" spans="1:14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17"/>
        <v>32.869444444444447</v>
      </c>
      <c r="G160" s="8" t="s">
        <v>7</v>
      </c>
      <c r="H160" s="8" t="s">
        <v>11</v>
      </c>
      <c r="I160" s="8" t="s">
        <v>8</v>
      </c>
      <c r="J160" s="11">
        <f t="shared" si="12"/>
        <v>1991</v>
      </c>
      <c r="K160" s="11">
        <f t="shared" si="13"/>
        <v>11</v>
      </c>
      <c r="L160" s="11">
        <f t="shared" si="14"/>
        <v>26</v>
      </c>
      <c r="M160" s="11" t="str">
        <f t="shared" si="15"/>
        <v>julio</v>
      </c>
      <c r="N160" s="11" t="str">
        <f t="shared" si="16"/>
        <v>martes</v>
      </c>
    </row>
    <row r="161" spans="1:14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17"/>
        <v>32.866666666666667</v>
      </c>
      <c r="G161" s="8" t="s">
        <v>2</v>
      </c>
      <c r="H161" s="8" t="s">
        <v>3</v>
      </c>
      <c r="I161" s="8" t="s">
        <v>8</v>
      </c>
      <c r="J161" s="11">
        <f t="shared" si="12"/>
        <v>1991</v>
      </c>
      <c r="K161" s="11">
        <f t="shared" si="13"/>
        <v>3</v>
      </c>
      <c r="L161" s="11">
        <f t="shared" si="14"/>
        <v>30</v>
      </c>
      <c r="M161" s="11" t="str">
        <f t="shared" si="15"/>
        <v>julio</v>
      </c>
      <c r="N161" s="11" t="str">
        <f t="shared" si="16"/>
        <v>miércoles</v>
      </c>
    </row>
    <row r="162" spans="1:14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17"/>
        <v>32.830555555555556</v>
      </c>
      <c r="G162" s="8" t="s">
        <v>2</v>
      </c>
      <c r="H162" s="8" t="s">
        <v>3</v>
      </c>
      <c r="I162" s="8" t="s">
        <v>8</v>
      </c>
      <c r="J162" s="11">
        <f t="shared" si="12"/>
        <v>1991</v>
      </c>
      <c r="K162" s="11">
        <f t="shared" si="13"/>
        <v>5</v>
      </c>
      <c r="L162" s="11">
        <f t="shared" si="14"/>
        <v>5</v>
      </c>
      <c r="M162" s="11" t="str">
        <f t="shared" si="15"/>
        <v>julio</v>
      </c>
      <c r="N162" s="11" t="str">
        <f t="shared" si="16"/>
        <v>martes</v>
      </c>
    </row>
    <row r="163" spans="1:14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17"/>
        <v>32.741666666666667</v>
      </c>
      <c r="G163" s="8" t="s">
        <v>2</v>
      </c>
      <c r="H163" s="8" t="s">
        <v>3</v>
      </c>
      <c r="I163" s="8" t="s">
        <v>8</v>
      </c>
      <c r="J163" s="11">
        <f t="shared" si="12"/>
        <v>1991</v>
      </c>
      <c r="K163" s="11">
        <f t="shared" si="13"/>
        <v>3</v>
      </c>
      <c r="L163" s="11">
        <f t="shared" si="14"/>
        <v>11</v>
      </c>
      <c r="M163" s="11" t="str">
        <f t="shared" si="15"/>
        <v>agosto</v>
      </c>
      <c r="N163" s="11" t="str">
        <f t="shared" si="16"/>
        <v>domingo</v>
      </c>
    </row>
    <row r="164" spans="1:14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17"/>
        <v>32.697222222222223</v>
      </c>
      <c r="G164" s="8" t="s">
        <v>2</v>
      </c>
      <c r="H164" s="8" t="s">
        <v>11</v>
      </c>
      <c r="I164" s="8" t="s">
        <v>8</v>
      </c>
      <c r="J164" s="11">
        <f t="shared" si="12"/>
        <v>1991</v>
      </c>
      <c r="K164" s="11">
        <f t="shared" si="13"/>
        <v>8</v>
      </c>
      <c r="L164" s="11">
        <f t="shared" si="14"/>
        <v>25</v>
      </c>
      <c r="M164" s="11" t="str">
        <f t="shared" si="15"/>
        <v>septiembre</v>
      </c>
      <c r="N164" s="11" t="str">
        <f t="shared" si="16"/>
        <v>miércoles</v>
      </c>
    </row>
    <row r="165" spans="1:14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17"/>
        <v>32.630555555555553</v>
      </c>
      <c r="G165" s="8" t="s">
        <v>7</v>
      </c>
      <c r="H165" s="8" t="s">
        <v>11</v>
      </c>
      <c r="I165" s="8" t="s">
        <v>8</v>
      </c>
      <c r="J165" s="11">
        <f t="shared" si="12"/>
        <v>1991</v>
      </c>
      <c r="K165" s="11">
        <f t="shared" si="13"/>
        <v>2</v>
      </c>
      <c r="L165" s="11">
        <f t="shared" si="14"/>
        <v>10</v>
      </c>
      <c r="M165" s="11" t="str">
        <f t="shared" si="15"/>
        <v>octubre</v>
      </c>
      <c r="N165" s="11" t="str">
        <f t="shared" si="16"/>
        <v>sábado</v>
      </c>
    </row>
    <row r="166" spans="1:14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17"/>
        <v>32.138888888888886</v>
      </c>
      <c r="G166" s="8" t="s">
        <v>2</v>
      </c>
      <c r="H166" s="8" t="s">
        <v>10</v>
      </c>
      <c r="I166" s="8" t="s">
        <v>8</v>
      </c>
      <c r="J166" s="11">
        <f t="shared" si="12"/>
        <v>1992</v>
      </c>
      <c r="K166" s="11">
        <f t="shared" si="13"/>
        <v>2</v>
      </c>
      <c r="L166" s="11">
        <f t="shared" si="14"/>
        <v>24</v>
      </c>
      <c r="M166" s="11" t="str">
        <f t="shared" si="15"/>
        <v>abril</v>
      </c>
      <c r="N166" s="11" t="str">
        <f t="shared" si="16"/>
        <v>jueves</v>
      </c>
    </row>
    <row r="167" spans="1:14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17"/>
        <v>32.055555555555557</v>
      </c>
      <c r="G167" s="8" t="s">
        <v>7</v>
      </c>
      <c r="H167" s="8" t="s">
        <v>3</v>
      </c>
      <c r="I167" s="8" t="s">
        <v>8</v>
      </c>
      <c r="J167" s="11">
        <f t="shared" si="12"/>
        <v>1992</v>
      </c>
      <c r="K167" s="11">
        <f t="shared" si="13"/>
        <v>6</v>
      </c>
      <c r="L167" s="11">
        <f t="shared" si="14"/>
        <v>6</v>
      </c>
      <c r="M167" s="11" t="str">
        <f t="shared" si="15"/>
        <v>mayo</v>
      </c>
      <c r="N167" s="11" t="str">
        <f t="shared" si="16"/>
        <v>sábado</v>
      </c>
    </row>
    <row r="168" spans="1:14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17"/>
        <v>32.027777777777779</v>
      </c>
      <c r="G168" s="8" t="s">
        <v>7</v>
      </c>
      <c r="H168" s="8" t="s">
        <v>4</v>
      </c>
      <c r="I168" s="8" t="s">
        <v>9</v>
      </c>
      <c r="J168" s="11">
        <f t="shared" si="12"/>
        <v>1992</v>
      </c>
      <c r="K168" s="11">
        <f t="shared" si="13"/>
        <v>7</v>
      </c>
      <c r="L168" s="11">
        <f t="shared" si="14"/>
        <v>24</v>
      </c>
      <c r="M168" s="11" t="str">
        <f t="shared" si="15"/>
        <v>mayo</v>
      </c>
      <c r="N168" s="11" t="str">
        <f t="shared" si="16"/>
        <v>martes</v>
      </c>
    </row>
    <row r="169" spans="1:14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17"/>
        <v>32.008333333333333</v>
      </c>
      <c r="G169" s="8" t="s">
        <v>7</v>
      </c>
      <c r="H169" s="8" t="s">
        <v>11</v>
      </c>
      <c r="I169" s="8" t="s">
        <v>8</v>
      </c>
      <c r="J169" s="11">
        <f t="shared" si="12"/>
        <v>1992</v>
      </c>
      <c r="K169" s="11">
        <f t="shared" si="13"/>
        <v>12</v>
      </c>
      <c r="L169" s="11">
        <f t="shared" si="14"/>
        <v>8</v>
      </c>
      <c r="M169" s="11" t="str">
        <f t="shared" si="15"/>
        <v>mayo</v>
      </c>
      <c r="N169" s="11" t="str">
        <f t="shared" si="16"/>
        <v>martes</v>
      </c>
    </row>
    <row r="170" spans="1:14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17"/>
        <v>31.944444444444443</v>
      </c>
      <c r="G170" s="8" t="s">
        <v>7</v>
      </c>
      <c r="H170" s="8" t="s">
        <v>3</v>
      </c>
      <c r="I170" s="8" t="s">
        <v>8</v>
      </c>
      <c r="J170" s="11">
        <f t="shared" si="12"/>
        <v>1992</v>
      </c>
      <c r="K170" s="11">
        <f t="shared" si="13"/>
        <v>9</v>
      </c>
      <c r="L170" s="11">
        <f t="shared" si="14"/>
        <v>17</v>
      </c>
      <c r="M170" s="11" t="str">
        <f t="shared" si="15"/>
        <v>junio</v>
      </c>
      <c r="N170" s="11" t="str">
        <f t="shared" si="16"/>
        <v>viernes</v>
      </c>
    </row>
    <row r="171" spans="1:14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17"/>
        <v>31.933333333333334</v>
      </c>
      <c r="G171" s="8" t="s">
        <v>7</v>
      </c>
      <c r="H171" s="8" t="s">
        <v>3</v>
      </c>
      <c r="I171" s="8" t="s">
        <v>9</v>
      </c>
      <c r="J171" s="11">
        <f t="shared" si="12"/>
        <v>1992</v>
      </c>
      <c r="K171" s="11">
        <f t="shared" si="13"/>
        <v>4</v>
      </c>
      <c r="L171" s="11">
        <f t="shared" si="14"/>
        <v>27</v>
      </c>
      <c r="M171" s="11" t="str">
        <f t="shared" si="15"/>
        <v>junio</v>
      </c>
      <c r="N171" s="11" t="str">
        <f t="shared" si="16"/>
        <v>martes</v>
      </c>
    </row>
    <row r="172" spans="1:14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17"/>
        <v>31.897222222222222</v>
      </c>
      <c r="G172" s="8" t="s">
        <v>2</v>
      </c>
      <c r="H172" s="8" t="s">
        <v>11</v>
      </c>
      <c r="I172" s="8" t="s">
        <v>8</v>
      </c>
      <c r="J172" s="11">
        <f t="shared" si="12"/>
        <v>1992</v>
      </c>
      <c r="K172" s="11">
        <f t="shared" si="13"/>
        <v>2</v>
      </c>
      <c r="L172" s="11">
        <f t="shared" si="14"/>
        <v>7</v>
      </c>
      <c r="M172" s="11" t="str">
        <f t="shared" si="15"/>
        <v>junio</v>
      </c>
      <c r="N172" s="11" t="str">
        <f t="shared" si="16"/>
        <v>lunes</v>
      </c>
    </row>
    <row r="173" spans="1:14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17"/>
        <v>31.869444444444444</v>
      </c>
      <c r="G173" s="8" t="s">
        <v>7</v>
      </c>
      <c r="H173" s="8" t="s">
        <v>3</v>
      </c>
      <c r="I173" s="8" t="s">
        <v>8</v>
      </c>
      <c r="J173" s="11">
        <f t="shared" si="12"/>
        <v>1992</v>
      </c>
      <c r="K173" s="11">
        <f t="shared" si="13"/>
        <v>9</v>
      </c>
      <c r="L173" s="11">
        <f t="shared" si="14"/>
        <v>25</v>
      </c>
      <c r="M173" s="11" t="str">
        <f t="shared" si="15"/>
        <v>julio</v>
      </c>
      <c r="N173" s="11" t="str">
        <f t="shared" si="16"/>
        <v>jueves</v>
      </c>
    </row>
    <row r="174" spans="1:14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17"/>
        <v>31.658333333333335</v>
      </c>
      <c r="G174" s="8" t="s">
        <v>7</v>
      </c>
      <c r="H174" s="8" t="s">
        <v>11</v>
      </c>
      <c r="I174" s="8" t="s">
        <v>8</v>
      </c>
      <c r="J174" s="11">
        <f t="shared" si="12"/>
        <v>1992</v>
      </c>
      <c r="K174" s="11">
        <f t="shared" si="13"/>
        <v>12</v>
      </c>
      <c r="L174" s="11">
        <f t="shared" si="14"/>
        <v>10</v>
      </c>
      <c r="M174" s="11" t="str">
        <f t="shared" si="15"/>
        <v>septiembre</v>
      </c>
      <c r="N174" s="11" t="str">
        <f t="shared" si="16"/>
        <v>viernes</v>
      </c>
    </row>
    <row r="175" spans="1:14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17"/>
        <v>31.638888888888889</v>
      </c>
      <c r="G175" s="8" t="s">
        <v>7</v>
      </c>
      <c r="H175" s="8" t="s">
        <v>11</v>
      </c>
      <c r="I175" s="8" t="s">
        <v>8</v>
      </c>
      <c r="J175" s="11">
        <f t="shared" si="12"/>
        <v>1992</v>
      </c>
      <c r="K175" s="11">
        <f t="shared" si="13"/>
        <v>10</v>
      </c>
      <c r="L175" s="11">
        <f t="shared" si="14"/>
        <v>8</v>
      </c>
      <c r="M175" s="11" t="str">
        <f t="shared" si="15"/>
        <v>octubre</v>
      </c>
      <c r="N175" s="11" t="str">
        <f t="shared" si="16"/>
        <v>viernes</v>
      </c>
    </row>
    <row r="176" spans="1:14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17"/>
        <v>31.583333333333332</v>
      </c>
      <c r="G176" s="8" t="s">
        <v>2</v>
      </c>
      <c r="H176" s="8" t="s">
        <v>3</v>
      </c>
      <c r="I176" s="8" t="s">
        <v>8</v>
      </c>
      <c r="J176" s="11">
        <f t="shared" si="12"/>
        <v>1992</v>
      </c>
      <c r="K176" s="11">
        <f t="shared" si="13"/>
        <v>6</v>
      </c>
      <c r="L176" s="11">
        <f t="shared" si="14"/>
        <v>12</v>
      </c>
      <c r="M176" s="11" t="str">
        <f t="shared" si="15"/>
        <v>octubre</v>
      </c>
      <c r="N176" s="11" t="str">
        <f t="shared" si="16"/>
        <v>jueves</v>
      </c>
    </row>
    <row r="177" spans="1:14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17"/>
        <v>31.5</v>
      </c>
      <c r="G177" s="8" t="s">
        <v>2</v>
      </c>
      <c r="H177" s="8" t="s">
        <v>10</v>
      </c>
      <c r="I177" s="8" t="s">
        <v>8</v>
      </c>
      <c r="J177" s="11">
        <f t="shared" si="12"/>
        <v>1992</v>
      </c>
      <c r="K177" s="11">
        <f t="shared" si="13"/>
        <v>10</v>
      </c>
      <c r="L177" s="11">
        <f t="shared" si="14"/>
        <v>5</v>
      </c>
      <c r="M177" s="11" t="str">
        <f t="shared" si="15"/>
        <v>noviembre</v>
      </c>
      <c r="N177" s="11" t="str">
        <f t="shared" si="16"/>
        <v>domingo</v>
      </c>
    </row>
    <row r="178" spans="1:14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17"/>
        <v>31.127777777777776</v>
      </c>
      <c r="G178" s="8" t="s">
        <v>7</v>
      </c>
      <c r="H178" s="8" t="s">
        <v>3</v>
      </c>
      <c r="I178" s="8" t="s">
        <v>13</v>
      </c>
      <c r="J178" s="11">
        <f t="shared" si="12"/>
        <v>1993</v>
      </c>
      <c r="K178" s="11">
        <f t="shared" si="13"/>
        <v>6</v>
      </c>
      <c r="L178" s="11">
        <f t="shared" si="14"/>
        <v>29</v>
      </c>
      <c r="M178" s="11" t="str">
        <f t="shared" si="15"/>
        <v>abril</v>
      </c>
      <c r="N178" s="11" t="str">
        <f t="shared" si="16"/>
        <v>martes</v>
      </c>
    </row>
    <row r="179" spans="1:14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17"/>
        <v>31.036111111111111</v>
      </c>
      <c r="G179" s="8" t="s">
        <v>7</v>
      </c>
      <c r="H179" s="8" t="s">
        <v>3</v>
      </c>
      <c r="I179" s="8" t="s">
        <v>13</v>
      </c>
      <c r="J179" s="11">
        <f t="shared" si="12"/>
        <v>1993</v>
      </c>
      <c r="K179" s="11">
        <f t="shared" si="13"/>
        <v>2</v>
      </c>
      <c r="L179" s="11">
        <f t="shared" si="14"/>
        <v>14</v>
      </c>
      <c r="M179" s="11" t="str">
        <f t="shared" si="15"/>
        <v>mayo</v>
      </c>
      <c r="N179" s="11" t="str">
        <f t="shared" si="16"/>
        <v>domingo</v>
      </c>
    </row>
    <row r="180" spans="1:14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17"/>
        <v>31.011111111111113</v>
      </c>
      <c r="G180" s="8" t="s">
        <v>7</v>
      </c>
      <c r="H180" s="8" t="s">
        <v>10</v>
      </c>
      <c r="I180" s="8" t="s">
        <v>8</v>
      </c>
      <c r="J180" s="11">
        <f t="shared" si="12"/>
        <v>1993</v>
      </c>
      <c r="K180" s="11">
        <f t="shared" si="13"/>
        <v>10</v>
      </c>
      <c r="L180" s="11">
        <f t="shared" si="14"/>
        <v>23</v>
      </c>
      <c r="M180" s="11" t="str">
        <f t="shared" si="15"/>
        <v>mayo</v>
      </c>
      <c r="N180" s="11" t="str">
        <f t="shared" si="16"/>
        <v>martes</v>
      </c>
    </row>
    <row r="181" spans="1:14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17"/>
        <v>30.977777777777778</v>
      </c>
      <c r="G181" s="8" t="s">
        <v>7</v>
      </c>
      <c r="H181" s="8" t="s">
        <v>11</v>
      </c>
      <c r="I181" s="8" t="s">
        <v>8</v>
      </c>
      <c r="J181" s="11">
        <f t="shared" si="12"/>
        <v>1993</v>
      </c>
      <c r="K181" s="11">
        <f t="shared" si="13"/>
        <v>4</v>
      </c>
      <c r="L181" s="11">
        <f t="shared" si="14"/>
        <v>15</v>
      </c>
      <c r="M181" s="11" t="str">
        <f t="shared" si="15"/>
        <v>mayo</v>
      </c>
      <c r="N181" s="11" t="str">
        <f t="shared" si="16"/>
        <v>domingo</v>
      </c>
    </row>
    <row r="182" spans="1:14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17"/>
        <v>30.894444444444446</v>
      </c>
      <c r="G182" s="8" t="s">
        <v>7</v>
      </c>
      <c r="H182" s="8" t="s">
        <v>3</v>
      </c>
      <c r="I182" s="8" t="s">
        <v>8</v>
      </c>
      <c r="J182" s="11">
        <f t="shared" si="12"/>
        <v>1993</v>
      </c>
      <c r="K182" s="11">
        <f t="shared" si="13"/>
        <v>6</v>
      </c>
      <c r="L182" s="11">
        <f t="shared" si="14"/>
        <v>12</v>
      </c>
      <c r="M182" s="11" t="str">
        <f t="shared" si="15"/>
        <v>junio</v>
      </c>
      <c r="N182" s="11" t="str">
        <f t="shared" si="16"/>
        <v>miércoles</v>
      </c>
    </row>
    <row r="183" spans="1:14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17"/>
        <v>30.847222222222221</v>
      </c>
      <c r="G183" s="8" t="s">
        <v>2</v>
      </c>
      <c r="H183" s="8" t="s">
        <v>3</v>
      </c>
      <c r="I183" s="8" t="s">
        <v>8</v>
      </c>
      <c r="J183" s="11">
        <f t="shared" si="12"/>
        <v>1993</v>
      </c>
      <c r="K183" s="11">
        <f t="shared" si="13"/>
        <v>7</v>
      </c>
      <c r="L183" s="11">
        <f t="shared" si="14"/>
        <v>30</v>
      </c>
      <c r="M183" s="11" t="str">
        <f t="shared" si="15"/>
        <v>julio</v>
      </c>
      <c r="N183" s="11" t="str">
        <f t="shared" si="16"/>
        <v>sábado</v>
      </c>
    </row>
    <row r="184" spans="1:14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17"/>
        <v>30.783333333333335</v>
      </c>
      <c r="G184" s="8" t="s">
        <v>7</v>
      </c>
      <c r="H184" s="8" t="s">
        <v>4</v>
      </c>
      <c r="I184" s="8" t="s">
        <v>13</v>
      </c>
      <c r="J184" s="11">
        <f t="shared" si="12"/>
        <v>1993</v>
      </c>
      <c r="K184" s="11">
        <f t="shared" si="13"/>
        <v>4</v>
      </c>
      <c r="L184" s="11">
        <f t="shared" si="14"/>
        <v>23</v>
      </c>
      <c r="M184" s="11" t="str">
        <f t="shared" si="15"/>
        <v>agosto</v>
      </c>
      <c r="N184" s="11" t="str">
        <f t="shared" si="16"/>
        <v>martes</v>
      </c>
    </row>
    <row r="185" spans="1:14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17"/>
        <v>30.733333333333334</v>
      </c>
      <c r="G185" s="8" t="s">
        <v>2</v>
      </c>
      <c r="H185" s="8" t="s">
        <v>4</v>
      </c>
      <c r="I185" s="8" t="s">
        <v>8</v>
      </c>
      <c r="J185" s="11">
        <f t="shared" si="12"/>
        <v>1993</v>
      </c>
      <c r="K185" s="11">
        <f t="shared" si="13"/>
        <v>6</v>
      </c>
      <c r="L185" s="11">
        <f t="shared" si="14"/>
        <v>29</v>
      </c>
      <c r="M185" s="11" t="str">
        <f t="shared" si="15"/>
        <v>agosto</v>
      </c>
      <c r="N185" s="11" t="str">
        <f t="shared" si="16"/>
        <v>sábado</v>
      </c>
    </row>
    <row r="186" spans="1:14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17"/>
        <v>30.691666666666666</v>
      </c>
      <c r="G186" s="8" t="s">
        <v>2</v>
      </c>
      <c r="H186" s="8" t="s">
        <v>4</v>
      </c>
      <c r="I186" s="8" t="s">
        <v>8</v>
      </c>
      <c r="J186" s="11">
        <f t="shared" si="12"/>
        <v>1993</v>
      </c>
      <c r="K186" s="11">
        <f t="shared" si="13"/>
        <v>2</v>
      </c>
      <c r="L186" s="11">
        <f t="shared" si="14"/>
        <v>14</v>
      </c>
      <c r="M186" s="11" t="str">
        <f t="shared" si="15"/>
        <v>septiembre</v>
      </c>
      <c r="N186" s="11" t="str">
        <f t="shared" si="16"/>
        <v>lunes</v>
      </c>
    </row>
    <row r="187" spans="1:14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17"/>
        <v>30.655555555555555</v>
      </c>
      <c r="G187" s="8" t="s">
        <v>2</v>
      </c>
      <c r="H187" s="8" t="s">
        <v>11</v>
      </c>
      <c r="I187" s="8" t="s">
        <v>8</v>
      </c>
      <c r="J187" s="11">
        <f t="shared" si="12"/>
        <v>1993</v>
      </c>
      <c r="K187" s="11">
        <f t="shared" si="13"/>
        <v>12</v>
      </c>
      <c r="L187" s="11">
        <f t="shared" si="14"/>
        <v>13</v>
      </c>
      <c r="M187" s="11" t="str">
        <f t="shared" si="15"/>
        <v>septiembre</v>
      </c>
      <c r="N187" s="11" t="str">
        <f t="shared" si="16"/>
        <v>domingo</v>
      </c>
    </row>
    <row r="188" spans="1:14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17"/>
        <v>30.627777777777776</v>
      </c>
      <c r="G188" s="8" t="s">
        <v>2</v>
      </c>
      <c r="H188" s="8" t="s">
        <v>11</v>
      </c>
      <c r="I188" s="8" t="s">
        <v>8</v>
      </c>
      <c r="J188" s="11">
        <f t="shared" si="12"/>
        <v>1993</v>
      </c>
      <c r="K188" s="11">
        <f t="shared" si="13"/>
        <v>9</v>
      </c>
      <c r="L188" s="11">
        <f t="shared" si="14"/>
        <v>8</v>
      </c>
      <c r="M188" s="11" t="str">
        <f t="shared" si="15"/>
        <v>octubre</v>
      </c>
      <c r="N188" s="11" t="str">
        <f t="shared" si="16"/>
        <v>miércoles</v>
      </c>
    </row>
    <row r="189" spans="1:14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17"/>
        <v>30.625</v>
      </c>
      <c r="G189" s="8" t="s">
        <v>7</v>
      </c>
      <c r="H189" s="8" t="s">
        <v>11</v>
      </c>
      <c r="I189" s="8" t="s">
        <v>8</v>
      </c>
      <c r="J189" s="11">
        <f t="shared" si="12"/>
        <v>1993</v>
      </c>
      <c r="K189" s="11">
        <f t="shared" si="13"/>
        <v>5</v>
      </c>
      <c r="L189" s="11">
        <f t="shared" si="14"/>
        <v>5</v>
      </c>
      <c r="M189" s="11" t="str">
        <f t="shared" si="15"/>
        <v>octubre</v>
      </c>
      <c r="N189" s="11" t="str">
        <f t="shared" si="16"/>
        <v>jueves</v>
      </c>
    </row>
    <row r="190" spans="1:14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17"/>
        <v>30.405555555555555</v>
      </c>
      <c r="G190" s="8" t="s">
        <v>7</v>
      </c>
      <c r="H190" s="8" t="s">
        <v>4</v>
      </c>
      <c r="I190" s="8" t="s">
        <v>8</v>
      </c>
      <c r="J190" s="11">
        <f t="shared" si="12"/>
        <v>1993</v>
      </c>
      <c r="K190" s="11">
        <f t="shared" si="13"/>
        <v>11</v>
      </c>
      <c r="L190" s="11">
        <f t="shared" si="14"/>
        <v>24</v>
      </c>
      <c r="M190" s="11" t="str">
        <f t="shared" si="15"/>
        <v>diciembre</v>
      </c>
      <c r="N190" s="11" t="str">
        <f t="shared" si="16"/>
        <v>domingo</v>
      </c>
    </row>
    <row r="191" spans="1:14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17"/>
        <v>30.372222222222224</v>
      </c>
      <c r="G191" s="8" t="s">
        <v>2</v>
      </c>
      <c r="H191" s="8" t="s">
        <v>11</v>
      </c>
      <c r="I191" s="8" t="s">
        <v>13</v>
      </c>
      <c r="J191" s="11">
        <f t="shared" si="12"/>
        <v>1994</v>
      </c>
      <c r="K191" s="11">
        <f t="shared" si="13"/>
        <v>8</v>
      </c>
      <c r="L191" s="11">
        <f t="shared" si="14"/>
        <v>30</v>
      </c>
      <c r="M191" s="11" t="str">
        <f t="shared" si="15"/>
        <v>enero</v>
      </c>
      <c r="N191" s="11" t="str">
        <f t="shared" si="16"/>
        <v>sábado</v>
      </c>
    </row>
    <row r="192" spans="1:14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17"/>
        <v>30.144444444444446</v>
      </c>
      <c r="G192" s="8" t="s">
        <v>7</v>
      </c>
      <c r="H192" s="8" t="s">
        <v>4</v>
      </c>
      <c r="I192" s="8" t="s">
        <v>8</v>
      </c>
      <c r="J192" s="11">
        <f t="shared" si="12"/>
        <v>1994</v>
      </c>
      <c r="K192" s="11">
        <f t="shared" si="13"/>
        <v>8</v>
      </c>
      <c r="L192" s="11">
        <f t="shared" si="14"/>
        <v>15</v>
      </c>
      <c r="M192" s="11" t="str">
        <f t="shared" si="15"/>
        <v>marzo</v>
      </c>
      <c r="N192" s="11" t="str">
        <f t="shared" si="16"/>
        <v>miércoles</v>
      </c>
    </row>
    <row r="193" spans="1:14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17"/>
        <v>29.897222222222222</v>
      </c>
      <c r="G193" s="8" t="s">
        <v>2</v>
      </c>
      <c r="H193" s="8" t="s">
        <v>3</v>
      </c>
      <c r="I193" s="8" t="s">
        <v>8</v>
      </c>
      <c r="J193" s="11">
        <f t="shared" si="12"/>
        <v>1994</v>
      </c>
      <c r="K193" s="11">
        <f t="shared" si="13"/>
        <v>11</v>
      </c>
      <c r="L193" s="11">
        <f t="shared" si="14"/>
        <v>23</v>
      </c>
      <c r="M193" s="11" t="str">
        <f t="shared" si="15"/>
        <v>junio</v>
      </c>
      <c r="N193" s="11" t="str">
        <f t="shared" si="16"/>
        <v>miércoles</v>
      </c>
    </row>
    <row r="194" spans="1:14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17"/>
        <v>29.744444444444444</v>
      </c>
      <c r="G194" s="8" t="s">
        <v>7</v>
      </c>
      <c r="H194" s="8" t="s">
        <v>11</v>
      </c>
      <c r="I194" s="8" t="s">
        <v>9</v>
      </c>
      <c r="J194" s="11">
        <f t="shared" si="12"/>
        <v>1994</v>
      </c>
      <c r="K194" s="11">
        <f t="shared" si="13"/>
        <v>9</v>
      </c>
      <c r="L194" s="11">
        <f t="shared" si="14"/>
        <v>4</v>
      </c>
      <c r="M194" s="11" t="str">
        <f t="shared" si="15"/>
        <v>agosto</v>
      </c>
      <c r="N194" s="11" t="str">
        <f t="shared" si="16"/>
        <v>miércoles</v>
      </c>
    </row>
    <row r="195" spans="1:14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17"/>
        <v>29.669444444444444</v>
      </c>
      <c r="G195" s="8" t="s">
        <v>7</v>
      </c>
      <c r="H195" s="8" t="s">
        <v>4</v>
      </c>
      <c r="I195" s="8" t="s">
        <v>8</v>
      </c>
      <c r="J195" s="11">
        <f t="shared" ref="J195:J208" si="18">YEAR(E195)</f>
        <v>1994</v>
      </c>
      <c r="K195" s="11">
        <f t="shared" ref="K195:K208" si="19">MONTH(C195)</f>
        <v>4</v>
      </c>
      <c r="L195" s="11">
        <f t="shared" ref="L195:L208" si="20">DAY(C195)</f>
        <v>27</v>
      </c>
      <c r="M195" s="11" t="str">
        <f t="shared" ref="M195:M208" si="21">TEXT(E195,"MMMM")</f>
        <v>septiembre</v>
      </c>
      <c r="N195" s="11" t="str">
        <f t="shared" ref="N195:N208" si="22">TEXT(E195,"DDDD")</f>
        <v>miércoles</v>
      </c>
    </row>
    <row r="196" spans="1:14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23">YEARFRAC(TODAY(),E196)</f>
        <v>29.597222222222221</v>
      </c>
      <c r="G196" s="8" t="s">
        <v>2</v>
      </c>
      <c r="H196" s="8" t="s">
        <v>11</v>
      </c>
      <c r="I196" s="8" t="s">
        <v>9</v>
      </c>
      <c r="J196" s="11">
        <f t="shared" si="18"/>
        <v>1994</v>
      </c>
      <c r="K196" s="11">
        <f t="shared" si="19"/>
        <v>2</v>
      </c>
      <c r="L196" s="11">
        <f t="shared" si="20"/>
        <v>27</v>
      </c>
      <c r="M196" s="11" t="str">
        <f t="shared" si="21"/>
        <v>octubre</v>
      </c>
      <c r="N196" s="11" t="str">
        <f t="shared" si="22"/>
        <v>lunes</v>
      </c>
    </row>
    <row r="197" spans="1:14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23"/>
        <v>29.544444444444444</v>
      </c>
      <c r="G197" s="8" t="s">
        <v>7</v>
      </c>
      <c r="H197" s="8" t="s">
        <v>4</v>
      </c>
      <c r="I197" s="8" t="s">
        <v>8</v>
      </c>
      <c r="J197" s="11">
        <f t="shared" si="18"/>
        <v>1994</v>
      </c>
      <c r="K197" s="11">
        <f t="shared" si="19"/>
        <v>4</v>
      </c>
      <c r="L197" s="11">
        <f t="shared" si="20"/>
        <v>28</v>
      </c>
      <c r="M197" s="11" t="str">
        <f t="shared" si="21"/>
        <v>noviembre</v>
      </c>
      <c r="N197" s="11" t="str">
        <f t="shared" si="22"/>
        <v>domingo</v>
      </c>
    </row>
    <row r="198" spans="1:14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23"/>
        <v>29.497222222222224</v>
      </c>
      <c r="G198" s="8" t="s">
        <v>2</v>
      </c>
      <c r="H198" s="8" t="s">
        <v>3</v>
      </c>
      <c r="I198" s="8" t="s">
        <v>8</v>
      </c>
      <c r="J198" s="11">
        <f t="shared" si="18"/>
        <v>1994</v>
      </c>
      <c r="K198" s="11">
        <f t="shared" si="19"/>
        <v>11</v>
      </c>
      <c r="L198" s="11">
        <f t="shared" si="20"/>
        <v>24</v>
      </c>
      <c r="M198" s="11" t="str">
        <f t="shared" si="21"/>
        <v>noviembre</v>
      </c>
      <c r="N198" s="11" t="str">
        <f t="shared" si="22"/>
        <v>miércoles</v>
      </c>
    </row>
    <row r="199" spans="1:14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23"/>
        <v>29.466666666666665</v>
      </c>
      <c r="G199" s="8" t="s">
        <v>2</v>
      </c>
      <c r="H199" s="8" t="s">
        <v>4</v>
      </c>
      <c r="I199" s="8" t="s">
        <v>8</v>
      </c>
      <c r="J199" s="11">
        <f t="shared" si="18"/>
        <v>1994</v>
      </c>
      <c r="K199" s="11">
        <f t="shared" si="19"/>
        <v>4</v>
      </c>
      <c r="L199" s="11">
        <f t="shared" si="20"/>
        <v>26</v>
      </c>
      <c r="M199" s="11" t="str">
        <f t="shared" si="21"/>
        <v>diciembre</v>
      </c>
      <c r="N199" s="11" t="str">
        <f t="shared" si="22"/>
        <v>domingo</v>
      </c>
    </row>
    <row r="200" spans="1:14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23"/>
        <v>29.369444444444444</v>
      </c>
      <c r="G200" s="8" t="s">
        <v>2</v>
      </c>
      <c r="H200" s="8" t="s">
        <v>11</v>
      </c>
      <c r="I200" s="8" t="s">
        <v>8</v>
      </c>
      <c r="J200" s="11">
        <f t="shared" si="18"/>
        <v>1995</v>
      </c>
      <c r="K200" s="11">
        <f t="shared" si="19"/>
        <v>7</v>
      </c>
      <c r="L200" s="11">
        <f t="shared" si="20"/>
        <v>18</v>
      </c>
      <c r="M200" s="11" t="str">
        <f t="shared" si="21"/>
        <v>enero</v>
      </c>
      <c r="N200" s="11" t="str">
        <f t="shared" si="22"/>
        <v>lunes</v>
      </c>
    </row>
    <row r="201" spans="1:14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23"/>
        <v>29.094444444444445</v>
      </c>
      <c r="G201" s="8" t="s">
        <v>7</v>
      </c>
      <c r="H201" s="8" t="s">
        <v>4</v>
      </c>
      <c r="I201" s="8" t="s">
        <v>8</v>
      </c>
      <c r="J201" s="11">
        <f t="shared" si="18"/>
        <v>1995</v>
      </c>
      <c r="K201" s="11">
        <f t="shared" si="19"/>
        <v>12</v>
      </c>
      <c r="L201" s="11">
        <f t="shared" si="20"/>
        <v>14</v>
      </c>
      <c r="M201" s="11" t="str">
        <f t="shared" si="21"/>
        <v>abril</v>
      </c>
      <c r="N201" s="11" t="str">
        <f t="shared" si="22"/>
        <v>martes</v>
      </c>
    </row>
    <row r="202" spans="1:14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23"/>
        <v>28.672222222222221</v>
      </c>
      <c r="G202" s="8" t="s">
        <v>7</v>
      </c>
      <c r="H202" s="8" t="s">
        <v>11</v>
      </c>
      <c r="I202" s="8" t="s">
        <v>9</v>
      </c>
      <c r="J202" s="11">
        <f t="shared" si="18"/>
        <v>1995</v>
      </c>
      <c r="K202" s="11">
        <f t="shared" si="19"/>
        <v>11</v>
      </c>
      <c r="L202" s="11">
        <f t="shared" si="20"/>
        <v>2</v>
      </c>
      <c r="M202" s="11" t="str">
        <f t="shared" si="21"/>
        <v>septiembre</v>
      </c>
      <c r="N202" s="11" t="str">
        <f t="shared" si="22"/>
        <v>miércoles</v>
      </c>
    </row>
    <row r="203" spans="1:14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23"/>
        <v>28.55</v>
      </c>
      <c r="G203" s="8" t="s">
        <v>7</v>
      </c>
      <c r="H203" s="8" t="s">
        <v>4</v>
      </c>
      <c r="I203" s="8" t="s">
        <v>8</v>
      </c>
      <c r="J203" s="11">
        <f t="shared" si="18"/>
        <v>1995</v>
      </c>
      <c r="K203" s="11">
        <f t="shared" si="19"/>
        <v>3</v>
      </c>
      <c r="L203" s="11">
        <f t="shared" si="20"/>
        <v>30</v>
      </c>
      <c r="M203" s="11" t="str">
        <f t="shared" si="21"/>
        <v>noviembre</v>
      </c>
      <c r="N203" s="11" t="str">
        <f t="shared" si="22"/>
        <v>sábado</v>
      </c>
    </row>
    <row r="204" spans="1:14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23"/>
        <v>28.319444444444443</v>
      </c>
      <c r="G204" s="8" t="s">
        <v>7</v>
      </c>
      <c r="H204" s="8" t="s">
        <v>11</v>
      </c>
      <c r="I204" s="8" t="s">
        <v>8</v>
      </c>
      <c r="J204" s="11">
        <f t="shared" si="18"/>
        <v>1996</v>
      </c>
      <c r="K204" s="11">
        <f t="shared" si="19"/>
        <v>11</v>
      </c>
      <c r="L204" s="11">
        <f t="shared" si="20"/>
        <v>10</v>
      </c>
      <c r="M204" s="11" t="str">
        <f t="shared" si="21"/>
        <v>enero</v>
      </c>
      <c r="N204" s="11" t="str">
        <f t="shared" si="22"/>
        <v>sábado</v>
      </c>
    </row>
    <row r="205" spans="1:14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23"/>
        <v>28.002777777777776</v>
      </c>
      <c r="G205" s="8" t="s">
        <v>2</v>
      </c>
      <c r="H205" s="8" t="s">
        <v>4</v>
      </c>
      <c r="I205" s="8" t="s">
        <v>8</v>
      </c>
      <c r="J205" s="11">
        <f t="shared" si="18"/>
        <v>1996</v>
      </c>
      <c r="K205" s="11">
        <f t="shared" si="19"/>
        <v>8</v>
      </c>
      <c r="L205" s="11">
        <f t="shared" si="20"/>
        <v>29</v>
      </c>
      <c r="M205" s="11" t="str">
        <f t="shared" si="21"/>
        <v>mayo</v>
      </c>
      <c r="N205" s="11" t="str">
        <f t="shared" si="22"/>
        <v>martes</v>
      </c>
    </row>
    <row r="206" spans="1:14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23"/>
        <v>26.930555555555557</v>
      </c>
      <c r="G206" s="8" t="s">
        <v>7</v>
      </c>
      <c r="H206" s="8" t="s">
        <v>11</v>
      </c>
      <c r="I206" s="8" t="s">
        <v>8</v>
      </c>
      <c r="J206" s="11">
        <f t="shared" si="18"/>
        <v>1997</v>
      </c>
      <c r="K206" s="11">
        <f t="shared" si="19"/>
        <v>3</v>
      </c>
      <c r="L206" s="11">
        <f t="shared" si="20"/>
        <v>25</v>
      </c>
      <c r="M206" s="11" t="str">
        <f t="shared" si="21"/>
        <v>junio</v>
      </c>
      <c r="N206" s="11" t="str">
        <f t="shared" si="22"/>
        <v>martes</v>
      </c>
    </row>
    <row r="207" spans="1:14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23"/>
        <v>26.883333333333333</v>
      </c>
      <c r="G207" s="8" t="s">
        <v>7</v>
      </c>
      <c r="H207" s="8" t="s">
        <v>11</v>
      </c>
      <c r="I207" s="8" t="s">
        <v>8</v>
      </c>
      <c r="J207" s="11">
        <f t="shared" si="18"/>
        <v>1997</v>
      </c>
      <c r="K207" s="11">
        <f t="shared" si="19"/>
        <v>11</v>
      </c>
      <c r="L207" s="11">
        <f t="shared" si="20"/>
        <v>21</v>
      </c>
      <c r="M207" s="11" t="str">
        <f t="shared" si="21"/>
        <v>julio</v>
      </c>
      <c r="N207" s="11" t="str">
        <f t="shared" si="22"/>
        <v>viernes</v>
      </c>
    </row>
    <row r="208" spans="1:14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23"/>
        <v>26.766666666666666</v>
      </c>
      <c r="G208" s="8" t="s">
        <v>2</v>
      </c>
      <c r="H208" s="8" t="s">
        <v>11</v>
      </c>
      <c r="I208" s="8" t="s">
        <v>8</v>
      </c>
      <c r="J208" s="11">
        <f t="shared" si="18"/>
        <v>1997</v>
      </c>
      <c r="K208" s="11">
        <f t="shared" si="19"/>
        <v>3</v>
      </c>
      <c r="L208" s="11">
        <f t="shared" si="20"/>
        <v>28</v>
      </c>
      <c r="M208" s="11" t="str">
        <f t="shared" si="21"/>
        <v>agosto</v>
      </c>
      <c r="N208" s="11" t="str">
        <f t="shared" si="22"/>
        <v>sábado</v>
      </c>
    </row>
  </sheetData>
  <dataValidations count="1">
    <dataValidation type="list" allowBlank="1" showInputMessage="1" showErrorMessage="1" sqref="M1" xr:uid="{4656C948-BB52-4ED1-98C8-9C34397346DE}">
      <formula1>$M$113:$M$208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4859-8C63-49FB-B14D-442D36B8B5C3}">
  <dimension ref="A1:P208"/>
  <sheetViews>
    <sheetView workbookViewId="0">
      <selection sqref="A1:XFD1048576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19.7109375" style="7" customWidth="1"/>
    <col min="6" max="6" width="10.28515625" style="7" customWidth="1"/>
    <col min="7" max="7" width="17" style="11" customWidth="1"/>
    <col min="8" max="8" width="20.7109375" style="11" customWidth="1"/>
    <col min="9" max="9" width="25.85546875" style="11" customWidth="1"/>
    <col min="10" max="10" width="19.5703125" style="11" customWidth="1"/>
    <col min="11" max="11" width="19.85546875" style="11" customWidth="1"/>
    <col min="12" max="12" width="19.42578125" customWidth="1"/>
    <col min="13" max="13" width="17.5703125" style="11" customWidth="1"/>
    <col min="14" max="14" width="16" customWidth="1"/>
    <col min="15" max="15" width="19.42578125" customWidth="1"/>
  </cols>
  <sheetData>
    <row r="1" spans="1:16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187</v>
      </c>
      <c r="K1" s="3" t="s">
        <v>182</v>
      </c>
      <c r="L1" s="3" t="s">
        <v>183</v>
      </c>
      <c r="M1" s="3" t="s">
        <v>182</v>
      </c>
      <c r="N1" s="3" t="s">
        <v>184</v>
      </c>
      <c r="O1" s="3" t="s">
        <v>183</v>
      </c>
    </row>
    <row r="2" spans="1:16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8" t="str">
        <f>IF(D2&gt;12000,"No reajustar","Reajustar")</f>
        <v>Reajustar</v>
      </c>
      <c r="K2" s="11">
        <f>YEAR(E2)</f>
        <v>1956</v>
      </c>
      <c r="L2" s="11">
        <f>MONTH(C2)</f>
        <v>11</v>
      </c>
      <c r="M2" s="11">
        <f>DAY(C2)</f>
        <v>18</v>
      </c>
      <c r="N2" s="11" t="str">
        <f>TEXT(E2,"MMMM")</f>
        <v>enero</v>
      </c>
      <c r="O2" s="11" t="str">
        <f>TEXT(E2,"DDDD")</f>
        <v>martes</v>
      </c>
    </row>
    <row r="3" spans="1:16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8" t="str">
        <f t="shared" ref="J3:J66" si="0">IF(D3&gt;12000,"No reajustar","Reajustar")</f>
        <v>Reajustar</v>
      </c>
      <c r="K3" s="11">
        <f t="shared" ref="K3:K66" si="1">YEAR(E3)</f>
        <v>1957</v>
      </c>
      <c r="L3" s="11">
        <f t="shared" ref="L3:L66" si="2">MONTH(C3)</f>
        <v>8</v>
      </c>
      <c r="M3" s="11">
        <f t="shared" ref="M3:M66" si="3">DAY(C3)</f>
        <v>14</v>
      </c>
      <c r="N3" s="11" t="str">
        <f t="shared" ref="N3:N66" si="4">TEXT(E3,"MMMM")</f>
        <v>enero</v>
      </c>
      <c r="O3" s="11" t="str">
        <f t="shared" ref="O3:O66" si="5">TEXT(E3,"DDDD")</f>
        <v>miércoles</v>
      </c>
    </row>
    <row r="4" spans="1:16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6">YEARFRAC(TODAY(),E4)</f>
        <v>64.672222222222217</v>
      </c>
      <c r="G4" s="8" t="s">
        <v>2</v>
      </c>
      <c r="H4" s="8" t="s">
        <v>10</v>
      </c>
      <c r="I4" s="8" t="s">
        <v>8</v>
      </c>
      <c r="J4" s="16" t="str">
        <f>IF(D4&gt;12000,"No reajustar","Reajustar")</f>
        <v>No reajustar</v>
      </c>
      <c r="K4" s="11">
        <f t="shared" si="1"/>
        <v>1959</v>
      </c>
      <c r="L4" s="11">
        <f t="shared" si="2"/>
        <v>9</v>
      </c>
      <c r="M4" s="11">
        <f t="shared" si="3"/>
        <v>18</v>
      </c>
      <c r="N4" s="11" t="str">
        <f t="shared" si="4"/>
        <v>septiembre</v>
      </c>
      <c r="O4" s="11" t="str">
        <f t="shared" si="5"/>
        <v>domingo</v>
      </c>
      <c r="P4" s="1"/>
    </row>
    <row r="5" spans="1:16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6"/>
        <v>64.452777777777783</v>
      </c>
      <c r="G5" s="8" t="s">
        <v>2</v>
      </c>
      <c r="H5" s="8" t="s">
        <v>4</v>
      </c>
      <c r="I5" s="8" t="s">
        <v>8</v>
      </c>
      <c r="J5" s="8" t="str">
        <f t="shared" si="0"/>
        <v>Reajustar</v>
      </c>
      <c r="K5" s="11">
        <f t="shared" si="1"/>
        <v>1959</v>
      </c>
      <c r="L5" s="11">
        <f t="shared" si="2"/>
        <v>6</v>
      </c>
      <c r="M5" s="11">
        <f t="shared" si="3"/>
        <v>12</v>
      </c>
      <c r="N5" s="11" t="str">
        <f t="shared" si="4"/>
        <v>diciembre</v>
      </c>
      <c r="O5" s="11" t="str">
        <f t="shared" si="5"/>
        <v>miércoles</v>
      </c>
      <c r="P5" s="1"/>
    </row>
    <row r="6" spans="1:16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6"/>
        <v>60.405555555555559</v>
      </c>
      <c r="G6" s="8" t="s">
        <v>7</v>
      </c>
      <c r="H6" s="8" t="s">
        <v>11</v>
      </c>
      <c r="I6" s="8" t="s">
        <v>8</v>
      </c>
      <c r="J6" s="8" t="str">
        <f t="shared" si="0"/>
        <v>Reajustar</v>
      </c>
      <c r="K6" s="11">
        <f t="shared" si="1"/>
        <v>1963</v>
      </c>
      <c r="L6" s="11">
        <f t="shared" si="2"/>
        <v>8</v>
      </c>
      <c r="M6" s="11">
        <f t="shared" si="3"/>
        <v>22</v>
      </c>
      <c r="N6" s="11" t="str">
        <f t="shared" si="4"/>
        <v>diciembre</v>
      </c>
      <c r="O6" s="11" t="str">
        <f t="shared" si="5"/>
        <v>jueves</v>
      </c>
      <c r="P6" s="1"/>
    </row>
    <row r="7" spans="1:16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6"/>
        <v>57.927777777777777</v>
      </c>
      <c r="G7" s="8" t="s">
        <v>7</v>
      </c>
      <c r="H7" s="8" t="s">
        <v>11</v>
      </c>
      <c r="I7" s="8" t="s">
        <v>8</v>
      </c>
      <c r="J7" s="8" t="str">
        <f t="shared" si="0"/>
        <v>Reajustar</v>
      </c>
      <c r="K7" s="11">
        <f t="shared" si="1"/>
        <v>1966</v>
      </c>
      <c r="L7" s="11">
        <f t="shared" si="2"/>
        <v>4</v>
      </c>
      <c r="M7" s="11">
        <f t="shared" si="3"/>
        <v>21</v>
      </c>
      <c r="N7" s="11" t="str">
        <f t="shared" si="4"/>
        <v>junio</v>
      </c>
      <c r="O7" s="11" t="str">
        <f t="shared" si="5"/>
        <v>sábado</v>
      </c>
      <c r="P7" s="1"/>
    </row>
    <row r="8" spans="1:16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6"/>
        <v>56.024999999999999</v>
      </c>
      <c r="G8" s="8" t="s">
        <v>7</v>
      </c>
      <c r="H8" s="8" t="s">
        <v>4</v>
      </c>
      <c r="I8" s="8" t="s">
        <v>8</v>
      </c>
      <c r="J8" s="8" t="str">
        <f t="shared" si="0"/>
        <v>Reajustar</v>
      </c>
      <c r="K8" s="11">
        <f t="shared" si="1"/>
        <v>1968</v>
      </c>
      <c r="L8" s="11">
        <f t="shared" si="2"/>
        <v>10</v>
      </c>
      <c r="M8" s="11">
        <f t="shared" si="3"/>
        <v>11</v>
      </c>
      <c r="N8" s="11" t="str">
        <f t="shared" si="4"/>
        <v>mayo</v>
      </c>
      <c r="O8" s="11" t="str">
        <f t="shared" si="5"/>
        <v>lunes</v>
      </c>
      <c r="P8" s="1"/>
    </row>
    <row r="9" spans="1:16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6"/>
        <v>55.738888888888887</v>
      </c>
      <c r="G9" s="8" t="s">
        <v>7</v>
      </c>
      <c r="H9" s="8" t="s">
        <v>4</v>
      </c>
      <c r="I9" s="8" t="s">
        <v>8</v>
      </c>
      <c r="J9" s="8" t="str">
        <f t="shared" si="0"/>
        <v>Reajustar</v>
      </c>
      <c r="K9" s="11">
        <f t="shared" si="1"/>
        <v>1968</v>
      </c>
      <c r="L9" s="11">
        <f t="shared" si="2"/>
        <v>8</v>
      </c>
      <c r="M9" s="11">
        <f t="shared" si="3"/>
        <v>28</v>
      </c>
      <c r="N9" s="11" t="str">
        <f t="shared" si="4"/>
        <v>agosto</v>
      </c>
      <c r="O9" s="11" t="str">
        <f t="shared" si="5"/>
        <v>lunes</v>
      </c>
    </row>
    <row r="10" spans="1:16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6"/>
        <v>55.56666666666667</v>
      </c>
      <c r="G10" s="8" t="s">
        <v>7</v>
      </c>
      <c r="H10" s="8" t="s">
        <v>11</v>
      </c>
      <c r="I10" s="8" t="s">
        <v>13</v>
      </c>
      <c r="J10" s="8" t="str">
        <f t="shared" si="0"/>
        <v>Reajustar</v>
      </c>
      <c r="K10" s="11">
        <f t="shared" si="1"/>
        <v>1968</v>
      </c>
      <c r="L10" s="11">
        <f t="shared" si="2"/>
        <v>10</v>
      </c>
      <c r="M10" s="11">
        <f t="shared" si="3"/>
        <v>31</v>
      </c>
      <c r="N10" s="11" t="str">
        <f t="shared" si="4"/>
        <v>octubre</v>
      </c>
      <c r="O10" s="11" t="str">
        <f t="shared" si="5"/>
        <v>lunes</v>
      </c>
    </row>
    <row r="11" spans="1:16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6"/>
        <v>55.111111111111114</v>
      </c>
      <c r="G11" s="8" t="s">
        <v>7</v>
      </c>
      <c r="H11" s="8" t="s">
        <v>11</v>
      </c>
      <c r="I11" s="8" t="s">
        <v>8</v>
      </c>
      <c r="J11" s="8" t="str">
        <f t="shared" si="0"/>
        <v>Reajustar</v>
      </c>
      <c r="K11" s="11">
        <f t="shared" si="1"/>
        <v>1969</v>
      </c>
      <c r="L11" s="11">
        <f t="shared" si="2"/>
        <v>7</v>
      </c>
      <c r="M11" s="11">
        <f t="shared" si="3"/>
        <v>28</v>
      </c>
      <c r="N11" s="11" t="str">
        <f t="shared" si="4"/>
        <v>abril</v>
      </c>
      <c r="O11" s="11" t="str">
        <f t="shared" si="5"/>
        <v>sábado</v>
      </c>
    </row>
    <row r="12" spans="1:16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6"/>
        <v>54.30833333333333</v>
      </c>
      <c r="G12" s="8" t="s">
        <v>7</v>
      </c>
      <c r="H12" s="8" t="s">
        <v>11</v>
      </c>
      <c r="I12" s="8" t="s">
        <v>8</v>
      </c>
      <c r="J12" s="8" t="str">
        <f t="shared" si="0"/>
        <v>Reajustar</v>
      </c>
      <c r="K12" s="11">
        <f t="shared" si="1"/>
        <v>1970</v>
      </c>
      <c r="L12" s="11">
        <f t="shared" si="2"/>
        <v>8</v>
      </c>
      <c r="M12" s="11">
        <f t="shared" si="3"/>
        <v>18</v>
      </c>
      <c r="N12" s="11" t="str">
        <f t="shared" si="4"/>
        <v>febrero</v>
      </c>
      <c r="O12" s="11" t="str">
        <f t="shared" si="5"/>
        <v>domingo</v>
      </c>
    </row>
    <row r="13" spans="1:16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6"/>
        <v>53.883333333333333</v>
      </c>
      <c r="G13" s="8" t="s">
        <v>7</v>
      </c>
      <c r="H13" s="8" t="s">
        <v>4</v>
      </c>
      <c r="I13" s="8" t="s">
        <v>8</v>
      </c>
      <c r="J13" s="8" t="str">
        <f t="shared" si="0"/>
        <v>Reajustar</v>
      </c>
      <c r="K13" s="11">
        <f t="shared" si="1"/>
        <v>1970</v>
      </c>
      <c r="L13" s="11">
        <f t="shared" si="2"/>
        <v>5</v>
      </c>
      <c r="M13" s="11">
        <f t="shared" si="3"/>
        <v>24</v>
      </c>
      <c r="N13" s="11" t="str">
        <f t="shared" si="4"/>
        <v>julio</v>
      </c>
      <c r="O13" s="11" t="str">
        <f t="shared" si="5"/>
        <v>sábado</v>
      </c>
    </row>
    <row r="14" spans="1:16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6"/>
        <v>53.705555555555556</v>
      </c>
      <c r="G14" s="8" t="s">
        <v>7</v>
      </c>
      <c r="H14" s="8" t="s">
        <v>3</v>
      </c>
      <c r="I14" s="8" t="s">
        <v>8</v>
      </c>
      <c r="J14" s="8" t="str">
        <f t="shared" si="0"/>
        <v>Reajustar</v>
      </c>
      <c r="K14" s="11">
        <f t="shared" si="1"/>
        <v>1970</v>
      </c>
      <c r="L14" s="11">
        <f t="shared" si="2"/>
        <v>2</v>
      </c>
      <c r="M14" s="11">
        <f t="shared" si="3"/>
        <v>4</v>
      </c>
      <c r="N14" s="11" t="str">
        <f t="shared" si="4"/>
        <v>septiembre</v>
      </c>
      <c r="O14" s="11" t="str">
        <f t="shared" si="5"/>
        <v>martes</v>
      </c>
    </row>
    <row r="15" spans="1:16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6"/>
        <v>53.18333333333333</v>
      </c>
      <c r="G15" s="8" t="s">
        <v>2</v>
      </c>
      <c r="H15" s="8" t="s">
        <v>4</v>
      </c>
      <c r="I15" s="8" t="s">
        <v>8</v>
      </c>
      <c r="J15" s="16" t="str">
        <f t="shared" si="0"/>
        <v>No reajustar</v>
      </c>
      <c r="K15" s="11">
        <f t="shared" si="1"/>
        <v>1971</v>
      </c>
      <c r="L15" s="11">
        <f t="shared" si="2"/>
        <v>8</v>
      </c>
      <c r="M15" s="11">
        <f t="shared" si="3"/>
        <v>3</v>
      </c>
      <c r="N15" s="11" t="str">
        <f t="shared" si="4"/>
        <v>marzo</v>
      </c>
      <c r="O15" s="11" t="str">
        <f t="shared" si="5"/>
        <v>martes</v>
      </c>
    </row>
    <row r="16" spans="1:16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6"/>
        <v>53.169444444444444</v>
      </c>
      <c r="G16" s="8" t="s">
        <v>7</v>
      </c>
      <c r="H16" s="8" t="s">
        <v>11</v>
      </c>
      <c r="I16" s="8" t="s">
        <v>8</v>
      </c>
      <c r="J16" s="8" t="str">
        <f t="shared" si="0"/>
        <v>Reajustar</v>
      </c>
      <c r="K16" s="11">
        <f t="shared" si="1"/>
        <v>1971</v>
      </c>
      <c r="L16" s="11">
        <f t="shared" si="2"/>
        <v>7</v>
      </c>
      <c r="M16" s="11">
        <f t="shared" si="3"/>
        <v>15</v>
      </c>
      <c r="N16" s="11" t="str">
        <f t="shared" si="4"/>
        <v>marzo</v>
      </c>
      <c r="O16" s="11" t="str">
        <f t="shared" si="5"/>
        <v>domingo</v>
      </c>
    </row>
    <row r="17" spans="1:15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6"/>
        <v>53.1</v>
      </c>
      <c r="G17" s="8" t="s">
        <v>2</v>
      </c>
      <c r="H17" s="8" t="s">
        <v>11</v>
      </c>
      <c r="I17" s="8" t="s">
        <v>13</v>
      </c>
      <c r="J17" s="8" t="str">
        <f t="shared" si="0"/>
        <v>Reajustar</v>
      </c>
      <c r="K17" s="11">
        <f t="shared" si="1"/>
        <v>1971</v>
      </c>
      <c r="L17" s="11">
        <f t="shared" si="2"/>
        <v>9</v>
      </c>
      <c r="M17" s="11">
        <f t="shared" si="3"/>
        <v>1</v>
      </c>
      <c r="N17" s="11" t="str">
        <f t="shared" si="4"/>
        <v>abril</v>
      </c>
      <c r="O17" s="11" t="str">
        <f t="shared" si="5"/>
        <v>viernes</v>
      </c>
    </row>
    <row r="18" spans="1:15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6"/>
        <v>52.50277777777778</v>
      </c>
      <c r="G18" s="8" t="s">
        <v>7</v>
      </c>
      <c r="H18" s="8" t="s">
        <v>3</v>
      </c>
      <c r="I18" s="8" t="s">
        <v>8</v>
      </c>
      <c r="J18" s="8" t="str">
        <f t="shared" si="0"/>
        <v>Reajustar</v>
      </c>
      <c r="K18" s="11">
        <f t="shared" si="1"/>
        <v>1971</v>
      </c>
      <c r="L18" s="11">
        <f t="shared" si="2"/>
        <v>5</v>
      </c>
      <c r="M18" s="11">
        <f t="shared" si="3"/>
        <v>20</v>
      </c>
      <c r="N18" s="11" t="str">
        <f t="shared" si="4"/>
        <v>noviembre</v>
      </c>
      <c r="O18" s="11" t="str">
        <f t="shared" si="5"/>
        <v>domingo</v>
      </c>
    </row>
    <row r="19" spans="1:15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6"/>
        <v>52.216666666666669</v>
      </c>
      <c r="G19" s="8" t="s">
        <v>7</v>
      </c>
      <c r="H19" s="8" t="s">
        <v>11</v>
      </c>
      <c r="I19" s="8" t="s">
        <v>13</v>
      </c>
      <c r="J19" s="8" t="str">
        <f t="shared" si="0"/>
        <v>Reajustar</v>
      </c>
      <c r="K19" s="11">
        <f t="shared" si="1"/>
        <v>1972</v>
      </c>
      <c r="L19" s="11">
        <f t="shared" si="2"/>
        <v>3</v>
      </c>
      <c r="M19" s="11">
        <f t="shared" si="3"/>
        <v>12</v>
      </c>
      <c r="N19" s="11" t="str">
        <f t="shared" si="4"/>
        <v>marzo</v>
      </c>
      <c r="O19" s="11" t="str">
        <f t="shared" si="5"/>
        <v>sábado</v>
      </c>
    </row>
    <row r="20" spans="1:15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6"/>
        <v>52.097222222222221</v>
      </c>
      <c r="G20" s="8" t="s">
        <v>2</v>
      </c>
      <c r="H20" s="8" t="s">
        <v>11</v>
      </c>
      <c r="I20" s="8" t="s">
        <v>9</v>
      </c>
      <c r="J20" s="8" t="str">
        <f t="shared" si="0"/>
        <v>Reajustar</v>
      </c>
      <c r="K20" s="11">
        <f t="shared" si="1"/>
        <v>1972</v>
      </c>
      <c r="L20" s="11">
        <f t="shared" si="2"/>
        <v>7</v>
      </c>
      <c r="M20" s="11">
        <f t="shared" si="3"/>
        <v>30</v>
      </c>
      <c r="N20" s="11" t="str">
        <f t="shared" si="4"/>
        <v>abril</v>
      </c>
      <c r="O20" s="11" t="str">
        <f t="shared" si="5"/>
        <v>lunes</v>
      </c>
    </row>
    <row r="21" spans="1:15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6"/>
        <v>52.05</v>
      </c>
      <c r="G21" s="8" t="s">
        <v>7</v>
      </c>
      <c r="H21" s="8" t="s">
        <v>11</v>
      </c>
      <c r="I21" s="8" t="s">
        <v>8</v>
      </c>
      <c r="J21" s="8" t="str">
        <f t="shared" si="0"/>
        <v>Reajustar</v>
      </c>
      <c r="K21" s="11">
        <f t="shared" si="1"/>
        <v>1972</v>
      </c>
      <c r="L21" s="11">
        <f t="shared" si="2"/>
        <v>10</v>
      </c>
      <c r="M21" s="11">
        <f t="shared" si="3"/>
        <v>6</v>
      </c>
      <c r="N21" s="11" t="str">
        <f t="shared" si="4"/>
        <v>mayo</v>
      </c>
      <c r="O21" s="11" t="str">
        <f t="shared" si="5"/>
        <v>jueves</v>
      </c>
    </row>
    <row r="22" spans="1:15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6"/>
        <v>51.358333333333334</v>
      </c>
      <c r="G22" s="8" t="s">
        <v>7</v>
      </c>
      <c r="H22" s="8" t="s">
        <v>4</v>
      </c>
      <c r="I22" s="8" t="s">
        <v>13</v>
      </c>
      <c r="J22" s="8" t="str">
        <f t="shared" si="0"/>
        <v>Reajustar</v>
      </c>
      <c r="K22" s="11">
        <f t="shared" si="1"/>
        <v>1973</v>
      </c>
      <c r="L22" s="11">
        <f t="shared" si="2"/>
        <v>12</v>
      </c>
      <c r="M22" s="11">
        <f t="shared" si="3"/>
        <v>28</v>
      </c>
      <c r="N22" s="11" t="str">
        <f t="shared" si="4"/>
        <v>enero</v>
      </c>
      <c r="O22" s="11" t="str">
        <f t="shared" si="5"/>
        <v>sábado</v>
      </c>
    </row>
    <row r="23" spans="1:15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6"/>
        <v>50.963888888888889</v>
      </c>
      <c r="G23" s="8" t="s">
        <v>7</v>
      </c>
      <c r="H23" s="8" t="s">
        <v>11</v>
      </c>
      <c r="I23" s="8" t="s">
        <v>9</v>
      </c>
      <c r="J23" s="8" t="str">
        <f t="shared" si="0"/>
        <v>Reajustar</v>
      </c>
      <c r="K23" s="11">
        <f t="shared" si="1"/>
        <v>1973</v>
      </c>
      <c r="L23" s="11">
        <f t="shared" si="2"/>
        <v>5</v>
      </c>
      <c r="M23" s="11">
        <f t="shared" si="3"/>
        <v>24</v>
      </c>
      <c r="N23" s="11" t="str">
        <f t="shared" si="4"/>
        <v>junio</v>
      </c>
      <c r="O23" s="11" t="str">
        <f t="shared" si="5"/>
        <v>martes</v>
      </c>
    </row>
    <row r="24" spans="1:15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6"/>
        <v>50.961111111111109</v>
      </c>
      <c r="G24" s="8" t="s">
        <v>7</v>
      </c>
      <c r="H24" s="8" t="s">
        <v>3</v>
      </c>
      <c r="I24" s="8" t="s">
        <v>8</v>
      </c>
      <c r="J24" s="8" t="str">
        <f t="shared" si="0"/>
        <v>Reajustar</v>
      </c>
      <c r="K24" s="11">
        <f t="shared" si="1"/>
        <v>1973</v>
      </c>
      <c r="L24" s="11">
        <f t="shared" si="2"/>
        <v>1</v>
      </c>
      <c r="M24" s="11">
        <f t="shared" si="3"/>
        <v>22</v>
      </c>
      <c r="N24" s="11" t="str">
        <f t="shared" si="4"/>
        <v>junio</v>
      </c>
      <c r="O24" s="11" t="str">
        <f t="shared" si="5"/>
        <v>miércoles</v>
      </c>
    </row>
    <row r="25" spans="1:15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6"/>
        <v>50.841666666666669</v>
      </c>
      <c r="G25" s="8" t="s">
        <v>2</v>
      </c>
      <c r="H25" s="8" t="s">
        <v>11</v>
      </c>
      <c r="I25" s="8" t="s">
        <v>9</v>
      </c>
      <c r="J25" s="8" t="str">
        <f t="shared" si="0"/>
        <v>Reajustar</v>
      </c>
      <c r="K25" s="11">
        <f t="shared" si="1"/>
        <v>1973</v>
      </c>
      <c r="L25" s="11">
        <f t="shared" si="2"/>
        <v>5</v>
      </c>
      <c r="M25" s="11">
        <f t="shared" si="3"/>
        <v>18</v>
      </c>
      <c r="N25" s="11" t="str">
        <f t="shared" si="4"/>
        <v>julio</v>
      </c>
      <c r="O25" s="11" t="str">
        <f t="shared" si="5"/>
        <v>jueves</v>
      </c>
    </row>
    <row r="26" spans="1:15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6"/>
        <v>50.772222222222226</v>
      </c>
      <c r="G26" s="8" t="s">
        <v>7</v>
      </c>
      <c r="H26" s="8" t="s">
        <v>11</v>
      </c>
      <c r="I26" s="8" t="s">
        <v>8</v>
      </c>
      <c r="J26" s="8" t="str">
        <f t="shared" si="0"/>
        <v>Reajustar</v>
      </c>
      <c r="K26" s="11">
        <f t="shared" si="1"/>
        <v>1973</v>
      </c>
      <c r="L26" s="11">
        <f t="shared" si="2"/>
        <v>5</v>
      </c>
      <c r="M26" s="11">
        <f t="shared" si="3"/>
        <v>19</v>
      </c>
      <c r="N26" s="11" t="str">
        <f t="shared" si="4"/>
        <v>agosto</v>
      </c>
      <c r="O26" s="11" t="str">
        <f t="shared" si="5"/>
        <v>martes</v>
      </c>
    </row>
    <row r="27" spans="1:15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6"/>
        <v>50.619444444444447</v>
      </c>
      <c r="G27" s="8" t="s">
        <v>7</v>
      </c>
      <c r="H27" s="8" t="s">
        <v>11</v>
      </c>
      <c r="I27" s="8" t="s">
        <v>8</v>
      </c>
      <c r="J27" s="8" t="str">
        <f t="shared" si="0"/>
        <v>Reajustar</v>
      </c>
      <c r="K27" s="11">
        <f t="shared" si="1"/>
        <v>1973</v>
      </c>
      <c r="L27" s="11">
        <f t="shared" si="2"/>
        <v>6</v>
      </c>
      <c r="M27" s="11">
        <f t="shared" si="3"/>
        <v>7</v>
      </c>
      <c r="N27" s="11" t="str">
        <f t="shared" si="4"/>
        <v>octubre</v>
      </c>
      <c r="O27" s="11" t="str">
        <f t="shared" si="5"/>
        <v>martes</v>
      </c>
    </row>
    <row r="28" spans="1:15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6"/>
        <v>50.24722222222222</v>
      </c>
      <c r="G28" s="8" t="s">
        <v>7</v>
      </c>
      <c r="H28" s="8" t="s">
        <v>4</v>
      </c>
      <c r="I28" s="8" t="s">
        <v>8</v>
      </c>
      <c r="J28" s="8" t="str">
        <f t="shared" si="0"/>
        <v>Reajustar</v>
      </c>
      <c r="K28" s="11">
        <f t="shared" si="1"/>
        <v>1974</v>
      </c>
      <c r="L28" s="11">
        <f t="shared" si="2"/>
        <v>3</v>
      </c>
      <c r="M28" s="11">
        <f t="shared" si="3"/>
        <v>22</v>
      </c>
      <c r="N28" s="11" t="str">
        <f t="shared" si="4"/>
        <v>febrero</v>
      </c>
      <c r="O28" s="11" t="str">
        <f t="shared" si="5"/>
        <v>sábado</v>
      </c>
    </row>
    <row r="29" spans="1:15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6"/>
        <v>50.144444444444446</v>
      </c>
      <c r="G29" s="8" t="s">
        <v>2</v>
      </c>
      <c r="H29" s="8" t="s">
        <v>3</v>
      </c>
      <c r="I29" s="8" t="s">
        <v>8</v>
      </c>
      <c r="J29" s="8" t="str">
        <f t="shared" si="0"/>
        <v>Reajustar</v>
      </c>
      <c r="K29" s="11">
        <f t="shared" si="1"/>
        <v>1974</v>
      </c>
      <c r="L29" s="11">
        <f t="shared" si="2"/>
        <v>11</v>
      </c>
      <c r="M29" s="11">
        <f t="shared" si="3"/>
        <v>7</v>
      </c>
      <c r="N29" s="11" t="str">
        <f t="shared" si="4"/>
        <v>marzo</v>
      </c>
      <c r="O29" s="11" t="str">
        <f t="shared" si="5"/>
        <v>sábado</v>
      </c>
    </row>
    <row r="30" spans="1:15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6"/>
        <v>49.788888888888891</v>
      </c>
      <c r="G30" s="8" t="s">
        <v>7</v>
      </c>
      <c r="H30" s="8" t="s">
        <v>11</v>
      </c>
      <c r="I30" s="8" t="s">
        <v>13</v>
      </c>
      <c r="J30" s="8" t="str">
        <f t="shared" si="0"/>
        <v>Reajustar</v>
      </c>
      <c r="K30" s="11">
        <f t="shared" si="1"/>
        <v>1974</v>
      </c>
      <c r="L30" s="11">
        <f t="shared" si="2"/>
        <v>4</v>
      </c>
      <c r="M30" s="11">
        <f t="shared" si="3"/>
        <v>20</v>
      </c>
      <c r="N30" s="11" t="str">
        <f t="shared" si="4"/>
        <v>agosto</v>
      </c>
      <c r="O30" s="11" t="str">
        <f t="shared" si="5"/>
        <v>jueves</v>
      </c>
    </row>
    <row r="31" spans="1:15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6"/>
        <v>49.65</v>
      </c>
      <c r="G31" s="8" t="s">
        <v>7</v>
      </c>
      <c r="H31" s="8" t="s">
        <v>11</v>
      </c>
      <c r="I31" s="8" t="s">
        <v>13</v>
      </c>
      <c r="J31" s="8" t="str">
        <f t="shared" si="0"/>
        <v>Reajustar</v>
      </c>
      <c r="K31" s="11">
        <f t="shared" si="1"/>
        <v>1974</v>
      </c>
      <c r="L31" s="11">
        <f t="shared" si="2"/>
        <v>8</v>
      </c>
      <c r="M31" s="11">
        <f t="shared" si="3"/>
        <v>5</v>
      </c>
      <c r="N31" s="11" t="str">
        <f t="shared" si="4"/>
        <v>septiembre</v>
      </c>
      <c r="O31" s="11" t="str">
        <f t="shared" si="5"/>
        <v>sábado</v>
      </c>
    </row>
    <row r="32" spans="1:15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6"/>
        <v>49.56388888888889</v>
      </c>
      <c r="G32" s="8" t="s">
        <v>7</v>
      </c>
      <c r="H32" s="8" t="s">
        <v>11</v>
      </c>
      <c r="I32" s="8" t="s">
        <v>8</v>
      </c>
      <c r="J32" s="8" t="str">
        <f t="shared" si="0"/>
        <v>Reajustar</v>
      </c>
      <c r="K32" s="11">
        <f t="shared" si="1"/>
        <v>1974</v>
      </c>
      <c r="L32" s="11">
        <f t="shared" si="2"/>
        <v>11</v>
      </c>
      <c r="M32" s="11">
        <f t="shared" si="3"/>
        <v>10</v>
      </c>
      <c r="N32" s="11" t="str">
        <f t="shared" si="4"/>
        <v>octubre</v>
      </c>
      <c r="O32" s="11" t="str">
        <f t="shared" si="5"/>
        <v>martes</v>
      </c>
    </row>
    <row r="33" spans="1:15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6"/>
        <v>49.080555555555556</v>
      </c>
      <c r="G33" s="8" t="s">
        <v>7</v>
      </c>
      <c r="H33" s="8" t="s">
        <v>11</v>
      </c>
      <c r="I33" s="8" t="s">
        <v>13</v>
      </c>
      <c r="J33" s="8" t="str">
        <f t="shared" si="0"/>
        <v>Reajustar</v>
      </c>
      <c r="K33" s="11">
        <f t="shared" si="1"/>
        <v>1975</v>
      </c>
      <c r="L33" s="11">
        <f t="shared" si="2"/>
        <v>2</v>
      </c>
      <c r="M33" s="11">
        <f t="shared" si="3"/>
        <v>6</v>
      </c>
      <c r="N33" s="11" t="str">
        <f t="shared" si="4"/>
        <v>abril</v>
      </c>
      <c r="O33" s="11" t="str">
        <f t="shared" si="5"/>
        <v>miércoles</v>
      </c>
    </row>
    <row r="34" spans="1:15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6"/>
        <v>49.077777777777776</v>
      </c>
      <c r="G34" s="8" t="s">
        <v>7</v>
      </c>
      <c r="H34" s="8" t="s">
        <v>3</v>
      </c>
      <c r="I34" s="8" t="s">
        <v>8</v>
      </c>
      <c r="J34" s="8" t="str">
        <f t="shared" si="0"/>
        <v>Reajustar</v>
      </c>
      <c r="K34" s="11">
        <f t="shared" si="1"/>
        <v>1975</v>
      </c>
      <c r="L34" s="11">
        <f t="shared" si="2"/>
        <v>7</v>
      </c>
      <c r="M34" s="11">
        <f t="shared" si="3"/>
        <v>15</v>
      </c>
      <c r="N34" s="11" t="str">
        <f t="shared" si="4"/>
        <v>abril</v>
      </c>
      <c r="O34" s="11" t="str">
        <f t="shared" si="5"/>
        <v>jueves</v>
      </c>
    </row>
    <row r="35" spans="1:15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6"/>
        <v>48.80833333333333</v>
      </c>
      <c r="G35" s="8" t="s">
        <v>2</v>
      </c>
      <c r="H35" s="8" t="s">
        <v>3</v>
      </c>
      <c r="I35" s="8" t="s">
        <v>8</v>
      </c>
      <c r="J35" s="8" t="str">
        <f t="shared" si="0"/>
        <v>Reajustar</v>
      </c>
      <c r="K35" s="11">
        <f t="shared" si="1"/>
        <v>1975</v>
      </c>
      <c r="L35" s="11">
        <f t="shared" si="2"/>
        <v>5</v>
      </c>
      <c r="M35" s="11">
        <f t="shared" si="3"/>
        <v>23</v>
      </c>
      <c r="N35" s="11" t="str">
        <f t="shared" si="4"/>
        <v>agosto</v>
      </c>
      <c r="O35" s="11" t="str">
        <f t="shared" si="5"/>
        <v>viernes</v>
      </c>
    </row>
    <row r="36" spans="1:15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6"/>
        <v>48.711111111111109</v>
      </c>
      <c r="G36" s="8" t="s">
        <v>7</v>
      </c>
      <c r="H36" s="8" t="s">
        <v>3</v>
      </c>
      <c r="I36" s="8" t="s">
        <v>13</v>
      </c>
      <c r="J36" s="16" t="str">
        <f t="shared" si="0"/>
        <v>No reajustar</v>
      </c>
      <c r="K36" s="11">
        <f t="shared" si="1"/>
        <v>1975</v>
      </c>
      <c r="L36" s="11">
        <f t="shared" si="2"/>
        <v>10</v>
      </c>
      <c r="M36" s="11">
        <f t="shared" si="3"/>
        <v>5</v>
      </c>
      <c r="N36" s="11" t="str">
        <f t="shared" si="4"/>
        <v>septiembre</v>
      </c>
      <c r="O36" s="11" t="str">
        <f t="shared" si="5"/>
        <v>sábado</v>
      </c>
    </row>
    <row r="37" spans="1:15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6"/>
        <v>48.572222222222223</v>
      </c>
      <c r="G37" s="8" t="s">
        <v>7</v>
      </c>
      <c r="H37" s="8" t="s">
        <v>11</v>
      </c>
      <c r="I37" s="8" t="s">
        <v>8</v>
      </c>
      <c r="J37" s="8" t="str">
        <f t="shared" si="0"/>
        <v>Reajustar</v>
      </c>
      <c r="K37" s="11">
        <f t="shared" si="1"/>
        <v>1975</v>
      </c>
      <c r="L37" s="11">
        <f t="shared" si="2"/>
        <v>8</v>
      </c>
      <c r="M37" s="11">
        <f t="shared" si="3"/>
        <v>3</v>
      </c>
      <c r="N37" s="11" t="str">
        <f t="shared" si="4"/>
        <v>octubre</v>
      </c>
      <c r="O37" s="11" t="str">
        <f t="shared" si="5"/>
        <v>domingo</v>
      </c>
    </row>
    <row r="38" spans="1:15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6"/>
        <v>48.55833333333333</v>
      </c>
      <c r="G38" s="8" t="s">
        <v>7</v>
      </c>
      <c r="H38" s="8" t="s">
        <v>11</v>
      </c>
      <c r="I38" s="8" t="s">
        <v>8</v>
      </c>
      <c r="J38" s="8" t="str">
        <f t="shared" si="0"/>
        <v>Reajustar</v>
      </c>
      <c r="K38" s="11">
        <f t="shared" si="1"/>
        <v>1975</v>
      </c>
      <c r="L38" s="11">
        <f t="shared" si="2"/>
        <v>1</v>
      </c>
      <c r="M38" s="11">
        <f t="shared" si="3"/>
        <v>27</v>
      </c>
      <c r="N38" s="11" t="str">
        <f t="shared" si="4"/>
        <v>noviembre</v>
      </c>
      <c r="O38" s="11" t="str">
        <f t="shared" si="5"/>
        <v>sábado</v>
      </c>
    </row>
    <row r="39" spans="1:15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6"/>
        <v>48.547222222222224</v>
      </c>
      <c r="G39" s="8" t="s">
        <v>7</v>
      </c>
      <c r="H39" s="8" t="s">
        <v>4</v>
      </c>
      <c r="I39" s="8" t="s">
        <v>8</v>
      </c>
      <c r="J39" s="8" t="str">
        <f t="shared" si="0"/>
        <v>Reajustar</v>
      </c>
      <c r="K39" s="11">
        <f t="shared" si="1"/>
        <v>1975</v>
      </c>
      <c r="L39" s="11">
        <f t="shared" si="2"/>
        <v>1</v>
      </c>
      <c r="M39" s="11">
        <f t="shared" si="3"/>
        <v>21</v>
      </c>
      <c r="N39" s="11" t="str">
        <f t="shared" si="4"/>
        <v>noviembre</v>
      </c>
      <c r="O39" s="11" t="str">
        <f t="shared" si="5"/>
        <v>miércoles</v>
      </c>
    </row>
    <row r="40" spans="1:15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6"/>
        <v>48.419444444444444</v>
      </c>
      <c r="G40" s="8" t="s">
        <v>7</v>
      </c>
      <c r="H40" s="8" t="s">
        <v>11</v>
      </c>
      <c r="I40" s="8" t="s">
        <v>8</v>
      </c>
      <c r="J40" s="8" t="str">
        <f t="shared" si="0"/>
        <v>Reajustar</v>
      </c>
      <c r="K40" s="11">
        <f t="shared" si="1"/>
        <v>1975</v>
      </c>
      <c r="L40" s="11">
        <f t="shared" si="2"/>
        <v>10</v>
      </c>
      <c r="M40" s="11">
        <f t="shared" si="3"/>
        <v>14</v>
      </c>
      <c r="N40" s="11" t="str">
        <f t="shared" si="4"/>
        <v>diciembre</v>
      </c>
      <c r="O40" s="11" t="str">
        <f t="shared" si="5"/>
        <v>domingo</v>
      </c>
    </row>
    <row r="41" spans="1:15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6"/>
        <v>46.725000000000001</v>
      </c>
      <c r="G41" s="8" t="s">
        <v>2</v>
      </c>
      <c r="H41" s="8" t="s">
        <v>3</v>
      </c>
      <c r="I41" s="8" t="s">
        <v>8</v>
      </c>
      <c r="J41" s="8" t="str">
        <f t="shared" si="0"/>
        <v>Reajustar</v>
      </c>
      <c r="K41" s="11">
        <f t="shared" si="1"/>
        <v>1977</v>
      </c>
      <c r="L41" s="11">
        <f t="shared" si="2"/>
        <v>10</v>
      </c>
      <c r="M41" s="11">
        <f t="shared" si="3"/>
        <v>18</v>
      </c>
      <c r="N41" s="11" t="str">
        <f t="shared" si="4"/>
        <v>septiembre</v>
      </c>
      <c r="O41" s="11" t="str">
        <f t="shared" si="5"/>
        <v>jueves</v>
      </c>
    </row>
    <row r="42" spans="1:15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6"/>
        <v>46.538888888888891</v>
      </c>
      <c r="G42" s="8" t="s">
        <v>7</v>
      </c>
      <c r="H42" s="8" t="s">
        <v>11</v>
      </c>
      <c r="I42" s="8" t="s">
        <v>8</v>
      </c>
      <c r="J42" s="8" t="str">
        <f t="shared" si="0"/>
        <v>Reajustar</v>
      </c>
      <c r="K42" s="11">
        <f t="shared" si="1"/>
        <v>1977</v>
      </c>
      <c r="L42" s="11">
        <f t="shared" si="2"/>
        <v>4</v>
      </c>
      <c r="M42" s="11">
        <f t="shared" si="3"/>
        <v>28</v>
      </c>
      <c r="N42" s="11" t="str">
        <f t="shared" si="4"/>
        <v>noviembre</v>
      </c>
      <c r="O42" s="11" t="str">
        <f t="shared" si="5"/>
        <v>martes</v>
      </c>
    </row>
    <row r="43" spans="1:15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6"/>
        <v>46.505555555555553</v>
      </c>
      <c r="G43" s="8" t="s">
        <v>7</v>
      </c>
      <c r="H43" s="8" t="s">
        <v>3</v>
      </c>
      <c r="I43" s="8" t="s">
        <v>8</v>
      </c>
      <c r="J43" s="16" t="str">
        <f t="shared" si="0"/>
        <v>No reajustar</v>
      </c>
      <c r="K43" s="11">
        <f t="shared" si="1"/>
        <v>1977</v>
      </c>
      <c r="L43" s="11">
        <f t="shared" si="2"/>
        <v>2</v>
      </c>
      <c r="M43" s="11">
        <f t="shared" si="3"/>
        <v>11</v>
      </c>
      <c r="N43" s="11" t="str">
        <f t="shared" si="4"/>
        <v>noviembre</v>
      </c>
      <c r="O43" s="11" t="str">
        <f t="shared" si="5"/>
        <v>domingo</v>
      </c>
    </row>
    <row r="44" spans="1:15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6"/>
        <v>46.052777777777777</v>
      </c>
      <c r="G44" s="8" t="s">
        <v>7</v>
      </c>
      <c r="H44" s="8" t="s">
        <v>3</v>
      </c>
      <c r="I44" s="8" t="s">
        <v>8</v>
      </c>
      <c r="J44" s="16" t="str">
        <f t="shared" si="0"/>
        <v>No reajustar</v>
      </c>
      <c r="K44" s="11">
        <f t="shared" si="1"/>
        <v>1978</v>
      </c>
      <c r="L44" s="11">
        <f t="shared" si="2"/>
        <v>11</v>
      </c>
      <c r="M44" s="11">
        <f t="shared" si="3"/>
        <v>29</v>
      </c>
      <c r="N44" s="11" t="str">
        <f t="shared" si="4"/>
        <v>mayo</v>
      </c>
      <c r="O44" s="11" t="str">
        <f t="shared" si="5"/>
        <v>miércoles</v>
      </c>
    </row>
    <row r="45" spans="1:15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6"/>
        <v>45.666666666666664</v>
      </c>
      <c r="G45" s="8" t="s">
        <v>2</v>
      </c>
      <c r="H45" s="8" t="s">
        <v>11</v>
      </c>
      <c r="I45" s="8" t="s">
        <v>8</v>
      </c>
      <c r="J45" s="8" t="str">
        <f t="shared" si="0"/>
        <v>Reajustar</v>
      </c>
      <c r="K45" s="11">
        <f t="shared" si="1"/>
        <v>1978</v>
      </c>
      <c r="L45" s="11">
        <f t="shared" si="2"/>
        <v>3</v>
      </c>
      <c r="M45" s="11">
        <f t="shared" si="3"/>
        <v>4</v>
      </c>
      <c r="N45" s="11" t="str">
        <f t="shared" si="4"/>
        <v>septiembre</v>
      </c>
      <c r="O45" s="11" t="str">
        <f t="shared" si="5"/>
        <v>viernes</v>
      </c>
    </row>
    <row r="46" spans="1:15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6"/>
        <v>45.486111111111114</v>
      </c>
      <c r="G46" s="8" t="s">
        <v>7</v>
      </c>
      <c r="H46" s="8" t="s">
        <v>11</v>
      </c>
      <c r="I46" s="8" t="s">
        <v>8</v>
      </c>
      <c r="J46" s="8" t="str">
        <f t="shared" si="0"/>
        <v>Reajustar</v>
      </c>
      <c r="K46" s="11">
        <f t="shared" si="1"/>
        <v>1978</v>
      </c>
      <c r="L46" s="11">
        <f t="shared" si="2"/>
        <v>10</v>
      </c>
      <c r="M46" s="11">
        <f t="shared" si="3"/>
        <v>9</v>
      </c>
      <c r="N46" s="11" t="str">
        <f t="shared" si="4"/>
        <v>noviembre</v>
      </c>
      <c r="O46" s="11" t="str">
        <f t="shared" si="5"/>
        <v>lunes</v>
      </c>
    </row>
    <row r="47" spans="1:15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6"/>
        <v>45.477777777777774</v>
      </c>
      <c r="G47" s="8" t="s">
        <v>2</v>
      </c>
      <c r="H47" s="8" t="s">
        <v>11</v>
      </c>
      <c r="I47" s="8" t="s">
        <v>13</v>
      </c>
      <c r="J47" s="8" t="str">
        <f t="shared" si="0"/>
        <v>Reajustar</v>
      </c>
      <c r="K47" s="11">
        <f t="shared" si="1"/>
        <v>1978</v>
      </c>
      <c r="L47" s="11">
        <f t="shared" si="2"/>
        <v>4</v>
      </c>
      <c r="M47" s="11">
        <f t="shared" si="3"/>
        <v>18</v>
      </c>
      <c r="N47" s="11" t="str">
        <f t="shared" si="4"/>
        <v>noviembre</v>
      </c>
      <c r="O47" s="11" t="str">
        <f t="shared" si="5"/>
        <v>jueves</v>
      </c>
    </row>
    <row r="48" spans="1:15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6"/>
        <v>45.472222222222221</v>
      </c>
      <c r="G48" s="8" t="s">
        <v>2</v>
      </c>
      <c r="H48" s="8" t="s">
        <v>3</v>
      </c>
      <c r="I48" s="8" t="s">
        <v>8</v>
      </c>
      <c r="J48" s="8" t="str">
        <f t="shared" si="0"/>
        <v>Reajustar</v>
      </c>
      <c r="K48" s="11">
        <f t="shared" si="1"/>
        <v>1978</v>
      </c>
      <c r="L48" s="11">
        <f t="shared" si="2"/>
        <v>3</v>
      </c>
      <c r="M48" s="11">
        <f t="shared" si="3"/>
        <v>21</v>
      </c>
      <c r="N48" s="11" t="str">
        <f t="shared" si="4"/>
        <v>diciembre</v>
      </c>
      <c r="O48" s="11" t="str">
        <f t="shared" si="5"/>
        <v>sábado</v>
      </c>
    </row>
    <row r="49" spans="1:15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6"/>
        <v>45.363888888888887</v>
      </c>
      <c r="G49" s="8" t="s">
        <v>7</v>
      </c>
      <c r="H49" s="8" t="s">
        <v>11</v>
      </c>
      <c r="I49" s="8" t="s">
        <v>8</v>
      </c>
      <c r="J49" s="8" t="str">
        <f t="shared" si="0"/>
        <v>Reajustar</v>
      </c>
      <c r="K49" s="11">
        <f t="shared" si="1"/>
        <v>1979</v>
      </c>
      <c r="L49" s="11">
        <f t="shared" si="2"/>
        <v>9</v>
      </c>
      <c r="M49" s="11">
        <f t="shared" si="3"/>
        <v>24</v>
      </c>
      <c r="N49" s="11" t="str">
        <f t="shared" si="4"/>
        <v>enero</v>
      </c>
      <c r="O49" s="11" t="str">
        <f t="shared" si="5"/>
        <v>jueves</v>
      </c>
    </row>
    <row r="50" spans="1:15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6"/>
        <v>45.3</v>
      </c>
      <c r="G50" s="8" t="s">
        <v>2</v>
      </c>
      <c r="H50" s="8" t="s">
        <v>11</v>
      </c>
      <c r="I50" s="8" t="s">
        <v>13</v>
      </c>
      <c r="J50" s="8" t="str">
        <f t="shared" si="0"/>
        <v>Reajustar</v>
      </c>
      <c r="K50" s="11">
        <f t="shared" si="1"/>
        <v>1979</v>
      </c>
      <c r="L50" s="11">
        <f t="shared" si="2"/>
        <v>8</v>
      </c>
      <c r="M50" s="11">
        <f t="shared" si="3"/>
        <v>29</v>
      </c>
      <c r="N50" s="11" t="str">
        <f t="shared" si="4"/>
        <v>febrero</v>
      </c>
      <c r="O50" s="11" t="str">
        <f t="shared" si="5"/>
        <v>domingo</v>
      </c>
    </row>
    <row r="51" spans="1:15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6"/>
        <v>45.030555555555559</v>
      </c>
      <c r="G51" s="8" t="s">
        <v>7</v>
      </c>
      <c r="H51" s="8" t="s">
        <v>11</v>
      </c>
      <c r="I51" s="8" t="s">
        <v>8</v>
      </c>
      <c r="J51" s="8" t="str">
        <f t="shared" si="0"/>
        <v>Reajustar</v>
      </c>
      <c r="K51" s="11">
        <f t="shared" si="1"/>
        <v>1979</v>
      </c>
      <c r="L51" s="11">
        <f t="shared" si="2"/>
        <v>6</v>
      </c>
      <c r="M51" s="11">
        <f t="shared" si="3"/>
        <v>10</v>
      </c>
      <c r="N51" s="11" t="str">
        <f t="shared" si="4"/>
        <v>mayo</v>
      </c>
      <c r="O51" s="11" t="str">
        <f t="shared" si="5"/>
        <v>viernes</v>
      </c>
    </row>
    <row r="52" spans="1:15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6"/>
        <v>44.977777777777774</v>
      </c>
      <c r="G52" s="8" t="s">
        <v>7</v>
      </c>
      <c r="H52" s="8" t="s">
        <v>11</v>
      </c>
      <c r="I52" s="8" t="s">
        <v>8</v>
      </c>
      <c r="J52" s="8" t="str">
        <f t="shared" si="0"/>
        <v>Reajustar</v>
      </c>
      <c r="K52" s="11">
        <f t="shared" si="1"/>
        <v>1979</v>
      </c>
      <c r="L52" s="11">
        <f t="shared" si="2"/>
        <v>3</v>
      </c>
      <c r="M52" s="11">
        <f t="shared" si="3"/>
        <v>20</v>
      </c>
      <c r="N52" s="11" t="str">
        <f t="shared" si="4"/>
        <v>mayo</v>
      </c>
      <c r="O52" s="11" t="str">
        <f t="shared" si="5"/>
        <v>miércoles</v>
      </c>
    </row>
    <row r="53" spans="1:15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6"/>
        <v>44.866666666666667</v>
      </c>
      <c r="G53" s="8" t="s">
        <v>2</v>
      </c>
      <c r="H53" s="8" t="s">
        <v>11</v>
      </c>
      <c r="I53" s="8" t="s">
        <v>8</v>
      </c>
      <c r="J53" s="8" t="str">
        <f t="shared" si="0"/>
        <v>Reajustar</v>
      </c>
      <c r="K53" s="11">
        <f t="shared" si="1"/>
        <v>1979</v>
      </c>
      <c r="L53" s="11" t="e">
        <f t="shared" si="2"/>
        <v>#VALUE!</v>
      </c>
      <c r="M53" s="11" t="e">
        <f t="shared" si="3"/>
        <v>#VALUE!</v>
      </c>
      <c r="N53" s="11" t="str">
        <f t="shared" si="4"/>
        <v>julio</v>
      </c>
      <c r="O53" s="11" t="str">
        <f t="shared" si="5"/>
        <v>martes</v>
      </c>
    </row>
    <row r="54" spans="1:15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6"/>
        <v>44.716666666666669</v>
      </c>
      <c r="G54" s="8" t="s">
        <v>2</v>
      </c>
      <c r="H54" s="8" t="s">
        <v>4</v>
      </c>
      <c r="I54" s="8" t="s">
        <v>9</v>
      </c>
      <c r="J54" s="8" t="str">
        <f t="shared" si="0"/>
        <v>Reajustar</v>
      </c>
      <c r="K54" s="11">
        <f t="shared" si="1"/>
        <v>1979</v>
      </c>
      <c r="L54" s="11">
        <f t="shared" si="2"/>
        <v>8</v>
      </c>
      <c r="M54" s="11">
        <f t="shared" si="3"/>
        <v>24</v>
      </c>
      <c r="N54" s="11" t="str">
        <f t="shared" si="4"/>
        <v>septiembre</v>
      </c>
      <c r="O54" s="11" t="str">
        <f t="shared" si="5"/>
        <v>martes</v>
      </c>
    </row>
    <row r="55" spans="1:15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6"/>
        <v>44.702777777777776</v>
      </c>
      <c r="G55" s="8" t="s">
        <v>2</v>
      </c>
      <c r="H55" s="8" t="s">
        <v>11</v>
      </c>
      <c r="I55" s="8" t="s">
        <v>8</v>
      </c>
      <c r="J55" s="8" t="str">
        <f t="shared" si="0"/>
        <v>Reajustar</v>
      </c>
      <c r="K55" s="11">
        <f t="shared" si="1"/>
        <v>1979</v>
      </c>
      <c r="L55" s="11">
        <f t="shared" si="2"/>
        <v>9</v>
      </c>
      <c r="M55" s="11">
        <f t="shared" si="3"/>
        <v>21</v>
      </c>
      <c r="N55" s="11" t="str">
        <f t="shared" si="4"/>
        <v>septiembre</v>
      </c>
      <c r="O55" s="11" t="str">
        <f t="shared" si="5"/>
        <v>domingo</v>
      </c>
    </row>
    <row r="56" spans="1:15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6"/>
        <v>44.283333333333331</v>
      </c>
      <c r="G56" s="8" t="s">
        <v>7</v>
      </c>
      <c r="H56" s="8" t="s">
        <v>4</v>
      </c>
      <c r="I56" s="8" t="s">
        <v>9</v>
      </c>
      <c r="J56" s="8" t="str">
        <f t="shared" si="0"/>
        <v>Reajustar</v>
      </c>
      <c r="K56" s="11">
        <f t="shared" si="1"/>
        <v>1980</v>
      </c>
      <c r="L56" s="11">
        <f t="shared" si="2"/>
        <v>7</v>
      </c>
      <c r="M56" s="11">
        <f t="shared" si="3"/>
        <v>30</v>
      </c>
      <c r="N56" s="11" t="str">
        <f t="shared" si="4"/>
        <v>febrero</v>
      </c>
      <c r="O56" s="11" t="str">
        <f t="shared" si="5"/>
        <v>domingo</v>
      </c>
    </row>
    <row r="57" spans="1:15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6"/>
        <v>43.880555555555553</v>
      </c>
      <c r="G57" s="8" t="s">
        <v>2</v>
      </c>
      <c r="H57" s="8" t="s">
        <v>4</v>
      </c>
      <c r="I57" s="8" t="s">
        <v>8</v>
      </c>
      <c r="J57" s="8" t="str">
        <f t="shared" si="0"/>
        <v>Reajustar</v>
      </c>
      <c r="K57" s="11">
        <f t="shared" si="1"/>
        <v>1980</v>
      </c>
      <c r="L57" s="11">
        <f t="shared" si="2"/>
        <v>8</v>
      </c>
      <c r="M57" s="11">
        <f t="shared" si="3"/>
        <v>26</v>
      </c>
      <c r="N57" s="11" t="str">
        <f t="shared" si="4"/>
        <v>julio</v>
      </c>
      <c r="O57" s="11" t="str">
        <f t="shared" si="5"/>
        <v>sábado</v>
      </c>
    </row>
    <row r="58" spans="1:15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6"/>
        <v>43.65</v>
      </c>
      <c r="G58" s="8" t="s">
        <v>2</v>
      </c>
      <c r="H58" s="8" t="s">
        <v>11</v>
      </c>
      <c r="I58" s="8" t="s">
        <v>8</v>
      </c>
      <c r="J58" s="8" t="str">
        <f t="shared" si="0"/>
        <v>Reajustar</v>
      </c>
      <c r="K58" s="11">
        <f t="shared" si="1"/>
        <v>1980</v>
      </c>
      <c r="L58" s="11">
        <f t="shared" si="2"/>
        <v>6</v>
      </c>
      <c r="M58" s="11">
        <f t="shared" si="3"/>
        <v>7</v>
      </c>
      <c r="N58" s="11" t="str">
        <f t="shared" si="4"/>
        <v>septiembre</v>
      </c>
      <c r="O58" s="11" t="str">
        <f t="shared" si="5"/>
        <v>domingo</v>
      </c>
    </row>
    <row r="59" spans="1:15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6"/>
        <v>43.641666666666666</v>
      </c>
      <c r="G59" s="8" t="s">
        <v>7</v>
      </c>
      <c r="H59" s="8" t="s">
        <v>11</v>
      </c>
      <c r="I59" s="8" t="s">
        <v>8</v>
      </c>
      <c r="J59" s="8" t="str">
        <f t="shared" si="0"/>
        <v>Reajustar</v>
      </c>
      <c r="K59" s="11">
        <f t="shared" si="1"/>
        <v>1980</v>
      </c>
      <c r="L59" s="11">
        <f t="shared" si="2"/>
        <v>11</v>
      </c>
      <c r="M59" s="11">
        <f t="shared" si="3"/>
        <v>20</v>
      </c>
      <c r="N59" s="11" t="str">
        <f t="shared" si="4"/>
        <v>octubre</v>
      </c>
      <c r="O59" s="11" t="str">
        <f t="shared" si="5"/>
        <v>miércoles</v>
      </c>
    </row>
    <row r="60" spans="1:15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6"/>
        <v>43.588888888888889</v>
      </c>
      <c r="G60" s="8" t="s">
        <v>2</v>
      </c>
      <c r="H60" s="8" t="s">
        <v>11</v>
      </c>
      <c r="I60" s="8" t="s">
        <v>8</v>
      </c>
      <c r="J60" s="8" t="str">
        <f t="shared" si="0"/>
        <v>Reajustar</v>
      </c>
      <c r="K60" s="11">
        <f t="shared" si="1"/>
        <v>1980</v>
      </c>
      <c r="L60" s="11">
        <f t="shared" si="2"/>
        <v>2</v>
      </c>
      <c r="M60" s="11">
        <f t="shared" si="3"/>
        <v>26</v>
      </c>
      <c r="N60" s="11" t="str">
        <f t="shared" si="4"/>
        <v>octubre</v>
      </c>
      <c r="O60" s="11" t="str">
        <f t="shared" si="5"/>
        <v>lunes</v>
      </c>
    </row>
    <row r="61" spans="1:15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6"/>
        <v>43.43611111111111</v>
      </c>
      <c r="G61" s="8" t="s">
        <v>7</v>
      </c>
      <c r="H61" s="8" t="s">
        <v>11</v>
      </c>
      <c r="I61" s="8" t="s">
        <v>9</v>
      </c>
      <c r="J61" s="8" t="str">
        <f t="shared" si="0"/>
        <v>Reajustar</v>
      </c>
      <c r="K61" s="11">
        <f t="shared" si="1"/>
        <v>1980</v>
      </c>
      <c r="L61" s="11">
        <f t="shared" si="2"/>
        <v>11</v>
      </c>
      <c r="M61" s="11">
        <f t="shared" si="3"/>
        <v>16</v>
      </c>
      <c r="N61" s="11" t="str">
        <f t="shared" si="4"/>
        <v>diciembre</v>
      </c>
      <c r="O61" s="11" t="str">
        <f t="shared" si="5"/>
        <v>lunes</v>
      </c>
    </row>
    <row r="62" spans="1:15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6"/>
        <v>43.347222222222221</v>
      </c>
      <c r="G62" s="8" t="s">
        <v>7</v>
      </c>
      <c r="H62" s="8" t="s">
        <v>11</v>
      </c>
      <c r="I62" s="8" t="s">
        <v>8</v>
      </c>
      <c r="J62" s="8" t="str">
        <f t="shared" si="0"/>
        <v>Reajustar</v>
      </c>
      <c r="K62" s="11">
        <f t="shared" si="1"/>
        <v>1981</v>
      </c>
      <c r="L62" s="11">
        <f t="shared" si="2"/>
        <v>3</v>
      </c>
      <c r="M62" s="11">
        <f t="shared" si="3"/>
        <v>19</v>
      </c>
      <c r="N62" s="11" t="str">
        <f t="shared" si="4"/>
        <v>enero</v>
      </c>
      <c r="O62" s="11" t="str">
        <f t="shared" si="5"/>
        <v>sábado</v>
      </c>
    </row>
    <row r="63" spans="1:15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6"/>
        <v>43.197222222222223</v>
      </c>
      <c r="G63" s="8" t="s">
        <v>7</v>
      </c>
      <c r="H63" s="8" t="s">
        <v>11</v>
      </c>
      <c r="I63" s="8" t="s">
        <v>8</v>
      </c>
      <c r="J63" s="8" t="str">
        <f t="shared" si="0"/>
        <v>Reajustar</v>
      </c>
      <c r="K63" s="11">
        <f t="shared" si="1"/>
        <v>1981</v>
      </c>
      <c r="L63" s="11">
        <f t="shared" si="2"/>
        <v>5</v>
      </c>
      <c r="M63" s="11">
        <f t="shared" si="3"/>
        <v>2</v>
      </c>
      <c r="N63" s="11" t="str">
        <f t="shared" si="4"/>
        <v>marzo</v>
      </c>
      <c r="O63" s="11" t="str">
        <f t="shared" si="5"/>
        <v>miércoles</v>
      </c>
    </row>
    <row r="64" spans="1:15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6"/>
        <v>42.744444444444447</v>
      </c>
      <c r="G64" s="8" t="s">
        <v>2</v>
      </c>
      <c r="H64" s="8" t="s">
        <v>11</v>
      </c>
      <c r="I64" s="8" t="s">
        <v>8</v>
      </c>
      <c r="J64" s="8" t="str">
        <f t="shared" si="0"/>
        <v>Reajustar</v>
      </c>
      <c r="K64" s="11">
        <f t="shared" si="1"/>
        <v>1981</v>
      </c>
      <c r="L64" s="11">
        <f t="shared" si="2"/>
        <v>12</v>
      </c>
      <c r="M64" s="11">
        <f t="shared" si="3"/>
        <v>22</v>
      </c>
      <c r="N64" s="11" t="str">
        <f t="shared" si="4"/>
        <v>agosto</v>
      </c>
      <c r="O64" s="11" t="str">
        <f t="shared" si="5"/>
        <v>lunes</v>
      </c>
    </row>
    <row r="65" spans="1:15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6"/>
        <v>42.669444444444444</v>
      </c>
      <c r="G65" s="8" t="s">
        <v>7</v>
      </c>
      <c r="H65" s="8" t="s">
        <v>11</v>
      </c>
      <c r="I65" s="8" t="s">
        <v>8</v>
      </c>
      <c r="J65" s="8" t="str">
        <f t="shared" si="0"/>
        <v>Reajustar</v>
      </c>
      <c r="K65" s="11">
        <f t="shared" si="1"/>
        <v>1981</v>
      </c>
      <c r="L65" s="11">
        <f t="shared" si="2"/>
        <v>6</v>
      </c>
      <c r="M65" s="11">
        <f t="shared" si="3"/>
        <v>6</v>
      </c>
      <c r="N65" s="11" t="str">
        <f t="shared" si="4"/>
        <v>septiembre</v>
      </c>
      <c r="O65" s="11" t="str">
        <f t="shared" si="5"/>
        <v>lunes</v>
      </c>
    </row>
    <row r="66" spans="1:15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6"/>
        <v>42.641666666666666</v>
      </c>
      <c r="G66" s="8" t="s">
        <v>7</v>
      </c>
      <c r="H66" s="8" t="s">
        <v>11</v>
      </c>
      <c r="I66" s="8" t="s">
        <v>8</v>
      </c>
      <c r="J66" s="8" t="str">
        <f t="shared" si="0"/>
        <v>Reajustar</v>
      </c>
      <c r="K66" s="11">
        <f t="shared" si="1"/>
        <v>1981</v>
      </c>
      <c r="L66" s="11">
        <f t="shared" si="2"/>
        <v>11</v>
      </c>
      <c r="M66" s="11">
        <f t="shared" si="3"/>
        <v>16</v>
      </c>
      <c r="N66" s="11" t="str">
        <f t="shared" si="4"/>
        <v>octubre</v>
      </c>
      <c r="O66" s="11" t="str">
        <f t="shared" si="5"/>
        <v>jueves</v>
      </c>
    </row>
    <row r="67" spans="1:15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6"/>
        <v>42.530555555555559</v>
      </c>
      <c r="G67" s="8" t="s">
        <v>2</v>
      </c>
      <c r="H67" s="8" t="s">
        <v>11</v>
      </c>
      <c r="I67" s="8" t="s">
        <v>13</v>
      </c>
      <c r="J67" s="8" t="str">
        <f t="shared" ref="J67:J130" si="7">IF(D67&gt;12000,"No reajustar","Reajustar")</f>
        <v>Reajustar</v>
      </c>
      <c r="K67" s="11">
        <f t="shared" ref="K67:K130" si="8">YEAR(E67)</f>
        <v>1981</v>
      </c>
      <c r="L67" s="11">
        <f t="shared" ref="L67:L130" si="9">MONTH(C67)</f>
        <v>2</v>
      </c>
      <c r="M67" s="11">
        <f t="shared" ref="M67:M130" si="10">DAY(C67)</f>
        <v>23</v>
      </c>
      <c r="N67" s="11" t="str">
        <f t="shared" ref="N67:N130" si="11">TEXT(E67,"MMMM")</f>
        <v>noviembre</v>
      </c>
      <c r="O67" s="11" t="str">
        <f t="shared" ref="O67:O130" si="12">TEXT(E67,"DDDD")</f>
        <v>miércoles</v>
      </c>
    </row>
    <row r="68" spans="1:15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13">YEARFRAC(TODAY(),E68)</f>
        <v>42.166666666666664</v>
      </c>
      <c r="G68" s="8" t="s">
        <v>2</v>
      </c>
      <c r="H68" s="8" t="s">
        <v>11</v>
      </c>
      <c r="I68" s="8" t="s">
        <v>8</v>
      </c>
      <c r="J68" s="8" t="str">
        <f t="shared" si="7"/>
        <v>Reajustar</v>
      </c>
      <c r="K68" s="11">
        <f t="shared" si="8"/>
        <v>1982</v>
      </c>
      <c r="L68" s="11">
        <f t="shared" si="9"/>
        <v>2</v>
      </c>
      <c r="M68" s="11">
        <f t="shared" si="10"/>
        <v>2</v>
      </c>
      <c r="N68" s="11" t="str">
        <f t="shared" si="11"/>
        <v>marzo</v>
      </c>
      <c r="O68" s="11" t="str">
        <f t="shared" si="12"/>
        <v>lunes</v>
      </c>
    </row>
    <row r="69" spans="1:15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13"/>
        <v>42.144444444444446</v>
      </c>
      <c r="G69" s="8" t="s">
        <v>2</v>
      </c>
      <c r="H69" s="8" t="s">
        <v>11</v>
      </c>
      <c r="I69" s="8" t="s">
        <v>8</v>
      </c>
      <c r="J69" s="8" t="str">
        <f t="shared" si="7"/>
        <v>Reajustar</v>
      </c>
      <c r="K69" s="11">
        <f t="shared" si="8"/>
        <v>1982</v>
      </c>
      <c r="L69" s="11">
        <f t="shared" si="9"/>
        <v>2</v>
      </c>
      <c r="M69" s="11">
        <f t="shared" si="10"/>
        <v>6</v>
      </c>
      <c r="N69" s="11" t="str">
        <f t="shared" si="11"/>
        <v>marzo</v>
      </c>
      <c r="O69" s="11" t="str">
        <f t="shared" si="12"/>
        <v>martes</v>
      </c>
    </row>
    <row r="70" spans="1:15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13"/>
        <v>42.00277777777778</v>
      </c>
      <c r="G70" s="8" t="s">
        <v>7</v>
      </c>
      <c r="H70" s="8" t="s">
        <v>11</v>
      </c>
      <c r="I70" s="8" t="s">
        <v>13</v>
      </c>
      <c r="J70" s="8" t="str">
        <f t="shared" si="7"/>
        <v>Reajustar</v>
      </c>
      <c r="K70" s="11">
        <f t="shared" si="8"/>
        <v>1982</v>
      </c>
      <c r="L70" s="11">
        <f t="shared" si="9"/>
        <v>11</v>
      </c>
      <c r="M70" s="11">
        <f t="shared" si="10"/>
        <v>22</v>
      </c>
      <c r="N70" s="11" t="str">
        <f t="shared" si="11"/>
        <v>mayo</v>
      </c>
      <c r="O70" s="11" t="str">
        <f t="shared" si="12"/>
        <v>viernes</v>
      </c>
    </row>
    <row r="71" spans="1:15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13"/>
        <v>41.802777777777777</v>
      </c>
      <c r="G71" s="8" t="s">
        <v>2</v>
      </c>
      <c r="H71" s="8" t="s">
        <v>11</v>
      </c>
      <c r="I71" s="8" t="s">
        <v>8</v>
      </c>
      <c r="J71" s="8" t="str">
        <f t="shared" si="7"/>
        <v>Reajustar</v>
      </c>
      <c r="K71" s="11">
        <f t="shared" si="8"/>
        <v>1982</v>
      </c>
      <c r="L71" s="11">
        <f t="shared" si="9"/>
        <v>4</v>
      </c>
      <c r="M71" s="11">
        <f t="shared" si="10"/>
        <v>25</v>
      </c>
      <c r="N71" s="11" t="str">
        <f t="shared" si="11"/>
        <v>agosto</v>
      </c>
      <c r="O71" s="11" t="str">
        <f t="shared" si="12"/>
        <v>martes</v>
      </c>
    </row>
    <row r="72" spans="1:15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13"/>
        <v>41.788888888888891</v>
      </c>
      <c r="G72" s="8" t="s">
        <v>7</v>
      </c>
      <c r="H72" s="8" t="s">
        <v>11</v>
      </c>
      <c r="I72" s="8" t="s">
        <v>8</v>
      </c>
      <c r="J72" s="8" t="str">
        <f t="shared" si="7"/>
        <v>Reajustar</v>
      </c>
      <c r="K72" s="11">
        <f t="shared" si="8"/>
        <v>1982</v>
      </c>
      <c r="L72" s="11">
        <f t="shared" si="9"/>
        <v>12</v>
      </c>
      <c r="M72" s="11">
        <f t="shared" si="10"/>
        <v>13</v>
      </c>
      <c r="N72" s="11" t="str">
        <f t="shared" si="11"/>
        <v>agosto</v>
      </c>
      <c r="O72" s="11" t="str">
        <f t="shared" si="12"/>
        <v>domingo</v>
      </c>
    </row>
    <row r="73" spans="1:15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13"/>
        <v>41.761111111111113</v>
      </c>
      <c r="G73" s="8" t="s">
        <v>2</v>
      </c>
      <c r="H73" s="8" t="s">
        <v>11</v>
      </c>
      <c r="I73" s="8" t="s">
        <v>8</v>
      </c>
      <c r="J73" s="8" t="str">
        <f t="shared" si="7"/>
        <v>Reajustar</v>
      </c>
      <c r="K73" s="11">
        <f t="shared" si="8"/>
        <v>1982</v>
      </c>
      <c r="L73" s="11">
        <f t="shared" si="9"/>
        <v>9</v>
      </c>
      <c r="M73" s="11">
        <f t="shared" si="10"/>
        <v>24</v>
      </c>
      <c r="N73" s="11" t="str">
        <f t="shared" si="11"/>
        <v>agosto</v>
      </c>
      <c r="O73" s="11" t="str">
        <f t="shared" si="12"/>
        <v>miércoles</v>
      </c>
    </row>
    <row r="74" spans="1:15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13"/>
        <v>41.616666666666667</v>
      </c>
      <c r="G74" s="8" t="s">
        <v>7</v>
      </c>
      <c r="H74" s="8" t="s">
        <v>11</v>
      </c>
      <c r="I74" s="8" t="s">
        <v>8</v>
      </c>
      <c r="J74" s="8" t="str">
        <f t="shared" si="7"/>
        <v>Reajustar</v>
      </c>
      <c r="K74" s="11">
        <f t="shared" si="8"/>
        <v>1982</v>
      </c>
      <c r="L74" s="11">
        <f t="shared" si="9"/>
        <v>4</v>
      </c>
      <c r="M74" s="11">
        <f t="shared" si="10"/>
        <v>16</v>
      </c>
      <c r="N74" s="11" t="str">
        <f t="shared" si="11"/>
        <v>octubre</v>
      </c>
      <c r="O74" s="11" t="str">
        <f t="shared" si="12"/>
        <v>domingo</v>
      </c>
    </row>
    <row r="75" spans="1:15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13"/>
        <v>41.50277777777778</v>
      </c>
      <c r="G75" s="8" t="s">
        <v>2</v>
      </c>
      <c r="H75" s="8" t="s">
        <v>11</v>
      </c>
      <c r="I75" s="8" t="s">
        <v>8</v>
      </c>
      <c r="J75" s="8" t="str">
        <f t="shared" si="7"/>
        <v>Reajustar</v>
      </c>
      <c r="K75" s="11">
        <f t="shared" si="8"/>
        <v>1982</v>
      </c>
      <c r="L75" s="11">
        <f t="shared" si="9"/>
        <v>12</v>
      </c>
      <c r="M75" s="11">
        <f t="shared" si="10"/>
        <v>3</v>
      </c>
      <c r="N75" s="11" t="str">
        <f t="shared" si="11"/>
        <v>noviembre</v>
      </c>
      <c r="O75" s="11" t="str">
        <f t="shared" si="12"/>
        <v>domingo</v>
      </c>
    </row>
    <row r="76" spans="1:15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13"/>
        <v>41.3</v>
      </c>
      <c r="G76" s="8" t="s">
        <v>7</v>
      </c>
      <c r="H76" s="8" t="s">
        <v>3</v>
      </c>
      <c r="I76" s="8" t="s">
        <v>8</v>
      </c>
      <c r="J76" s="16" t="str">
        <f t="shared" si="7"/>
        <v>No reajustar</v>
      </c>
      <c r="K76" s="11">
        <f t="shared" si="8"/>
        <v>1983</v>
      </c>
      <c r="L76" s="11">
        <f t="shared" si="9"/>
        <v>5</v>
      </c>
      <c r="M76" s="11">
        <f t="shared" si="10"/>
        <v>31</v>
      </c>
      <c r="N76" s="11" t="str">
        <f t="shared" si="11"/>
        <v>febrero</v>
      </c>
      <c r="O76" s="11" t="str">
        <f t="shared" si="12"/>
        <v>viernes</v>
      </c>
    </row>
    <row r="77" spans="1:15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13"/>
        <v>41.280555555555559</v>
      </c>
      <c r="G77" s="8" t="s">
        <v>2</v>
      </c>
      <c r="H77" s="8" t="s">
        <v>11</v>
      </c>
      <c r="I77" s="8" t="s">
        <v>9</v>
      </c>
      <c r="J77" s="8" t="str">
        <f t="shared" si="7"/>
        <v>Reajustar</v>
      </c>
      <c r="K77" s="11">
        <f t="shared" si="8"/>
        <v>1983</v>
      </c>
      <c r="L77" s="11">
        <f t="shared" si="9"/>
        <v>8</v>
      </c>
      <c r="M77" s="11">
        <f t="shared" si="10"/>
        <v>29</v>
      </c>
      <c r="N77" s="11" t="str">
        <f t="shared" si="11"/>
        <v>febrero</v>
      </c>
      <c r="O77" s="11" t="str">
        <f t="shared" si="12"/>
        <v>viernes</v>
      </c>
    </row>
    <row r="78" spans="1:15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13"/>
        <v>41.152777777777779</v>
      </c>
      <c r="G78" s="8" t="s">
        <v>2</v>
      </c>
      <c r="H78" s="8" t="s">
        <v>11</v>
      </c>
      <c r="I78" s="8" t="s">
        <v>8</v>
      </c>
      <c r="J78" s="16" t="str">
        <f t="shared" si="7"/>
        <v>No reajustar</v>
      </c>
      <c r="K78" s="11">
        <f t="shared" si="8"/>
        <v>1983</v>
      </c>
      <c r="L78" s="11">
        <f t="shared" si="9"/>
        <v>10</v>
      </c>
      <c r="M78" s="11">
        <f t="shared" si="10"/>
        <v>4</v>
      </c>
      <c r="N78" s="11" t="str">
        <f t="shared" si="11"/>
        <v>marzo</v>
      </c>
      <c r="O78" s="11" t="str">
        <f t="shared" si="12"/>
        <v>domingo</v>
      </c>
    </row>
    <row r="79" spans="1:15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13"/>
        <v>41.033333333333331</v>
      </c>
      <c r="G79" s="8" t="s">
        <v>2</v>
      </c>
      <c r="H79" s="8" t="s">
        <v>11</v>
      </c>
      <c r="I79" s="8" t="s">
        <v>8</v>
      </c>
      <c r="J79" s="8" t="str">
        <f t="shared" si="7"/>
        <v>Reajustar</v>
      </c>
      <c r="K79" s="11">
        <f t="shared" si="8"/>
        <v>1983</v>
      </c>
      <c r="L79" s="11">
        <f t="shared" si="9"/>
        <v>5</v>
      </c>
      <c r="M79" s="11">
        <f t="shared" si="10"/>
        <v>12</v>
      </c>
      <c r="N79" s="11" t="str">
        <f t="shared" si="11"/>
        <v>mayo</v>
      </c>
      <c r="O79" s="11" t="str">
        <f t="shared" si="12"/>
        <v>martes</v>
      </c>
    </row>
    <row r="80" spans="1:15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13"/>
        <v>40.766666666666666</v>
      </c>
      <c r="G80" s="8" t="s">
        <v>7</v>
      </c>
      <c r="H80" s="8" t="s">
        <v>11</v>
      </c>
      <c r="I80" s="8" t="s">
        <v>8</v>
      </c>
      <c r="J80" s="8" t="str">
        <f t="shared" si="7"/>
        <v>Reajustar</v>
      </c>
      <c r="K80" s="11">
        <f t="shared" si="8"/>
        <v>1983</v>
      </c>
      <c r="L80" s="11">
        <f t="shared" si="9"/>
        <v>12</v>
      </c>
      <c r="M80" s="11">
        <f t="shared" si="10"/>
        <v>22</v>
      </c>
      <c r="N80" s="11" t="str">
        <f t="shared" si="11"/>
        <v>agosto</v>
      </c>
      <c r="O80" s="11" t="str">
        <f t="shared" si="12"/>
        <v>martes</v>
      </c>
    </row>
    <row r="81" spans="1:15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13"/>
        <v>40.744444444444447</v>
      </c>
      <c r="G81" s="8" t="s">
        <v>2</v>
      </c>
      <c r="H81" s="8" t="s">
        <v>11</v>
      </c>
      <c r="I81" s="8" t="s">
        <v>8</v>
      </c>
      <c r="J81" s="8" t="str">
        <f t="shared" si="7"/>
        <v>Reajustar</v>
      </c>
      <c r="K81" s="11">
        <f t="shared" si="8"/>
        <v>1983</v>
      </c>
      <c r="L81" s="11">
        <f t="shared" si="9"/>
        <v>6</v>
      </c>
      <c r="M81" s="11">
        <f t="shared" si="10"/>
        <v>9</v>
      </c>
      <c r="N81" s="11" t="str">
        <f t="shared" si="11"/>
        <v>agosto</v>
      </c>
      <c r="O81" s="11" t="str">
        <f t="shared" si="12"/>
        <v>miércoles</v>
      </c>
    </row>
    <row r="82" spans="1:15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13"/>
        <v>40.669444444444444</v>
      </c>
      <c r="G82" s="8" t="s">
        <v>2</v>
      </c>
      <c r="H82" s="8" t="s">
        <v>11</v>
      </c>
      <c r="I82" s="8" t="s">
        <v>8</v>
      </c>
      <c r="J82" s="8" t="str">
        <f t="shared" si="7"/>
        <v>Reajustar</v>
      </c>
      <c r="K82" s="11">
        <f t="shared" si="8"/>
        <v>1983</v>
      </c>
      <c r="L82" s="11">
        <f t="shared" si="9"/>
        <v>11</v>
      </c>
      <c r="M82" s="11">
        <f t="shared" si="10"/>
        <v>21</v>
      </c>
      <c r="N82" s="11" t="str">
        <f t="shared" si="11"/>
        <v>septiembre</v>
      </c>
      <c r="O82" s="11" t="str">
        <f t="shared" si="12"/>
        <v>miércoles</v>
      </c>
    </row>
    <row r="83" spans="1:15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13"/>
        <v>40.24722222222222</v>
      </c>
      <c r="G83" s="8" t="s">
        <v>7</v>
      </c>
      <c r="H83" s="8" t="s">
        <v>3</v>
      </c>
      <c r="I83" s="8" t="s">
        <v>8</v>
      </c>
      <c r="J83" s="8" t="str">
        <f t="shared" si="7"/>
        <v>Reajustar</v>
      </c>
      <c r="K83" s="11">
        <f t="shared" si="8"/>
        <v>1984</v>
      </c>
      <c r="L83" s="11">
        <f t="shared" si="9"/>
        <v>10</v>
      </c>
      <c r="M83" s="11">
        <f t="shared" si="10"/>
        <v>14</v>
      </c>
      <c r="N83" s="11" t="str">
        <f t="shared" si="11"/>
        <v>febrero</v>
      </c>
      <c r="O83" s="11" t="str">
        <f t="shared" si="12"/>
        <v>jueves</v>
      </c>
    </row>
    <row r="84" spans="1:15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13"/>
        <v>40.180555555555557</v>
      </c>
      <c r="G84" s="8" t="s">
        <v>2</v>
      </c>
      <c r="H84" s="8" t="s">
        <v>11</v>
      </c>
      <c r="I84" s="8" t="s">
        <v>8</v>
      </c>
      <c r="J84" s="8" t="str">
        <f t="shared" si="7"/>
        <v>Reajustar</v>
      </c>
      <c r="K84" s="11">
        <f t="shared" si="8"/>
        <v>1984</v>
      </c>
      <c r="L84" s="11">
        <f t="shared" si="9"/>
        <v>8</v>
      </c>
      <c r="M84" s="11">
        <f t="shared" si="10"/>
        <v>30</v>
      </c>
      <c r="N84" s="11" t="str">
        <f t="shared" si="11"/>
        <v>marzo</v>
      </c>
      <c r="O84" s="11" t="str">
        <f t="shared" si="12"/>
        <v>sábado</v>
      </c>
    </row>
    <row r="85" spans="1:15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13"/>
        <v>40.138888888888886</v>
      </c>
      <c r="G85" s="8" t="s">
        <v>2</v>
      </c>
      <c r="H85" s="8" t="s">
        <v>3</v>
      </c>
      <c r="I85" s="8" t="s">
        <v>8</v>
      </c>
      <c r="J85" s="8" t="str">
        <f t="shared" si="7"/>
        <v>Reajustar</v>
      </c>
      <c r="K85" s="11">
        <f t="shared" si="8"/>
        <v>1984</v>
      </c>
      <c r="L85" s="11">
        <f t="shared" si="9"/>
        <v>6</v>
      </c>
      <c r="M85" s="11">
        <f t="shared" si="10"/>
        <v>17</v>
      </c>
      <c r="N85" s="11" t="str">
        <f t="shared" si="11"/>
        <v>abril</v>
      </c>
      <c r="O85" s="11" t="str">
        <f t="shared" si="12"/>
        <v>lunes</v>
      </c>
    </row>
    <row r="86" spans="1:15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13"/>
        <v>40.105555555555554</v>
      </c>
      <c r="G86" s="8" t="s">
        <v>2</v>
      </c>
      <c r="H86" s="8" t="s">
        <v>10</v>
      </c>
      <c r="I86" s="8" t="s">
        <v>8</v>
      </c>
      <c r="J86" s="8" t="str">
        <f t="shared" si="7"/>
        <v>Reajustar</v>
      </c>
      <c r="K86" s="11">
        <f t="shared" si="8"/>
        <v>1984</v>
      </c>
      <c r="L86" s="11">
        <f t="shared" si="9"/>
        <v>10</v>
      </c>
      <c r="M86" s="11">
        <f t="shared" si="10"/>
        <v>10</v>
      </c>
      <c r="N86" s="11" t="str">
        <f t="shared" si="11"/>
        <v>abril</v>
      </c>
      <c r="O86" s="11" t="str">
        <f t="shared" si="12"/>
        <v>sábado</v>
      </c>
    </row>
    <row r="87" spans="1:15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13"/>
        <v>40.047222222222224</v>
      </c>
      <c r="G87" s="8" t="s">
        <v>7</v>
      </c>
      <c r="H87" s="8" t="s">
        <v>3</v>
      </c>
      <c r="I87" s="8" t="s">
        <v>8</v>
      </c>
      <c r="J87" s="16" t="str">
        <f t="shared" si="7"/>
        <v>No reajustar</v>
      </c>
      <c r="K87" s="11">
        <f t="shared" si="8"/>
        <v>1984</v>
      </c>
      <c r="L87" s="11">
        <f t="shared" si="9"/>
        <v>11</v>
      </c>
      <c r="M87" s="11">
        <f t="shared" si="10"/>
        <v>12</v>
      </c>
      <c r="N87" s="11" t="str">
        <f t="shared" si="11"/>
        <v>mayo</v>
      </c>
      <c r="O87" s="11" t="str">
        <f t="shared" si="12"/>
        <v>sábado</v>
      </c>
    </row>
    <row r="88" spans="1:15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13"/>
        <v>40.008333333333333</v>
      </c>
      <c r="G88" s="8" t="s">
        <v>2</v>
      </c>
      <c r="H88" s="8" t="s">
        <v>11</v>
      </c>
      <c r="I88" s="8" t="s">
        <v>8</v>
      </c>
      <c r="J88" s="8" t="str">
        <f t="shared" si="7"/>
        <v>Reajustar</v>
      </c>
      <c r="K88" s="11">
        <f t="shared" si="8"/>
        <v>1984</v>
      </c>
      <c r="L88" s="11">
        <f t="shared" si="9"/>
        <v>2</v>
      </c>
      <c r="M88" s="11">
        <f t="shared" si="10"/>
        <v>27</v>
      </c>
      <c r="N88" s="11" t="str">
        <f t="shared" si="11"/>
        <v>mayo</v>
      </c>
      <c r="O88" s="11" t="str">
        <f t="shared" si="12"/>
        <v>sábado</v>
      </c>
    </row>
    <row r="89" spans="1:15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13"/>
        <v>40</v>
      </c>
      <c r="G89" s="8" t="s">
        <v>7</v>
      </c>
      <c r="H89" s="8" t="s">
        <v>3</v>
      </c>
      <c r="I89" s="8" t="s">
        <v>8</v>
      </c>
      <c r="J89" s="8" t="str">
        <f t="shared" si="7"/>
        <v>Reajustar</v>
      </c>
      <c r="K89" s="11">
        <f t="shared" si="8"/>
        <v>1984</v>
      </c>
      <c r="L89" s="11">
        <f t="shared" si="9"/>
        <v>3</v>
      </c>
      <c r="M89" s="11">
        <f t="shared" si="10"/>
        <v>3</v>
      </c>
      <c r="N89" s="11" t="str">
        <f t="shared" si="11"/>
        <v>mayo</v>
      </c>
      <c r="O89" s="11" t="str">
        <f t="shared" si="12"/>
        <v>martes</v>
      </c>
    </row>
    <row r="90" spans="1:15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13"/>
        <v>39.972222222222221</v>
      </c>
      <c r="G90" s="8" t="s">
        <v>7</v>
      </c>
      <c r="H90" s="8" t="s">
        <v>11</v>
      </c>
      <c r="I90" s="8" t="s">
        <v>8</v>
      </c>
      <c r="J90" s="8" t="str">
        <f t="shared" si="7"/>
        <v>Reajustar</v>
      </c>
      <c r="K90" s="11">
        <f t="shared" si="8"/>
        <v>1984</v>
      </c>
      <c r="L90" s="11">
        <f t="shared" si="9"/>
        <v>6</v>
      </c>
      <c r="M90" s="11">
        <f t="shared" si="10"/>
        <v>14</v>
      </c>
      <c r="N90" s="11" t="str">
        <f t="shared" si="11"/>
        <v>junio</v>
      </c>
      <c r="O90" s="11" t="str">
        <f t="shared" si="12"/>
        <v>sábado</v>
      </c>
    </row>
    <row r="91" spans="1:15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13"/>
        <v>39.733333333333334</v>
      </c>
      <c r="G91" s="8" t="s">
        <v>7</v>
      </c>
      <c r="H91" s="8" t="s">
        <v>3</v>
      </c>
      <c r="I91" s="8" t="s">
        <v>13</v>
      </c>
      <c r="J91" s="16" t="str">
        <f t="shared" si="7"/>
        <v>No reajustar</v>
      </c>
      <c r="K91" s="11">
        <f t="shared" si="8"/>
        <v>1984</v>
      </c>
      <c r="L91" s="11">
        <f t="shared" si="9"/>
        <v>7</v>
      </c>
      <c r="M91" s="11">
        <f t="shared" si="10"/>
        <v>22</v>
      </c>
      <c r="N91" s="11" t="str">
        <f t="shared" si="11"/>
        <v>agosto</v>
      </c>
      <c r="O91" s="11" t="str">
        <f t="shared" si="12"/>
        <v>martes</v>
      </c>
    </row>
    <row r="92" spans="1:15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13"/>
        <v>39.694444444444443</v>
      </c>
      <c r="G92" s="8" t="s">
        <v>7</v>
      </c>
      <c r="H92" s="8" t="s">
        <v>11</v>
      </c>
      <c r="I92" s="8" t="s">
        <v>8</v>
      </c>
      <c r="J92" s="8" t="str">
        <f t="shared" si="7"/>
        <v>Reajustar</v>
      </c>
      <c r="K92" s="11">
        <f t="shared" si="8"/>
        <v>1984</v>
      </c>
      <c r="L92" s="11">
        <f t="shared" si="9"/>
        <v>10</v>
      </c>
      <c r="M92" s="11">
        <f t="shared" si="10"/>
        <v>9</v>
      </c>
      <c r="N92" s="11" t="str">
        <f t="shared" si="11"/>
        <v>septiembre</v>
      </c>
      <c r="O92" s="11" t="str">
        <f t="shared" si="12"/>
        <v>miércoles</v>
      </c>
    </row>
    <row r="93" spans="1:15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13"/>
        <v>39.641666666666666</v>
      </c>
      <c r="G93" s="8" t="s">
        <v>2</v>
      </c>
      <c r="H93" s="8" t="s">
        <v>11</v>
      </c>
      <c r="I93" s="8" t="s">
        <v>8</v>
      </c>
      <c r="J93" s="8" t="str">
        <f t="shared" si="7"/>
        <v>Reajustar</v>
      </c>
      <c r="K93" s="11">
        <f t="shared" si="8"/>
        <v>1984</v>
      </c>
      <c r="L93" s="11">
        <f t="shared" si="9"/>
        <v>8</v>
      </c>
      <c r="M93" s="11">
        <f t="shared" si="10"/>
        <v>8</v>
      </c>
      <c r="N93" s="11" t="str">
        <f t="shared" si="11"/>
        <v>octubre</v>
      </c>
      <c r="O93" s="11" t="str">
        <f t="shared" si="12"/>
        <v>lunes</v>
      </c>
    </row>
    <row r="94" spans="1:15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13"/>
        <v>39.5</v>
      </c>
      <c r="G94" s="8" t="s">
        <v>7</v>
      </c>
      <c r="H94" s="8" t="s">
        <v>11</v>
      </c>
      <c r="I94" s="8" t="s">
        <v>9</v>
      </c>
      <c r="J94" s="8" t="str">
        <f t="shared" si="7"/>
        <v>Reajustar</v>
      </c>
      <c r="K94" s="11">
        <f t="shared" si="8"/>
        <v>1984</v>
      </c>
      <c r="L94" s="11">
        <f t="shared" si="9"/>
        <v>11</v>
      </c>
      <c r="M94" s="11">
        <f t="shared" si="10"/>
        <v>13</v>
      </c>
      <c r="N94" s="11" t="str">
        <f t="shared" si="11"/>
        <v>noviembre</v>
      </c>
      <c r="O94" s="11" t="str">
        <f t="shared" si="12"/>
        <v>jueves</v>
      </c>
    </row>
    <row r="95" spans="1:15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13"/>
        <v>39.491666666666667</v>
      </c>
      <c r="G95" s="8" t="s">
        <v>7</v>
      </c>
      <c r="H95" s="8" t="s">
        <v>4</v>
      </c>
      <c r="I95" s="8" t="s">
        <v>8</v>
      </c>
      <c r="J95" s="8" t="str">
        <f t="shared" si="7"/>
        <v>Reajustar</v>
      </c>
      <c r="K95" s="11">
        <f t="shared" si="8"/>
        <v>1984</v>
      </c>
      <c r="L95" s="11">
        <f t="shared" si="9"/>
        <v>7</v>
      </c>
      <c r="M95" s="11">
        <f t="shared" si="10"/>
        <v>11</v>
      </c>
      <c r="N95" s="11" t="str">
        <f t="shared" si="11"/>
        <v>noviembre</v>
      </c>
      <c r="O95" s="11" t="str">
        <f t="shared" si="12"/>
        <v>domingo</v>
      </c>
    </row>
    <row r="96" spans="1:15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13"/>
        <v>39.477777777777774</v>
      </c>
      <c r="G96" s="8" t="s">
        <v>7</v>
      </c>
      <c r="H96" s="8" t="s">
        <v>11</v>
      </c>
      <c r="I96" s="8" t="s">
        <v>8</v>
      </c>
      <c r="J96" s="8" t="str">
        <f t="shared" si="7"/>
        <v>Reajustar</v>
      </c>
      <c r="K96" s="11">
        <f t="shared" si="8"/>
        <v>1984</v>
      </c>
      <c r="L96" s="11">
        <f t="shared" si="9"/>
        <v>3</v>
      </c>
      <c r="M96" s="11">
        <f t="shared" si="10"/>
        <v>7</v>
      </c>
      <c r="N96" s="11" t="str">
        <f t="shared" si="11"/>
        <v>noviembre</v>
      </c>
      <c r="O96" s="11" t="str">
        <f t="shared" si="12"/>
        <v>viernes</v>
      </c>
    </row>
    <row r="97" spans="1:15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13"/>
        <v>39.31111111111111</v>
      </c>
      <c r="G97" s="8" t="s">
        <v>2</v>
      </c>
      <c r="H97" s="8" t="s">
        <v>11</v>
      </c>
      <c r="I97" s="8" t="s">
        <v>8</v>
      </c>
      <c r="J97" s="8" t="str">
        <f t="shared" si="7"/>
        <v>Reajustar</v>
      </c>
      <c r="K97" s="11">
        <f t="shared" si="8"/>
        <v>1985</v>
      </c>
      <c r="L97" s="11">
        <f t="shared" si="9"/>
        <v>9</v>
      </c>
      <c r="M97" s="11">
        <f t="shared" si="10"/>
        <v>22</v>
      </c>
      <c r="N97" s="11" t="str">
        <f t="shared" si="11"/>
        <v>enero</v>
      </c>
      <c r="O97" s="11" t="str">
        <f t="shared" si="12"/>
        <v>jueves</v>
      </c>
    </row>
    <row r="98" spans="1:15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13"/>
        <v>39.30833333333333</v>
      </c>
      <c r="G98" s="8" t="s">
        <v>7</v>
      </c>
      <c r="H98" s="8" t="s">
        <v>11</v>
      </c>
      <c r="I98" s="8" t="s">
        <v>8</v>
      </c>
      <c r="J98" s="8" t="str">
        <f t="shared" si="7"/>
        <v>Reajustar</v>
      </c>
      <c r="K98" s="11">
        <f t="shared" si="8"/>
        <v>1985</v>
      </c>
      <c r="L98" s="11">
        <f t="shared" si="9"/>
        <v>2</v>
      </c>
      <c r="M98" s="11">
        <f t="shared" si="10"/>
        <v>23</v>
      </c>
      <c r="N98" s="11" t="str">
        <f t="shared" si="11"/>
        <v>febrero</v>
      </c>
      <c r="O98" s="11" t="str">
        <f t="shared" si="12"/>
        <v>viernes</v>
      </c>
    </row>
    <row r="99" spans="1:15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13"/>
        <v>39.097222222222221</v>
      </c>
      <c r="G99" s="8" t="s">
        <v>7</v>
      </c>
      <c r="H99" s="8" t="s">
        <v>11</v>
      </c>
      <c r="I99" s="8" t="s">
        <v>8</v>
      </c>
      <c r="J99" s="8" t="str">
        <f t="shared" si="7"/>
        <v>Reajustar</v>
      </c>
      <c r="K99" s="11">
        <f t="shared" si="8"/>
        <v>1985</v>
      </c>
      <c r="L99" s="11">
        <f t="shared" si="9"/>
        <v>4</v>
      </c>
      <c r="M99" s="11">
        <f t="shared" si="10"/>
        <v>6</v>
      </c>
      <c r="N99" s="11" t="str">
        <f t="shared" si="11"/>
        <v>abril</v>
      </c>
      <c r="O99" s="11" t="str">
        <f t="shared" si="12"/>
        <v>miércoles</v>
      </c>
    </row>
    <row r="100" spans="1:15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13"/>
        <v>39.044444444444444</v>
      </c>
      <c r="G100" s="8" t="s">
        <v>7</v>
      </c>
      <c r="H100" s="8" t="s">
        <v>3</v>
      </c>
      <c r="I100" s="8" t="s">
        <v>13</v>
      </c>
      <c r="J100" s="16" t="str">
        <f t="shared" si="7"/>
        <v>No reajustar</v>
      </c>
      <c r="K100" s="11">
        <f t="shared" si="8"/>
        <v>1985</v>
      </c>
      <c r="L100" s="11">
        <f t="shared" si="9"/>
        <v>12</v>
      </c>
      <c r="M100" s="11">
        <f t="shared" si="10"/>
        <v>14</v>
      </c>
      <c r="N100" s="11" t="str">
        <f t="shared" si="11"/>
        <v>mayo</v>
      </c>
      <c r="O100" s="11" t="str">
        <f t="shared" si="12"/>
        <v>lunes</v>
      </c>
    </row>
    <row r="101" spans="1:15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13"/>
        <v>38.799999999999997</v>
      </c>
      <c r="G101" s="8" t="s">
        <v>7</v>
      </c>
      <c r="H101" s="8" t="s">
        <v>11</v>
      </c>
      <c r="I101" s="8" t="s">
        <v>13</v>
      </c>
      <c r="J101" s="8" t="str">
        <f t="shared" si="7"/>
        <v>Reajustar</v>
      </c>
      <c r="K101" s="11">
        <f t="shared" si="8"/>
        <v>1985</v>
      </c>
      <c r="L101" s="11">
        <f t="shared" si="9"/>
        <v>10</v>
      </c>
      <c r="M101" s="11">
        <f t="shared" si="10"/>
        <v>29</v>
      </c>
      <c r="N101" s="11" t="str">
        <f t="shared" si="11"/>
        <v>agosto</v>
      </c>
      <c r="O101" s="11" t="str">
        <f t="shared" si="12"/>
        <v>domingo</v>
      </c>
    </row>
    <row r="102" spans="1:15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13"/>
        <v>38.741666666666667</v>
      </c>
      <c r="G102" s="8" t="s">
        <v>2</v>
      </c>
      <c r="H102" s="8" t="s">
        <v>11</v>
      </c>
      <c r="I102" s="8" t="s">
        <v>13</v>
      </c>
      <c r="J102" s="8" t="str">
        <f t="shared" si="7"/>
        <v>Reajustar</v>
      </c>
      <c r="K102" s="11">
        <f t="shared" si="8"/>
        <v>1985</v>
      </c>
      <c r="L102" s="11">
        <f t="shared" si="9"/>
        <v>4</v>
      </c>
      <c r="M102" s="11">
        <f t="shared" si="10"/>
        <v>30</v>
      </c>
      <c r="N102" s="11" t="str">
        <f t="shared" si="11"/>
        <v>agosto</v>
      </c>
      <c r="O102" s="11" t="str">
        <f t="shared" si="12"/>
        <v>domingo</v>
      </c>
    </row>
    <row r="103" spans="1:15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13"/>
        <v>38.466666666666669</v>
      </c>
      <c r="G103" s="8" t="s">
        <v>2</v>
      </c>
      <c r="H103" s="8" t="s">
        <v>3</v>
      </c>
      <c r="I103" s="8" t="s">
        <v>8</v>
      </c>
      <c r="J103" s="8" t="str">
        <f t="shared" si="7"/>
        <v>Reajustar</v>
      </c>
      <c r="K103" s="11">
        <f t="shared" si="8"/>
        <v>1985</v>
      </c>
      <c r="L103" s="11">
        <f t="shared" si="9"/>
        <v>8</v>
      </c>
      <c r="M103" s="11">
        <f t="shared" si="10"/>
        <v>16</v>
      </c>
      <c r="N103" s="11" t="str">
        <f t="shared" si="11"/>
        <v>diciembre</v>
      </c>
      <c r="O103" s="11" t="str">
        <f t="shared" si="12"/>
        <v>miércoles</v>
      </c>
    </row>
    <row r="104" spans="1:15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13"/>
        <v>38.18611111111111</v>
      </c>
      <c r="G104" s="8" t="s">
        <v>2</v>
      </c>
      <c r="H104" s="8" t="s">
        <v>11</v>
      </c>
      <c r="I104" s="8" t="s">
        <v>8</v>
      </c>
      <c r="J104" s="8" t="str">
        <f t="shared" si="7"/>
        <v>Reajustar</v>
      </c>
      <c r="K104" s="11">
        <f t="shared" si="8"/>
        <v>1986</v>
      </c>
      <c r="L104" s="11">
        <f t="shared" si="9"/>
        <v>12</v>
      </c>
      <c r="M104" s="11">
        <f t="shared" si="10"/>
        <v>5</v>
      </c>
      <c r="N104" s="11" t="str">
        <f t="shared" si="11"/>
        <v>marzo</v>
      </c>
      <c r="O104" s="11" t="str">
        <f t="shared" si="12"/>
        <v>sábado</v>
      </c>
    </row>
    <row r="105" spans="1:15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13"/>
        <v>38.108333333333334</v>
      </c>
      <c r="G105" s="8" t="s">
        <v>2</v>
      </c>
      <c r="H105" s="8" t="s">
        <v>3</v>
      </c>
      <c r="I105" s="8" t="s">
        <v>8</v>
      </c>
      <c r="J105" s="8" t="str">
        <f t="shared" si="7"/>
        <v>Reajustar</v>
      </c>
      <c r="K105" s="11">
        <f t="shared" si="8"/>
        <v>1986</v>
      </c>
      <c r="L105" s="11">
        <f t="shared" si="9"/>
        <v>12</v>
      </c>
      <c r="M105" s="11">
        <f t="shared" si="10"/>
        <v>3</v>
      </c>
      <c r="N105" s="11" t="str">
        <f t="shared" si="11"/>
        <v>abril</v>
      </c>
      <c r="O105" s="11" t="str">
        <f t="shared" si="12"/>
        <v>domingo</v>
      </c>
    </row>
    <row r="106" spans="1:15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13"/>
        <v>38.102777777777774</v>
      </c>
      <c r="G106" s="8" t="s">
        <v>7</v>
      </c>
      <c r="H106" s="8" t="s">
        <v>3</v>
      </c>
      <c r="I106" s="8" t="s">
        <v>8</v>
      </c>
      <c r="J106" s="8" t="str">
        <f t="shared" si="7"/>
        <v>Reajustar</v>
      </c>
      <c r="K106" s="11">
        <f t="shared" si="8"/>
        <v>1986</v>
      </c>
      <c r="L106" s="11">
        <f t="shared" si="9"/>
        <v>2</v>
      </c>
      <c r="M106" s="11">
        <f t="shared" si="10"/>
        <v>27</v>
      </c>
      <c r="N106" s="11" t="str">
        <f t="shared" si="11"/>
        <v>abril</v>
      </c>
      <c r="O106" s="11" t="str">
        <f t="shared" si="12"/>
        <v>martes</v>
      </c>
    </row>
    <row r="107" spans="1:15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13"/>
        <v>37.794444444444444</v>
      </c>
      <c r="G107" s="8" t="s">
        <v>7</v>
      </c>
      <c r="H107" s="8" t="s">
        <v>3</v>
      </c>
      <c r="I107" s="8" t="s">
        <v>8</v>
      </c>
      <c r="J107" s="8" t="str">
        <f t="shared" si="7"/>
        <v>Reajustar</v>
      </c>
      <c r="K107" s="11">
        <f t="shared" si="8"/>
        <v>1986</v>
      </c>
      <c r="L107" s="11">
        <f t="shared" si="9"/>
        <v>1</v>
      </c>
      <c r="M107" s="11">
        <f t="shared" si="10"/>
        <v>30</v>
      </c>
      <c r="N107" s="11" t="str">
        <f t="shared" si="11"/>
        <v>agosto</v>
      </c>
      <c r="O107" s="11" t="str">
        <f t="shared" si="12"/>
        <v>miércoles</v>
      </c>
    </row>
    <row r="108" spans="1:15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13"/>
        <v>37.625</v>
      </c>
      <c r="G108" s="8" t="s">
        <v>7</v>
      </c>
      <c r="H108" s="8" t="s">
        <v>11</v>
      </c>
      <c r="I108" s="8" t="s">
        <v>8</v>
      </c>
      <c r="J108" s="8" t="str">
        <f t="shared" si="7"/>
        <v>Reajustar</v>
      </c>
      <c r="K108" s="11">
        <f t="shared" si="8"/>
        <v>1986</v>
      </c>
      <c r="L108" s="11">
        <f t="shared" si="9"/>
        <v>3</v>
      </c>
      <c r="M108" s="11">
        <f t="shared" si="10"/>
        <v>19</v>
      </c>
      <c r="N108" s="11" t="str">
        <f t="shared" si="11"/>
        <v>octubre</v>
      </c>
      <c r="O108" s="11" t="str">
        <f t="shared" si="12"/>
        <v>martes</v>
      </c>
    </row>
    <row r="109" spans="1:15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13"/>
        <v>37.575000000000003</v>
      </c>
      <c r="G109" s="8" t="s">
        <v>2</v>
      </c>
      <c r="H109" s="8" t="s">
        <v>11</v>
      </c>
      <c r="I109" s="8" t="s">
        <v>13</v>
      </c>
      <c r="J109" s="16" t="str">
        <f t="shared" si="7"/>
        <v>No reajustar</v>
      </c>
      <c r="K109" s="11">
        <f t="shared" si="8"/>
        <v>1986</v>
      </c>
      <c r="L109" s="11">
        <f t="shared" si="9"/>
        <v>2</v>
      </c>
      <c r="M109" s="11">
        <f t="shared" si="10"/>
        <v>4</v>
      </c>
      <c r="N109" s="11" t="str">
        <f t="shared" si="11"/>
        <v>octubre</v>
      </c>
      <c r="O109" s="11" t="str">
        <f t="shared" si="12"/>
        <v>sábado</v>
      </c>
    </row>
    <row r="110" spans="1:15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13"/>
        <v>37.544444444444444</v>
      </c>
      <c r="G110" s="8" t="s">
        <v>7</v>
      </c>
      <c r="H110" s="8" t="s">
        <v>11</v>
      </c>
      <c r="I110" s="8" t="s">
        <v>8</v>
      </c>
      <c r="J110" s="8" t="str">
        <f t="shared" si="7"/>
        <v>Reajustar</v>
      </c>
      <c r="K110" s="11">
        <f t="shared" si="8"/>
        <v>1986</v>
      </c>
      <c r="L110" s="11">
        <f t="shared" si="9"/>
        <v>7</v>
      </c>
      <c r="M110" s="11">
        <f t="shared" si="10"/>
        <v>18</v>
      </c>
      <c r="N110" s="11" t="str">
        <f t="shared" si="11"/>
        <v>noviembre</v>
      </c>
      <c r="O110" s="11" t="str">
        <f t="shared" si="12"/>
        <v>jueves</v>
      </c>
    </row>
    <row r="111" spans="1:15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13"/>
        <v>37.536111111111111</v>
      </c>
      <c r="G111" s="8" t="s">
        <v>2</v>
      </c>
      <c r="H111" s="8" t="s">
        <v>3</v>
      </c>
      <c r="I111" s="8" t="s">
        <v>8</v>
      </c>
      <c r="J111" s="8" t="str">
        <f t="shared" si="7"/>
        <v>Reajustar</v>
      </c>
      <c r="K111" s="11">
        <f t="shared" si="8"/>
        <v>1986</v>
      </c>
      <c r="L111" s="11">
        <f t="shared" si="9"/>
        <v>12</v>
      </c>
      <c r="M111" s="11">
        <f t="shared" si="10"/>
        <v>24</v>
      </c>
      <c r="N111" s="11" t="str">
        <f t="shared" si="11"/>
        <v>noviembre</v>
      </c>
      <c r="O111" s="11" t="str">
        <f t="shared" si="12"/>
        <v>domingo</v>
      </c>
    </row>
    <row r="112" spans="1:15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13"/>
        <v>37.5</v>
      </c>
      <c r="G112" s="8" t="s">
        <v>7</v>
      </c>
      <c r="H112" s="8" t="s">
        <v>11</v>
      </c>
      <c r="I112" s="8" t="s">
        <v>8</v>
      </c>
      <c r="J112" s="8" t="str">
        <f t="shared" si="7"/>
        <v>Reajustar</v>
      </c>
      <c r="K112" s="11">
        <f t="shared" si="8"/>
        <v>1986</v>
      </c>
      <c r="L112" s="11">
        <f t="shared" si="9"/>
        <v>9</v>
      </c>
      <c r="M112" s="11">
        <f t="shared" si="10"/>
        <v>20</v>
      </c>
      <c r="N112" s="11" t="str">
        <f t="shared" si="11"/>
        <v>noviembre</v>
      </c>
      <c r="O112" s="11" t="str">
        <f t="shared" si="12"/>
        <v>sábado</v>
      </c>
    </row>
    <row r="113" spans="1:15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13"/>
        <v>37.288888888888891</v>
      </c>
      <c r="G113" s="8" t="s">
        <v>2</v>
      </c>
      <c r="H113" s="8" t="s">
        <v>11</v>
      </c>
      <c r="I113" s="8" t="s">
        <v>8</v>
      </c>
      <c r="J113" s="8" t="str">
        <f t="shared" si="7"/>
        <v>Reajustar</v>
      </c>
      <c r="K113" s="11">
        <f t="shared" si="8"/>
        <v>1987</v>
      </c>
      <c r="L113" s="11">
        <f t="shared" si="9"/>
        <v>9</v>
      </c>
      <c r="M113" s="11">
        <f t="shared" si="10"/>
        <v>1</v>
      </c>
      <c r="N113" s="11" t="str">
        <f t="shared" si="11"/>
        <v>febrero</v>
      </c>
      <c r="O113" s="11" t="str">
        <f t="shared" si="12"/>
        <v>domingo</v>
      </c>
    </row>
    <row r="114" spans="1:15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13"/>
        <v>37.152777777777779</v>
      </c>
      <c r="G114" s="8" t="s">
        <v>7</v>
      </c>
      <c r="H114" s="8" t="s">
        <v>11</v>
      </c>
      <c r="I114" s="8" t="s">
        <v>13</v>
      </c>
      <c r="J114" s="8" t="str">
        <f t="shared" si="7"/>
        <v>Reajustar</v>
      </c>
      <c r="K114" s="11">
        <f t="shared" si="8"/>
        <v>1987</v>
      </c>
      <c r="L114" s="11">
        <f t="shared" si="9"/>
        <v>8</v>
      </c>
      <c r="M114" s="11">
        <f t="shared" si="10"/>
        <v>2</v>
      </c>
      <c r="N114" s="11" t="str">
        <f t="shared" si="11"/>
        <v>marzo</v>
      </c>
      <c r="O114" s="11" t="str">
        <f t="shared" si="12"/>
        <v>viernes</v>
      </c>
    </row>
    <row r="115" spans="1:15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13"/>
        <v>37.011111111111113</v>
      </c>
      <c r="G115" s="8" t="s">
        <v>7</v>
      </c>
      <c r="H115" s="8" t="s">
        <v>4</v>
      </c>
      <c r="I115" s="8" t="s">
        <v>8</v>
      </c>
      <c r="J115" s="8" t="str">
        <f t="shared" si="7"/>
        <v>Reajustar</v>
      </c>
      <c r="K115" s="11">
        <f t="shared" si="8"/>
        <v>1987</v>
      </c>
      <c r="L115" s="11">
        <f t="shared" si="9"/>
        <v>2</v>
      </c>
      <c r="M115" s="11">
        <f t="shared" si="10"/>
        <v>26</v>
      </c>
      <c r="N115" s="11" t="str">
        <f t="shared" si="11"/>
        <v>mayo</v>
      </c>
      <c r="O115" s="11" t="str">
        <f t="shared" si="12"/>
        <v>lunes</v>
      </c>
    </row>
    <row r="116" spans="1:15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13"/>
        <v>36.869444444444447</v>
      </c>
      <c r="G116" s="8" t="s">
        <v>2</v>
      </c>
      <c r="H116" s="8" t="s">
        <v>11</v>
      </c>
      <c r="I116" s="8" t="s">
        <v>8</v>
      </c>
      <c r="J116" s="8" t="str">
        <f t="shared" si="7"/>
        <v>Reajustar</v>
      </c>
      <c r="K116" s="11">
        <f t="shared" si="8"/>
        <v>1987</v>
      </c>
      <c r="L116" s="11">
        <f t="shared" si="9"/>
        <v>5</v>
      </c>
      <c r="M116" s="11">
        <f t="shared" si="10"/>
        <v>15</v>
      </c>
      <c r="N116" s="11" t="str">
        <f t="shared" si="11"/>
        <v>julio</v>
      </c>
      <c r="O116" s="11" t="str">
        <f t="shared" si="12"/>
        <v>jueves</v>
      </c>
    </row>
    <row r="117" spans="1:15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13"/>
        <v>36.744444444444447</v>
      </c>
      <c r="G117" s="8" t="s">
        <v>7</v>
      </c>
      <c r="H117" s="8" t="s">
        <v>11</v>
      </c>
      <c r="I117" s="8" t="s">
        <v>8</v>
      </c>
      <c r="J117" s="8" t="str">
        <f t="shared" si="7"/>
        <v>Reajustar</v>
      </c>
      <c r="K117" s="11">
        <f t="shared" si="8"/>
        <v>1987</v>
      </c>
      <c r="L117" s="11">
        <f t="shared" si="9"/>
        <v>3</v>
      </c>
      <c r="M117" s="11">
        <f t="shared" si="10"/>
        <v>18</v>
      </c>
      <c r="N117" s="11" t="str">
        <f t="shared" si="11"/>
        <v>agosto</v>
      </c>
      <c r="O117" s="11" t="str">
        <f t="shared" si="12"/>
        <v>lunes</v>
      </c>
    </row>
    <row r="118" spans="1:15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13"/>
        <v>36.522222222222226</v>
      </c>
      <c r="G118" s="8" t="s">
        <v>7</v>
      </c>
      <c r="H118" s="8" t="s">
        <v>11</v>
      </c>
      <c r="I118" s="8" t="s">
        <v>8</v>
      </c>
      <c r="J118" s="8" t="str">
        <f t="shared" si="7"/>
        <v>Reajustar</v>
      </c>
      <c r="K118" s="11">
        <f t="shared" si="8"/>
        <v>1987</v>
      </c>
      <c r="L118" s="11">
        <f t="shared" si="9"/>
        <v>1</v>
      </c>
      <c r="M118" s="11">
        <f t="shared" si="10"/>
        <v>19</v>
      </c>
      <c r="N118" s="11" t="str">
        <f t="shared" si="11"/>
        <v>noviembre</v>
      </c>
      <c r="O118" s="11" t="str">
        <f t="shared" si="12"/>
        <v>sábado</v>
      </c>
    </row>
    <row r="119" spans="1:15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13"/>
        <v>36.30833333333333</v>
      </c>
      <c r="G119" s="8" t="s">
        <v>7</v>
      </c>
      <c r="H119" s="8" t="s">
        <v>11</v>
      </c>
      <c r="I119" s="8" t="s">
        <v>8</v>
      </c>
      <c r="J119" s="8" t="str">
        <f t="shared" si="7"/>
        <v>Reajustar</v>
      </c>
      <c r="K119" s="11">
        <f t="shared" si="8"/>
        <v>1988</v>
      </c>
      <c r="L119" s="11">
        <f t="shared" si="9"/>
        <v>7</v>
      </c>
      <c r="M119" s="11">
        <f t="shared" si="10"/>
        <v>19</v>
      </c>
      <c r="N119" s="11" t="str">
        <f t="shared" si="11"/>
        <v>febrero</v>
      </c>
      <c r="O119" s="11" t="str">
        <f t="shared" si="12"/>
        <v>lunes</v>
      </c>
    </row>
    <row r="120" spans="1:15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13"/>
        <v>36.280555555555559</v>
      </c>
      <c r="G120" s="8" t="s">
        <v>7</v>
      </c>
      <c r="H120" s="8" t="s">
        <v>11</v>
      </c>
      <c r="I120" s="8" t="s">
        <v>8</v>
      </c>
      <c r="J120" s="8" t="str">
        <f t="shared" si="7"/>
        <v>Reajustar</v>
      </c>
      <c r="K120" s="11">
        <f t="shared" si="8"/>
        <v>1988</v>
      </c>
      <c r="L120" s="11">
        <f t="shared" si="9"/>
        <v>11</v>
      </c>
      <c r="M120" s="11">
        <f t="shared" si="10"/>
        <v>17</v>
      </c>
      <c r="N120" s="11" t="str">
        <f t="shared" si="11"/>
        <v>febrero</v>
      </c>
      <c r="O120" s="11" t="str">
        <f t="shared" si="12"/>
        <v>jueves</v>
      </c>
    </row>
    <row r="121" spans="1:15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13"/>
        <v>36.263888888888886</v>
      </c>
      <c r="G121" s="8" t="s">
        <v>7</v>
      </c>
      <c r="H121" s="8" t="s">
        <v>11</v>
      </c>
      <c r="I121" s="8" t="s">
        <v>8</v>
      </c>
      <c r="J121" s="8" t="str">
        <f t="shared" si="7"/>
        <v>Reajustar</v>
      </c>
      <c r="K121" s="11">
        <f t="shared" si="8"/>
        <v>1988</v>
      </c>
      <c r="L121" s="11">
        <f t="shared" si="9"/>
        <v>4</v>
      </c>
      <c r="M121" s="11">
        <f t="shared" si="10"/>
        <v>27</v>
      </c>
      <c r="N121" s="11" t="str">
        <f t="shared" si="11"/>
        <v>febrero</v>
      </c>
      <c r="O121" s="11" t="str">
        <f t="shared" si="12"/>
        <v>miércoles</v>
      </c>
    </row>
    <row r="122" spans="1:15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13"/>
        <v>36.180555555555557</v>
      </c>
      <c r="G122" s="8" t="s">
        <v>7</v>
      </c>
      <c r="H122" s="8" t="s">
        <v>11</v>
      </c>
      <c r="I122" s="8" t="s">
        <v>13</v>
      </c>
      <c r="J122" s="16" t="str">
        <f t="shared" si="7"/>
        <v>No reajustar</v>
      </c>
      <c r="K122" s="11">
        <f t="shared" si="8"/>
        <v>1988</v>
      </c>
      <c r="L122" s="11">
        <f t="shared" si="9"/>
        <v>10</v>
      </c>
      <c r="M122" s="11">
        <f t="shared" si="10"/>
        <v>16</v>
      </c>
      <c r="N122" s="11" t="str">
        <f t="shared" si="11"/>
        <v>marzo</v>
      </c>
      <c r="O122" s="11" t="str">
        <f t="shared" si="12"/>
        <v>jueves</v>
      </c>
    </row>
    <row r="123" spans="1:15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13"/>
        <v>36.125</v>
      </c>
      <c r="G123" s="8" t="s">
        <v>7</v>
      </c>
      <c r="H123" s="8" t="s">
        <v>3</v>
      </c>
      <c r="I123" s="8" t="s">
        <v>8</v>
      </c>
      <c r="J123" s="8" t="str">
        <f t="shared" si="7"/>
        <v>Reajustar</v>
      </c>
      <c r="K123" s="11">
        <f t="shared" si="8"/>
        <v>1988</v>
      </c>
      <c r="L123" s="11">
        <f t="shared" si="9"/>
        <v>4</v>
      </c>
      <c r="M123" s="11">
        <f t="shared" si="10"/>
        <v>1</v>
      </c>
      <c r="N123" s="11" t="str">
        <f t="shared" si="11"/>
        <v>abril</v>
      </c>
      <c r="O123" s="11" t="str">
        <f t="shared" si="12"/>
        <v>jueves</v>
      </c>
    </row>
    <row r="124" spans="1:15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13"/>
        <v>36.022222222222226</v>
      </c>
      <c r="G124" s="8" t="s">
        <v>7</v>
      </c>
      <c r="H124" s="8" t="s">
        <v>11</v>
      </c>
      <c r="I124" s="8" t="s">
        <v>9</v>
      </c>
      <c r="J124" s="8" t="str">
        <f t="shared" si="7"/>
        <v>Reajustar</v>
      </c>
      <c r="K124" s="11">
        <f t="shared" si="8"/>
        <v>1988</v>
      </c>
      <c r="L124" s="11">
        <f t="shared" si="9"/>
        <v>6</v>
      </c>
      <c r="M124" s="11">
        <f t="shared" si="10"/>
        <v>26</v>
      </c>
      <c r="N124" s="11" t="str">
        <f t="shared" si="11"/>
        <v>mayo</v>
      </c>
      <c r="O124" s="11" t="str">
        <f t="shared" si="12"/>
        <v>sábado</v>
      </c>
    </row>
    <row r="125" spans="1:15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13"/>
        <v>35.969444444444441</v>
      </c>
      <c r="G125" s="8" t="s">
        <v>7</v>
      </c>
      <c r="H125" s="8" t="s">
        <v>3</v>
      </c>
      <c r="I125" s="8" t="s">
        <v>13</v>
      </c>
      <c r="J125" s="8" t="str">
        <f t="shared" si="7"/>
        <v>Reajustar</v>
      </c>
      <c r="K125" s="11">
        <f t="shared" si="8"/>
        <v>1988</v>
      </c>
      <c r="L125" s="11">
        <f t="shared" si="9"/>
        <v>9</v>
      </c>
      <c r="M125" s="11">
        <f t="shared" si="10"/>
        <v>8</v>
      </c>
      <c r="N125" s="11" t="str">
        <f t="shared" si="11"/>
        <v>junio</v>
      </c>
      <c r="O125" s="11" t="str">
        <f t="shared" si="12"/>
        <v>viernes</v>
      </c>
    </row>
    <row r="126" spans="1:15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13"/>
        <v>35.844444444444441</v>
      </c>
      <c r="G126" s="8" t="s">
        <v>7</v>
      </c>
      <c r="H126" s="8" t="s">
        <v>11</v>
      </c>
      <c r="I126" s="8" t="s">
        <v>8</v>
      </c>
      <c r="J126" s="8" t="str">
        <f t="shared" si="7"/>
        <v>Reajustar</v>
      </c>
      <c r="K126" s="11">
        <f t="shared" si="8"/>
        <v>1988</v>
      </c>
      <c r="L126" s="11">
        <f t="shared" si="9"/>
        <v>4</v>
      </c>
      <c r="M126" s="11">
        <f t="shared" si="10"/>
        <v>9</v>
      </c>
      <c r="N126" s="11" t="str">
        <f t="shared" si="11"/>
        <v>julio</v>
      </c>
      <c r="O126" s="11" t="str">
        <f t="shared" si="12"/>
        <v>lunes</v>
      </c>
    </row>
    <row r="127" spans="1:15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13"/>
        <v>35.822222222222223</v>
      </c>
      <c r="G127" s="8" t="s">
        <v>7</v>
      </c>
      <c r="H127" s="8" t="s">
        <v>11</v>
      </c>
      <c r="I127" s="8" t="s">
        <v>8</v>
      </c>
      <c r="J127" s="8" t="str">
        <f t="shared" si="7"/>
        <v>Reajustar</v>
      </c>
      <c r="K127" s="11">
        <f t="shared" si="8"/>
        <v>1988</v>
      </c>
      <c r="L127" s="11">
        <f t="shared" si="9"/>
        <v>6</v>
      </c>
      <c r="M127" s="11">
        <f t="shared" si="10"/>
        <v>19</v>
      </c>
      <c r="N127" s="11" t="str">
        <f t="shared" si="11"/>
        <v>julio</v>
      </c>
      <c r="O127" s="11" t="str">
        <f t="shared" si="12"/>
        <v>martes</v>
      </c>
    </row>
    <row r="128" spans="1:15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13"/>
        <v>35.783333333333331</v>
      </c>
      <c r="G128" s="8" t="s">
        <v>7</v>
      </c>
      <c r="H128" s="8" t="s">
        <v>11</v>
      </c>
      <c r="I128" s="8" t="s">
        <v>8</v>
      </c>
      <c r="J128" s="8" t="str">
        <f t="shared" si="7"/>
        <v>Reajustar</v>
      </c>
      <c r="K128" s="11">
        <f t="shared" si="8"/>
        <v>1988</v>
      </c>
      <c r="L128" s="11">
        <f t="shared" si="9"/>
        <v>7</v>
      </c>
      <c r="M128" s="11">
        <f t="shared" si="10"/>
        <v>19</v>
      </c>
      <c r="N128" s="11" t="str">
        <f t="shared" si="11"/>
        <v>agosto</v>
      </c>
      <c r="O128" s="11" t="str">
        <f t="shared" si="12"/>
        <v>miércoles</v>
      </c>
    </row>
    <row r="129" spans="1:15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13"/>
        <v>35.75</v>
      </c>
      <c r="G129" s="8" t="s">
        <v>7</v>
      </c>
      <c r="H129" s="8" t="s">
        <v>11</v>
      </c>
      <c r="I129" s="8" t="s">
        <v>8</v>
      </c>
      <c r="J129" s="8" t="str">
        <f t="shared" si="7"/>
        <v>Reajustar</v>
      </c>
      <c r="K129" s="11">
        <f t="shared" si="8"/>
        <v>1988</v>
      </c>
      <c r="L129" s="11">
        <f t="shared" si="9"/>
        <v>6</v>
      </c>
      <c r="M129" s="11">
        <f t="shared" si="10"/>
        <v>29</v>
      </c>
      <c r="N129" s="11" t="str">
        <f t="shared" si="11"/>
        <v>agosto</v>
      </c>
      <c r="O129" s="11" t="str">
        <f t="shared" si="12"/>
        <v>lunes</v>
      </c>
    </row>
    <row r="130" spans="1:15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13"/>
        <v>35.727777777777774</v>
      </c>
      <c r="G130" s="8" t="s">
        <v>2</v>
      </c>
      <c r="H130" s="8" t="s">
        <v>3</v>
      </c>
      <c r="I130" s="8" t="s">
        <v>8</v>
      </c>
      <c r="J130" s="8" t="str">
        <f t="shared" si="7"/>
        <v>Reajustar</v>
      </c>
      <c r="K130" s="11">
        <f t="shared" si="8"/>
        <v>1988</v>
      </c>
      <c r="L130" s="11">
        <f t="shared" si="9"/>
        <v>1</v>
      </c>
      <c r="M130" s="11">
        <f t="shared" si="10"/>
        <v>17</v>
      </c>
      <c r="N130" s="11" t="str">
        <f t="shared" si="11"/>
        <v>agosto</v>
      </c>
      <c r="O130" s="11" t="str">
        <f t="shared" si="12"/>
        <v>miércoles</v>
      </c>
    </row>
    <row r="131" spans="1:15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13"/>
        <v>35.711111111111109</v>
      </c>
      <c r="G131" s="8" t="s">
        <v>7</v>
      </c>
      <c r="H131" s="8" t="s">
        <v>11</v>
      </c>
      <c r="I131" s="8" t="s">
        <v>13</v>
      </c>
      <c r="J131" s="16" t="str">
        <f t="shared" ref="J131:J194" si="14">IF(D131&gt;12000,"No reajustar","Reajustar")</f>
        <v>No reajustar</v>
      </c>
      <c r="K131" s="11">
        <f t="shared" ref="K131:K194" si="15">YEAR(E131)</f>
        <v>1988</v>
      </c>
      <c r="L131" s="11">
        <f t="shared" ref="L131:L194" si="16">MONTH(C131)</f>
        <v>11</v>
      </c>
      <c r="M131" s="11">
        <f t="shared" ref="M131:M194" si="17">DAY(C131)</f>
        <v>14</v>
      </c>
      <c r="N131" s="11" t="str">
        <f t="shared" ref="N131:N194" si="18">TEXT(E131,"MMMM")</f>
        <v>septiembre</v>
      </c>
      <c r="O131" s="11" t="str">
        <f t="shared" ref="O131:O194" si="19">TEXT(E131,"DDDD")</f>
        <v>martes</v>
      </c>
    </row>
    <row r="132" spans="1:15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20">YEARFRAC(TODAY(),E132)</f>
        <v>35.630555555555553</v>
      </c>
      <c r="G132" s="8" t="s">
        <v>7</v>
      </c>
      <c r="H132" s="8" t="s">
        <v>11</v>
      </c>
      <c r="I132" s="8" t="s">
        <v>13</v>
      </c>
      <c r="J132" s="8" t="str">
        <f t="shared" si="14"/>
        <v>Reajustar</v>
      </c>
      <c r="K132" s="11">
        <f t="shared" si="15"/>
        <v>1988</v>
      </c>
      <c r="L132" s="11">
        <f t="shared" si="16"/>
        <v>6</v>
      </c>
      <c r="M132" s="11">
        <f t="shared" si="17"/>
        <v>5</v>
      </c>
      <c r="N132" s="11" t="str">
        <f t="shared" si="18"/>
        <v>octubre</v>
      </c>
      <c r="O132" s="11" t="str">
        <f t="shared" si="19"/>
        <v>miércoles</v>
      </c>
    </row>
    <row r="133" spans="1:15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20"/>
        <v>35.380555555555553</v>
      </c>
      <c r="G133" s="8" t="s">
        <v>2</v>
      </c>
      <c r="H133" s="8" t="s">
        <v>4</v>
      </c>
      <c r="I133" s="8" t="s">
        <v>8</v>
      </c>
      <c r="J133" s="8" t="str">
        <f t="shared" si="14"/>
        <v>Reajustar</v>
      </c>
      <c r="K133" s="11">
        <f t="shared" si="15"/>
        <v>1989</v>
      </c>
      <c r="L133" s="11">
        <f t="shared" si="16"/>
        <v>2</v>
      </c>
      <c r="M133" s="11">
        <f t="shared" si="17"/>
        <v>12</v>
      </c>
      <c r="N133" s="11" t="str">
        <f t="shared" si="18"/>
        <v>enero</v>
      </c>
      <c r="O133" s="11" t="str">
        <f t="shared" si="19"/>
        <v>jueves</v>
      </c>
    </row>
    <row r="134" spans="1:15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20"/>
        <v>35.258333333333333</v>
      </c>
      <c r="G134" s="8" t="s">
        <v>7</v>
      </c>
      <c r="H134" s="8" t="s">
        <v>3</v>
      </c>
      <c r="I134" s="8" t="s">
        <v>8</v>
      </c>
      <c r="J134" s="8" t="str">
        <f t="shared" si="14"/>
        <v>Reajustar</v>
      </c>
      <c r="K134" s="11">
        <f t="shared" si="15"/>
        <v>1989</v>
      </c>
      <c r="L134" s="11">
        <f t="shared" si="16"/>
        <v>3</v>
      </c>
      <c r="M134" s="11">
        <f t="shared" si="17"/>
        <v>27</v>
      </c>
      <c r="N134" s="11" t="str">
        <f t="shared" si="18"/>
        <v>febrero</v>
      </c>
      <c r="O134" s="11" t="str">
        <f t="shared" si="19"/>
        <v>domingo</v>
      </c>
    </row>
    <row r="135" spans="1:15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20"/>
        <v>35.144444444444446</v>
      </c>
      <c r="G135" s="8" t="s">
        <v>7</v>
      </c>
      <c r="H135" s="8" t="s">
        <v>11</v>
      </c>
      <c r="I135" s="8" t="s">
        <v>8</v>
      </c>
      <c r="J135" s="8" t="str">
        <f t="shared" si="14"/>
        <v>Reajustar</v>
      </c>
      <c r="K135" s="11">
        <f t="shared" si="15"/>
        <v>1989</v>
      </c>
      <c r="L135" s="11">
        <f t="shared" si="16"/>
        <v>8</v>
      </c>
      <c r="M135" s="11">
        <f t="shared" si="17"/>
        <v>23</v>
      </c>
      <c r="N135" s="11" t="str">
        <f t="shared" si="18"/>
        <v>marzo</v>
      </c>
      <c r="O135" s="11" t="str">
        <f t="shared" si="19"/>
        <v>viernes</v>
      </c>
    </row>
    <row r="136" spans="1:15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20"/>
        <v>35.075000000000003</v>
      </c>
      <c r="G136" s="8" t="s">
        <v>7</v>
      </c>
      <c r="H136" s="8" t="s">
        <v>10</v>
      </c>
      <c r="I136" s="8" t="s">
        <v>8</v>
      </c>
      <c r="J136" s="8" t="str">
        <f t="shared" si="14"/>
        <v>Reajustar</v>
      </c>
      <c r="K136" s="11">
        <f t="shared" si="15"/>
        <v>1989</v>
      </c>
      <c r="L136" s="11">
        <f t="shared" si="16"/>
        <v>7</v>
      </c>
      <c r="M136" s="11">
        <f t="shared" si="17"/>
        <v>12</v>
      </c>
      <c r="N136" s="11" t="str">
        <f t="shared" si="18"/>
        <v>abril</v>
      </c>
      <c r="O136" s="11" t="str">
        <f t="shared" si="19"/>
        <v>martes</v>
      </c>
    </row>
    <row r="137" spans="1:15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20"/>
        <v>34.87777777777778</v>
      </c>
      <c r="G137" s="8" t="s">
        <v>7</v>
      </c>
      <c r="H137" s="8" t="s">
        <v>11</v>
      </c>
      <c r="I137" s="8" t="s">
        <v>8</v>
      </c>
      <c r="J137" s="8" t="str">
        <f t="shared" si="14"/>
        <v>Reajustar</v>
      </c>
      <c r="K137" s="11">
        <f t="shared" si="15"/>
        <v>1989</v>
      </c>
      <c r="L137" s="11">
        <f t="shared" si="16"/>
        <v>5</v>
      </c>
      <c r="M137" s="11">
        <f t="shared" si="17"/>
        <v>4</v>
      </c>
      <c r="N137" s="11" t="str">
        <f t="shared" si="18"/>
        <v>julio</v>
      </c>
      <c r="O137" s="11" t="str">
        <f t="shared" si="19"/>
        <v>jueves</v>
      </c>
    </row>
    <row r="138" spans="1:15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20"/>
        <v>34.87777777777778</v>
      </c>
      <c r="G138" s="8" t="s">
        <v>7</v>
      </c>
      <c r="H138" s="8" t="s">
        <v>11</v>
      </c>
      <c r="I138" s="8" t="s">
        <v>8</v>
      </c>
      <c r="J138" s="8" t="str">
        <f t="shared" si="14"/>
        <v>Reajustar</v>
      </c>
      <c r="K138" s="11">
        <f t="shared" si="15"/>
        <v>1989</v>
      </c>
      <c r="L138" s="11">
        <f t="shared" si="16"/>
        <v>11</v>
      </c>
      <c r="M138" s="11">
        <f t="shared" si="17"/>
        <v>8</v>
      </c>
      <c r="N138" s="11" t="str">
        <f t="shared" si="18"/>
        <v>julio</v>
      </c>
      <c r="O138" s="11" t="str">
        <f t="shared" si="19"/>
        <v>jueves</v>
      </c>
    </row>
    <row r="139" spans="1:15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20"/>
        <v>34.769444444444446</v>
      </c>
      <c r="G139" s="8" t="s">
        <v>7</v>
      </c>
      <c r="H139" s="8" t="s">
        <v>4</v>
      </c>
      <c r="I139" s="8" t="s">
        <v>9</v>
      </c>
      <c r="J139" s="16" t="str">
        <f t="shared" si="14"/>
        <v>No reajustar</v>
      </c>
      <c r="K139" s="11">
        <f t="shared" si="15"/>
        <v>1989</v>
      </c>
      <c r="L139" s="11">
        <f t="shared" si="16"/>
        <v>11</v>
      </c>
      <c r="M139" s="11">
        <f t="shared" si="17"/>
        <v>29</v>
      </c>
      <c r="N139" s="11" t="str">
        <f t="shared" si="18"/>
        <v>agosto</v>
      </c>
      <c r="O139" s="11" t="str">
        <f t="shared" si="19"/>
        <v>martes</v>
      </c>
    </row>
    <row r="140" spans="1:15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20"/>
        <v>34.68611111111111</v>
      </c>
      <c r="G140" s="8" t="s">
        <v>2</v>
      </c>
      <c r="H140" s="8" t="s">
        <v>3</v>
      </c>
      <c r="I140" s="8" t="s">
        <v>13</v>
      </c>
      <c r="J140" s="8" t="str">
        <f t="shared" si="14"/>
        <v>Reajustar</v>
      </c>
      <c r="K140" s="11">
        <f t="shared" si="15"/>
        <v>1989</v>
      </c>
      <c r="L140" s="11">
        <f t="shared" si="16"/>
        <v>12</v>
      </c>
      <c r="M140" s="11">
        <f t="shared" si="17"/>
        <v>27</v>
      </c>
      <c r="N140" s="11" t="str">
        <f t="shared" si="18"/>
        <v>septiembre</v>
      </c>
      <c r="O140" s="11" t="str">
        <f t="shared" si="19"/>
        <v>viernes</v>
      </c>
    </row>
    <row r="141" spans="1:15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20"/>
        <v>34.630555555555553</v>
      </c>
      <c r="G141" s="8" t="s">
        <v>2</v>
      </c>
      <c r="H141" s="8" t="s">
        <v>10</v>
      </c>
      <c r="I141" s="8" t="s">
        <v>8</v>
      </c>
      <c r="J141" s="16" t="str">
        <f t="shared" si="14"/>
        <v>No reajustar</v>
      </c>
      <c r="K141" s="11">
        <f t="shared" si="15"/>
        <v>1989</v>
      </c>
      <c r="L141" s="11">
        <f t="shared" si="16"/>
        <v>5</v>
      </c>
      <c r="M141" s="11">
        <f t="shared" si="17"/>
        <v>18</v>
      </c>
      <c r="N141" s="11" t="str">
        <f t="shared" si="18"/>
        <v>octubre</v>
      </c>
      <c r="O141" s="11" t="str">
        <f t="shared" si="19"/>
        <v>jueves</v>
      </c>
    </row>
    <row r="142" spans="1:15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20"/>
        <v>34.555555555555557</v>
      </c>
      <c r="G142" s="8" t="s">
        <v>7</v>
      </c>
      <c r="H142" s="8" t="s">
        <v>11</v>
      </c>
      <c r="I142" s="8" t="s">
        <v>8</v>
      </c>
      <c r="J142" s="8" t="str">
        <f t="shared" si="14"/>
        <v>Reajustar</v>
      </c>
      <c r="K142" s="11">
        <f t="shared" si="15"/>
        <v>1989</v>
      </c>
      <c r="L142" s="11">
        <f t="shared" si="16"/>
        <v>10</v>
      </c>
      <c r="M142" s="11">
        <f t="shared" si="17"/>
        <v>15</v>
      </c>
      <c r="N142" s="11" t="str">
        <f t="shared" si="18"/>
        <v>noviembre</v>
      </c>
      <c r="O142" s="11" t="str">
        <f t="shared" si="19"/>
        <v>jueves</v>
      </c>
    </row>
    <row r="143" spans="1:15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20"/>
        <v>34.319444444444443</v>
      </c>
      <c r="G143" s="8" t="s">
        <v>7</v>
      </c>
      <c r="H143" s="8" t="s">
        <v>11</v>
      </c>
      <c r="I143" s="8" t="s">
        <v>13</v>
      </c>
      <c r="J143" s="8" t="str">
        <f t="shared" si="14"/>
        <v>Reajustar</v>
      </c>
      <c r="K143" s="11">
        <f t="shared" si="15"/>
        <v>1990</v>
      </c>
      <c r="L143" s="11">
        <f t="shared" si="16"/>
        <v>9</v>
      </c>
      <c r="M143" s="11">
        <f t="shared" si="17"/>
        <v>7</v>
      </c>
      <c r="N143" s="11" t="str">
        <f t="shared" si="18"/>
        <v>enero</v>
      </c>
      <c r="O143" s="11" t="str">
        <f t="shared" si="19"/>
        <v>sábado</v>
      </c>
    </row>
    <row r="144" spans="1:15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20"/>
        <v>34.19166666666667</v>
      </c>
      <c r="G144" s="8" t="s">
        <v>2</v>
      </c>
      <c r="H144" s="8" t="s">
        <v>11</v>
      </c>
      <c r="I144" s="8" t="s">
        <v>8</v>
      </c>
      <c r="J144" s="8" t="str">
        <f t="shared" si="14"/>
        <v>Reajustar</v>
      </c>
      <c r="K144" s="11">
        <f t="shared" si="15"/>
        <v>1990</v>
      </c>
      <c r="L144" s="11">
        <f t="shared" si="16"/>
        <v>8</v>
      </c>
      <c r="M144" s="11">
        <f t="shared" si="17"/>
        <v>12</v>
      </c>
      <c r="N144" s="11" t="str">
        <f t="shared" si="18"/>
        <v>marzo</v>
      </c>
      <c r="O144" s="11" t="str">
        <f t="shared" si="19"/>
        <v>martes</v>
      </c>
    </row>
    <row r="145" spans="1:15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20"/>
        <v>34.091666666666669</v>
      </c>
      <c r="G145" s="8" t="s">
        <v>7</v>
      </c>
      <c r="H145" s="8" t="s">
        <v>11</v>
      </c>
      <c r="I145" s="8" t="s">
        <v>8</v>
      </c>
      <c r="J145" s="8" t="str">
        <f t="shared" si="14"/>
        <v>Reajustar</v>
      </c>
      <c r="K145" s="11">
        <f t="shared" si="15"/>
        <v>1990</v>
      </c>
      <c r="L145" s="11">
        <f t="shared" si="16"/>
        <v>6</v>
      </c>
      <c r="M145" s="11">
        <f t="shared" si="17"/>
        <v>25</v>
      </c>
      <c r="N145" s="11" t="str">
        <f t="shared" si="18"/>
        <v>abril</v>
      </c>
      <c r="O145" s="11" t="str">
        <f t="shared" si="19"/>
        <v>jueves</v>
      </c>
    </row>
    <row r="146" spans="1:15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20"/>
        <v>34.038888888888891</v>
      </c>
      <c r="G146" s="8" t="s">
        <v>7</v>
      </c>
      <c r="H146" s="8" t="s">
        <v>3</v>
      </c>
      <c r="I146" s="8" t="s">
        <v>8</v>
      </c>
      <c r="J146" s="8" t="str">
        <f t="shared" si="14"/>
        <v>Reajustar</v>
      </c>
      <c r="K146" s="11">
        <f t="shared" si="15"/>
        <v>1990</v>
      </c>
      <c r="L146" s="11">
        <f t="shared" si="16"/>
        <v>7</v>
      </c>
      <c r="M146" s="11">
        <f t="shared" si="17"/>
        <v>11</v>
      </c>
      <c r="N146" s="11" t="str">
        <f t="shared" si="18"/>
        <v>mayo</v>
      </c>
      <c r="O146" s="11" t="str">
        <f t="shared" si="19"/>
        <v>martes</v>
      </c>
    </row>
    <row r="147" spans="1:15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20"/>
        <v>33.969444444444441</v>
      </c>
      <c r="G147" s="8" t="s">
        <v>7</v>
      </c>
      <c r="H147" s="8" t="s">
        <v>11</v>
      </c>
      <c r="I147" s="8" t="s">
        <v>8</v>
      </c>
      <c r="J147" s="8" t="str">
        <f t="shared" si="14"/>
        <v>Reajustar</v>
      </c>
      <c r="K147" s="11">
        <f t="shared" si="15"/>
        <v>1990</v>
      </c>
      <c r="L147" s="11">
        <f t="shared" si="16"/>
        <v>9</v>
      </c>
      <c r="M147" s="11">
        <f t="shared" si="17"/>
        <v>29</v>
      </c>
      <c r="N147" s="11" t="str">
        <f t="shared" si="18"/>
        <v>junio</v>
      </c>
      <c r="O147" s="11" t="str">
        <f t="shared" si="19"/>
        <v>domingo</v>
      </c>
    </row>
    <row r="148" spans="1:15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20"/>
        <v>33.74722222222222</v>
      </c>
      <c r="G148" s="8" t="s">
        <v>2</v>
      </c>
      <c r="H148" s="8" t="s">
        <v>11</v>
      </c>
      <c r="I148" s="8" t="s">
        <v>8</v>
      </c>
      <c r="J148" s="8" t="str">
        <f t="shared" si="14"/>
        <v>Reajustar</v>
      </c>
      <c r="K148" s="11">
        <f t="shared" si="15"/>
        <v>1990</v>
      </c>
      <c r="L148" s="11">
        <f t="shared" si="16"/>
        <v>4</v>
      </c>
      <c r="M148" s="11">
        <f t="shared" si="17"/>
        <v>29</v>
      </c>
      <c r="N148" s="11" t="str">
        <f t="shared" si="18"/>
        <v>agosto</v>
      </c>
      <c r="O148" s="11" t="str">
        <f t="shared" si="19"/>
        <v>jueves</v>
      </c>
    </row>
    <row r="149" spans="1:15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20"/>
        <v>33.68888888888889</v>
      </c>
      <c r="G149" s="8" t="s">
        <v>7</v>
      </c>
      <c r="H149" s="8" t="s">
        <v>11</v>
      </c>
      <c r="I149" s="8" t="s">
        <v>8</v>
      </c>
      <c r="J149" s="8" t="str">
        <f t="shared" si="14"/>
        <v>Reajustar</v>
      </c>
      <c r="K149" s="11">
        <f t="shared" si="15"/>
        <v>1990</v>
      </c>
      <c r="L149" s="11">
        <f t="shared" si="16"/>
        <v>10</v>
      </c>
      <c r="M149" s="11">
        <f t="shared" si="17"/>
        <v>24</v>
      </c>
      <c r="N149" s="11" t="str">
        <f t="shared" si="18"/>
        <v>septiembre</v>
      </c>
      <c r="O149" s="11" t="str">
        <f t="shared" si="19"/>
        <v>viernes</v>
      </c>
    </row>
    <row r="150" spans="1:15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20"/>
        <v>33.549999999999997</v>
      </c>
      <c r="G150" s="8" t="s">
        <v>7</v>
      </c>
      <c r="H150" s="8" t="s">
        <v>11</v>
      </c>
      <c r="I150" s="8" t="s">
        <v>8</v>
      </c>
      <c r="J150" s="8" t="str">
        <f t="shared" si="14"/>
        <v>Reajustar</v>
      </c>
      <c r="K150" s="11">
        <f t="shared" si="15"/>
        <v>1990</v>
      </c>
      <c r="L150" s="11">
        <f t="shared" si="16"/>
        <v>6</v>
      </c>
      <c r="M150" s="11">
        <f t="shared" si="17"/>
        <v>1</v>
      </c>
      <c r="N150" s="11" t="str">
        <f t="shared" si="18"/>
        <v>noviembre</v>
      </c>
      <c r="O150" s="11" t="str">
        <f t="shared" si="19"/>
        <v>domingo</v>
      </c>
    </row>
    <row r="151" spans="1:15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20"/>
        <v>33.5</v>
      </c>
      <c r="G151" s="8" t="s">
        <v>7</v>
      </c>
      <c r="H151" s="8" t="s">
        <v>11</v>
      </c>
      <c r="I151" s="8" t="s">
        <v>8</v>
      </c>
      <c r="J151" s="8" t="str">
        <f t="shared" si="14"/>
        <v>Reajustar</v>
      </c>
      <c r="K151" s="11">
        <f t="shared" si="15"/>
        <v>1990</v>
      </c>
      <c r="L151" s="11">
        <f t="shared" si="16"/>
        <v>3</v>
      </c>
      <c r="M151" s="11">
        <f t="shared" si="17"/>
        <v>5</v>
      </c>
      <c r="N151" s="11" t="str">
        <f t="shared" si="18"/>
        <v>noviembre</v>
      </c>
      <c r="O151" s="11" t="str">
        <f t="shared" si="19"/>
        <v>jueves</v>
      </c>
    </row>
    <row r="152" spans="1:15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20"/>
        <v>33.37222222222222</v>
      </c>
      <c r="G152" s="8" t="s">
        <v>7</v>
      </c>
      <c r="H152" s="8" t="s">
        <v>10</v>
      </c>
      <c r="I152" s="8" t="s">
        <v>8</v>
      </c>
      <c r="J152" s="8" t="str">
        <f t="shared" si="14"/>
        <v>Reajustar</v>
      </c>
      <c r="K152" s="11">
        <f t="shared" si="15"/>
        <v>1991</v>
      </c>
      <c r="L152" s="11">
        <f t="shared" si="16"/>
        <v>11</v>
      </c>
      <c r="M152" s="11">
        <f t="shared" si="17"/>
        <v>26</v>
      </c>
      <c r="N152" s="11" t="str">
        <f t="shared" si="18"/>
        <v>enero</v>
      </c>
      <c r="O152" s="11" t="str">
        <f t="shared" si="19"/>
        <v>martes</v>
      </c>
    </row>
    <row r="153" spans="1:15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20"/>
        <v>33.083333333333336</v>
      </c>
      <c r="G153" s="8" t="s">
        <v>2</v>
      </c>
      <c r="H153" s="8" t="s">
        <v>3</v>
      </c>
      <c r="I153" s="8" t="s">
        <v>8</v>
      </c>
      <c r="J153" s="16" t="str">
        <f t="shared" si="14"/>
        <v>No reajustar</v>
      </c>
      <c r="K153" s="11">
        <f t="shared" si="15"/>
        <v>1991</v>
      </c>
      <c r="L153" s="11">
        <f t="shared" si="16"/>
        <v>7</v>
      </c>
      <c r="M153" s="11">
        <f t="shared" si="17"/>
        <v>10</v>
      </c>
      <c r="N153" s="11" t="str">
        <f t="shared" si="18"/>
        <v>abril</v>
      </c>
      <c r="O153" s="11" t="str">
        <f t="shared" si="19"/>
        <v>lunes</v>
      </c>
    </row>
    <row r="154" spans="1:15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20"/>
        <v>33.075000000000003</v>
      </c>
      <c r="G154" s="8" t="s">
        <v>2</v>
      </c>
      <c r="H154" s="8" t="s">
        <v>11</v>
      </c>
      <c r="I154" s="8" t="s">
        <v>8</v>
      </c>
      <c r="J154" s="8" t="str">
        <f t="shared" si="14"/>
        <v>Reajustar</v>
      </c>
      <c r="K154" s="11">
        <f t="shared" si="15"/>
        <v>1991</v>
      </c>
      <c r="L154" s="11">
        <f t="shared" si="16"/>
        <v>9</v>
      </c>
      <c r="M154" s="11">
        <f t="shared" si="17"/>
        <v>2</v>
      </c>
      <c r="N154" s="11" t="str">
        <f t="shared" si="18"/>
        <v>abril</v>
      </c>
      <c r="O154" s="11" t="str">
        <f t="shared" si="19"/>
        <v>jueves</v>
      </c>
    </row>
    <row r="155" spans="1:15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20"/>
        <v>33.036111111111111</v>
      </c>
      <c r="G155" s="8" t="s">
        <v>2</v>
      </c>
      <c r="H155" s="8" t="s">
        <v>3</v>
      </c>
      <c r="I155" s="8" t="s">
        <v>9</v>
      </c>
      <c r="J155" s="16" t="str">
        <f t="shared" si="14"/>
        <v>No reajustar</v>
      </c>
      <c r="K155" s="11">
        <f t="shared" si="15"/>
        <v>1991</v>
      </c>
      <c r="L155" s="11">
        <f t="shared" si="16"/>
        <v>10</v>
      </c>
      <c r="M155" s="11">
        <f t="shared" si="17"/>
        <v>30</v>
      </c>
      <c r="N155" s="11" t="str">
        <f t="shared" si="18"/>
        <v>mayo</v>
      </c>
      <c r="O155" s="11" t="str">
        <f t="shared" si="19"/>
        <v>jueves</v>
      </c>
    </row>
    <row r="156" spans="1:15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20"/>
        <v>32.994444444444447</v>
      </c>
      <c r="G156" s="8" t="s">
        <v>2</v>
      </c>
      <c r="H156" s="8" t="s">
        <v>11</v>
      </c>
      <c r="I156" s="8" t="s">
        <v>8</v>
      </c>
      <c r="J156" s="8" t="str">
        <f t="shared" si="14"/>
        <v>Reajustar</v>
      </c>
      <c r="K156" s="11">
        <f t="shared" si="15"/>
        <v>1991</v>
      </c>
      <c r="L156" s="11">
        <f t="shared" si="16"/>
        <v>2</v>
      </c>
      <c r="M156" s="11">
        <f t="shared" si="17"/>
        <v>12</v>
      </c>
      <c r="N156" s="11" t="str">
        <f t="shared" si="18"/>
        <v>mayo</v>
      </c>
      <c r="O156" s="11" t="str">
        <f t="shared" si="19"/>
        <v>viernes</v>
      </c>
    </row>
    <row r="157" spans="1:15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20"/>
        <v>32.963888888888889</v>
      </c>
      <c r="G157" s="8" t="s">
        <v>7</v>
      </c>
      <c r="H157" s="8" t="s">
        <v>3</v>
      </c>
      <c r="I157" s="8" t="s">
        <v>8</v>
      </c>
      <c r="J157" s="16" t="str">
        <f t="shared" si="14"/>
        <v>No reajustar</v>
      </c>
      <c r="K157" s="11">
        <f t="shared" si="15"/>
        <v>1991</v>
      </c>
      <c r="L157" s="11">
        <f t="shared" si="16"/>
        <v>4</v>
      </c>
      <c r="M157" s="11">
        <f t="shared" si="17"/>
        <v>22</v>
      </c>
      <c r="N157" s="11" t="str">
        <f t="shared" si="18"/>
        <v>junio</v>
      </c>
      <c r="O157" s="11" t="str">
        <f t="shared" si="19"/>
        <v>miércoles</v>
      </c>
    </row>
    <row r="158" spans="1:15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20"/>
        <v>32.950000000000003</v>
      </c>
      <c r="G158" s="8" t="s">
        <v>7</v>
      </c>
      <c r="H158" s="8" t="s">
        <v>11</v>
      </c>
      <c r="I158" s="8" t="s">
        <v>13</v>
      </c>
      <c r="J158" s="8" t="str">
        <f t="shared" si="14"/>
        <v>Reajustar</v>
      </c>
      <c r="K158" s="11">
        <f t="shared" si="15"/>
        <v>1991</v>
      </c>
      <c r="L158" s="11">
        <f t="shared" si="16"/>
        <v>6</v>
      </c>
      <c r="M158" s="11">
        <f t="shared" si="17"/>
        <v>19</v>
      </c>
      <c r="N158" s="11" t="str">
        <f t="shared" si="18"/>
        <v>junio</v>
      </c>
      <c r="O158" s="11" t="str">
        <f t="shared" si="19"/>
        <v>lunes</v>
      </c>
    </row>
    <row r="159" spans="1:15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20"/>
        <v>32.87777777777778</v>
      </c>
      <c r="G159" s="8" t="s">
        <v>7</v>
      </c>
      <c r="H159" s="8" t="s">
        <v>11</v>
      </c>
      <c r="I159" s="8" t="s">
        <v>8</v>
      </c>
      <c r="J159" s="8" t="str">
        <f t="shared" si="14"/>
        <v>Reajustar</v>
      </c>
      <c r="K159" s="11">
        <f t="shared" si="15"/>
        <v>1991</v>
      </c>
      <c r="L159" s="11">
        <f t="shared" si="16"/>
        <v>8</v>
      </c>
      <c r="M159" s="11">
        <f t="shared" si="17"/>
        <v>2</v>
      </c>
      <c r="N159" s="11" t="str">
        <f t="shared" si="18"/>
        <v>julio</v>
      </c>
      <c r="O159" s="11" t="str">
        <f t="shared" si="19"/>
        <v>sábado</v>
      </c>
    </row>
    <row r="160" spans="1:15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20"/>
        <v>32.869444444444447</v>
      </c>
      <c r="G160" s="8" t="s">
        <v>7</v>
      </c>
      <c r="H160" s="8" t="s">
        <v>11</v>
      </c>
      <c r="I160" s="8" t="s">
        <v>8</v>
      </c>
      <c r="J160" s="8" t="str">
        <f t="shared" si="14"/>
        <v>Reajustar</v>
      </c>
      <c r="K160" s="11">
        <f t="shared" si="15"/>
        <v>1991</v>
      </c>
      <c r="L160" s="11">
        <f t="shared" si="16"/>
        <v>11</v>
      </c>
      <c r="M160" s="11">
        <f t="shared" si="17"/>
        <v>26</v>
      </c>
      <c r="N160" s="11" t="str">
        <f t="shared" si="18"/>
        <v>julio</v>
      </c>
      <c r="O160" s="11" t="str">
        <f t="shared" si="19"/>
        <v>martes</v>
      </c>
    </row>
    <row r="161" spans="1:15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20"/>
        <v>32.866666666666667</v>
      </c>
      <c r="G161" s="8" t="s">
        <v>2</v>
      </c>
      <c r="H161" s="8" t="s">
        <v>3</v>
      </c>
      <c r="I161" s="8" t="s">
        <v>8</v>
      </c>
      <c r="J161" s="8" t="str">
        <f t="shared" si="14"/>
        <v>Reajustar</v>
      </c>
      <c r="K161" s="11">
        <f t="shared" si="15"/>
        <v>1991</v>
      </c>
      <c r="L161" s="11">
        <f t="shared" si="16"/>
        <v>3</v>
      </c>
      <c r="M161" s="11">
        <f t="shared" si="17"/>
        <v>30</v>
      </c>
      <c r="N161" s="11" t="str">
        <f t="shared" si="18"/>
        <v>julio</v>
      </c>
      <c r="O161" s="11" t="str">
        <f t="shared" si="19"/>
        <v>miércoles</v>
      </c>
    </row>
    <row r="162" spans="1:15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20"/>
        <v>32.830555555555556</v>
      </c>
      <c r="G162" s="8" t="s">
        <v>2</v>
      </c>
      <c r="H162" s="8" t="s">
        <v>3</v>
      </c>
      <c r="I162" s="8" t="s">
        <v>8</v>
      </c>
      <c r="J162" s="8" t="str">
        <f t="shared" si="14"/>
        <v>Reajustar</v>
      </c>
      <c r="K162" s="11">
        <f t="shared" si="15"/>
        <v>1991</v>
      </c>
      <c r="L162" s="11">
        <f t="shared" si="16"/>
        <v>5</v>
      </c>
      <c r="M162" s="11">
        <f t="shared" si="17"/>
        <v>5</v>
      </c>
      <c r="N162" s="11" t="str">
        <f t="shared" si="18"/>
        <v>julio</v>
      </c>
      <c r="O162" s="11" t="str">
        <f t="shared" si="19"/>
        <v>martes</v>
      </c>
    </row>
    <row r="163" spans="1:15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20"/>
        <v>32.741666666666667</v>
      </c>
      <c r="G163" s="8" t="s">
        <v>2</v>
      </c>
      <c r="H163" s="8" t="s">
        <v>3</v>
      </c>
      <c r="I163" s="8" t="s">
        <v>8</v>
      </c>
      <c r="J163" s="8" t="str">
        <f t="shared" si="14"/>
        <v>Reajustar</v>
      </c>
      <c r="K163" s="11">
        <f t="shared" si="15"/>
        <v>1991</v>
      </c>
      <c r="L163" s="11">
        <f t="shared" si="16"/>
        <v>3</v>
      </c>
      <c r="M163" s="11">
        <f t="shared" si="17"/>
        <v>11</v>
      </c>
      <c r="N163" s="11" t="str">
        <f t="shared" si="18"/>
        <v>agosto</v>
      </c>
      <c r="O163" s="11" t="str">
        <f t="shared" si="19"/>
        <v>domingo</v>
      </c>
    </row>
    <row r="164" spans="1:15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20"/>
        <v>32.697222222222223</v>
      </c>
      <c r="G164" s="8" t="s">
        <v>2</v>
      </c>
      <c r="H164" s="8" t="s">
        <v>11</v>
      </c>
      <c r="I164" s="8" t="s">
        <v>8</v>
      </c>
      <c r="J164" s="8" t="str">
        <f t="shared" si="14"/>
        <v>Reajustar</v>
      </c>
      <c r="K164" s="11">
        <f t="shared" si="15"/>
        <v>1991</v>
      </c>
      <c r="L164" s="11">
        <f t="shared" si="16"/>
        <v>8</v>
      </c>
      <c r="M164" s="11">
        <f t="shared" si="17"/>
        <v>25</v>
      </c>
      <c r="N164" s="11" t="str">
        <f t="shared" si="18"/>
        <v>septiembre</v>
      </c>
      <c r="O164" s="11" t="str">
        <f t="shared" si="19"/>
        <v>miércoles</v>
      </c>
    </row>
    <row r="165" spans="1:15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20"/>
        <v>32.630555555555553</v>
      </c>
      <c r="G165" s="8" t="s">
        <v>7</v>
      </c>
      <c r="H165" s="8" t="s">
        <v>11</v>
      </c>
      <c r="I165" s="8" t="s">
        <v>8</v>
      </c>
      <c r="J165" s="8" t="str">
        <f t="shared" si="14"/>
        <v>Reajustar</v>
      </c>
      <c r="K165" s="11">
        <f t="shared" si="15"/>
        <v>1991</v>
      </c>
      <c r="L165" s="11">
        <f t="shared" si="16"/>
        <v>2</v>
      </c>
      <c r="M165" s="11">
        <f t="shared" si="17"/>
        <v>10</v>
      </c>
      <c r="N165" s="11" t="str">
        <f t="shared" si="18"/>
        <v>octubre</v>
      </c>
      <c r="O165" s="11" t="str">
        <f t="shared" si="19"/>
        <v>sábado</v>
      </c>
    </row>
    <row r="166" spans="1:15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20"/>
        <v>32.138888888888886</v>
      </c>
      <c r="G166" s="8" t="s">
        <v>2</v>
      </c>
      <c r="H166" s="8" t="s">
        <v>10</v>
      </c>
      <c r="I166" s="8" t="s">
        <v>8</v>
      </c>
      <c r="J166" s="8" t="str">
        <f t="shared" si="14"/>
        <v>Reajustar</v>
      </c>
      <c r="K166" s="11">
        <f t="shared" si="15"/>
        <v>1992</v>
      </c>
      <c r="L166" s="11">
        <f t="shared" si="16"/>
        <v>2</v>
      </c>
      <c r="M166" s="11">
        <f t="shared" si="17"/>
        <v>24</v>
      </c>
      <c r="N166" s="11" t="str">
        <f t="shared" si="18"/>
        <v>abril</v>
      </c>
      <c r="O166" s="11" t="str">
        <f t="shared" si="19"/>
        <v>jueves</v>
      </c>
    </row>
    <row r="167" spans="1:15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20"/>
        <v>32.055555555555557</v>
      </c>
      <c r="G167" s="8" t="s">
        <v>7</v>
      </c>
      <c r="H167" s="8" t="s">
        <v>3</v>
      </c>
      <c r="I167" s="8" t="s">
        <v>8</v>
      </c>
      <c r="J167" s="16" t="str">
        <f t="shared" si="14"/>
        <v>No reajustar</v>
      </c>
      <c r="K167" s="11">
        <f t="shared" si="15"/>
        <v>1992</v>
      </c>
      <c r="L167" s="11">
        <f t="shared" si="16"/>
        <v>6</v>
      </c>
      <c r="M167" s="11">
        <f t="shared" si="17"/>
        <v>6</v>
      </c>
      <c r="N167" s="11" t="str">
        <f t="shared" si="18"/>
        <v>mayo</v>
      </c>
      <c r="O167" s="11" t="str">
        <f t="shared" si="19"/>
        <v>sábado</v>
      </c>
    </row>
    <row r="168" spans="1:15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20"/>
        <v>32.027777777777779</v>
      </c>
      <c r="G168" s="8" t="s">
        <v>7</v>
      </c>
      <c r="H168" s="8" t="s">
        <v>4</v>
      </c>
      <c r="I168" s="8" t="s">
        <v>9</v>
      </c>
      <c r="J168" s="8" t="str">
        <f t="shared" si="14"/>
        <v>Reajustar</v>
      </c>
      <c r="K168" s="11">
        <f t="shared" si="15"/>
        <v>1992</v>
      </c>
      <c r="L168" s="11">
        <f t="shared" si="16"/>
        <v>7</v>
      </c>
      <c r="M168" s="11">
        <f t="shared" si="17"/>
        <v>24</v>
      </c>
      <c r="N168" s="11" t="str">
        <f t="shared" si="18"/>
        <v>mayo</v>
      </c>
      <c r="O168" s="11" t="str">
        <f t="shared" si="19"/>
        <v>martes</v>
      </c>
    </row>
    <row r="169" spans="1:15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20"/>
        <v>32.008333333333333</v>
      </c>
      <c r="G169" s="8" t="s">
        <v>7</v>
      </c>
      <c r="H169" s="8" t="s">
        <v>11</v>
      </c>
      <c r="I169" s="8" t="s">
        <v>8</v>
      </c>
      <c r="J169" s="8" t="str">
        <f t="shared" si="14"/>
        <v>Reajustar</v>
      </c>
      <c r="K169" s="11">
        <f t="shared" si="15"/>
        <v>1992</v>
      </c>
      <c r="L169" s="11">
        <f t="shared" si="16"/>
        <v>12</v>
      </c>
      <c r="M169" s="11">
        <f t="shared" si="17"/>
        <v>8</v>
      </c>
      <c r="N169" s="11" t="str">
        <f t="shared" si="18"/>
        <v>mayo</v>
      </c>
      <c r="O169" s="11" t="str">
        <f t="shared" si="19"/>
        <v>martes</v>
      </c>
    </row>
    <row r="170" spans="1:15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20"/>
        <v>31.944444444444443</v>
      </c>
      <c r="G170" s="8" t="s">
        <v>7</v>
      </c>
      <c r="H170" s="8" t="s">
        <v>3</v>
      </c>
      <c r="I170" s="8" t="s">
        <v>8</v>
      </c>
      <c r="J170" s="8" t="str">
        <f t="shared" si="14"/>
        <v>Reajustar</v>
      </c>
      <c r="K170" s="11">
        <f t="shared" si="15"/>
        <v>1992</v>
      </c>
      <c r="L170" s="11">
        <f t="shared" si="16"/>
        <v>9</v>
      </c>
      <c r="M170" s="11">
        <f t="shared" si="17"/>
        <v>17</v>
      </c>
      <c r="N170" s="11" t="str">
        <f t="shared" si="18"/>
        <v>junio</v>
      </c>
      <c r="O170" s="11" t="str">
        <f t="shared" si="19"/>
        <v>viernes</v>
      </c>
    </row>
    <row r="171" spans="1:15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20"/>
        <v>31.933333333333334</v>
      </c>
      <c r="G171" s="8" t="s">
        <v>7</v>
      </c>
      <c r="H171" s="8" t="s">
        <v>3</v>
      </c>
      <c r="I171" s="8" t="s">
        <v>9</v>
      </c>
      <c r="J171" s="8" t="str">
        <f t="shared" si="14"/>
        <v>Reajustar</v>
      </c>
      <c r="K171" s="11">
        <f t="shared" si="15"/>
        <v>1992</v>
      </c>
      <c r="L171" s="11">
        <f t="shared" si="16"/>
        <v>4</v>
      </c>
      <c r="M171" s="11">
        <f t="shared" si="17"/>
        <v>27</v>
      </c>
      <c r="N171" s="11" t="str">
        <f t="shared" si="18"/>
        <v>junio</v>
      </c>
      <c r="O171" s="11" t="str">
        <f t="shared" si="19"/>
        <v>martes</v>
      </c>
    </row>
    <row r="172" spans="1:15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20"/>
        <v>31.897222222222222</v>
      </c>
      <c r="G172" s="8" t="s">
        <v>2</v>
      </c>
      <c r="H172" s="8" t="s">
        <v>11</v>
      </c>
      <c r="I172" s="8" t="s">
        <v>8</v>
      </c>
      <c r="J172" s="8" t="str">
        <f t="shared" si="14"/>
        <v>Reajustar</v>
      </c>
      <c r="K172" s="11">
        <f t="shared" si="15"/>
        <v>1992</v>
      </c>
      <c r="L172" s="11">
        <f t="shared" si="16"/>
        <v>2</v>
      </c>
      <c r="M172" s="11">
        <f t="shared" si="17"/>
        <v>7</v>
      </c>
      <c r="N172" s="11" t="str">
        <f t="shared" si="18"/>
        <v>junio</v>
      </c>
      <c r="O172" s="11" t="str">
        <f t="shared" si="19"/>
        <v>lunes</v>
      </c>
    </row>
    <row r="173" spans="1:15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20"/>
        <v>31.869444444444444</v>
      </c>
      <c r="G173" s="8" t="s">
        <v>7</v>
      </c>
      <c r="H173" s="8" t="s">
        <v>3</v>
      </c>
      <c r="I173" s="8" t="s">
        <v>8</v>
      </c>
      <c r="J173" s="16" t="str">
        <f t="shared" si="14"/>
        <v>No reajustar</v>
      </c>
      <c r="K173" s="11">
        <f t="shared" si="15"/>
        <v>1992</v>
      </c>
      <c r="L173" s="11">
        <f t="shared" si="16"/>
        <v>9</v>
      </c>
      <c r="M173" s="11">
        <f t="shared" si="17"/>
        <v>25</v>
      </c>
      <c r="N173" s="11" t="str">
        <f t="shared" si="18"/>
        <v>julio</v>
      </c>
      <c r="O173" s="11" t="str">
        <f t="shared" si="19"/>
        <v>jueves</v>
      </c>
    </row>
    <row r="174" spans="1:15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20"/>
        <v>31.658333333333335</v>
      </c>
      <c r="G174" s="8" t="s">
        <v>7</v>
      </c>
      <c r="H174" s="8" t="s">
        <v>11</v>
      </c>
      <c r="I174" s="8" t="s">
        <v>8</v>
      </c>
      <c r="J174" s="8" t="str">
        <f t="shared" si="14"/>
        <v>Reajustar</v>
      </c>
      <c r="K174" s="11">
        <f t="shared" si="15"/>
        <v>1992</v>
      </c>
      <c r="L174" s="11">
        <f t="shared" si="16"/>
        <v>12</v>
      </c>
      <c r="M174" s="11">
        <f t="shared" si="17"/>
        <v>10</v>
      </c>
      <c r="N174" s="11" t="str">
        <f t="shared" si="18"/>
        <v>septiembre</v>
      </c>
      <c r="O174" s="11" t="str">
        <f t="shared" si="19"/>
        <v>viernes</v>
      </c>
    </row>
    <row r="175" spans="1:15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20"/>
        <v>31.638888888888889</v>
      </c>
      <c r="G175" s="8" t="s">
        <v>7</v>
      </c>
      <c r="H175" s="8" t="s">
        <v>11</v>
      </c>
      <c r="I175" s="8" t="s">
        <v>8</v>
      </c>
      <c r="J175" s="8" t="str">
        <f t="shared" si="14"/>
        <v>Reajustar</v>
      </c>
      <c r="K175" s="11">
        <f t="shared" si="15"/>
        <v>1992</v>
      </c>
      <c r="L175" s="11">
        <f t="shared" si="16"/>
        <v>10</v>
      </c>
      <c r="M175" s="11">
        <f t="shared" si="17"/>
        <v>8</v>
      </c>
      <c r="N175" s="11" t="str">
        <f t="shared" si="18"/>
        <v>octubre</v>
      </c>
      <c r="O175" s="11" t="str">
        <f t="shared" si="19"/>
        <v>viernes</v>
      </c>
    </row>
    <row r="176" spans="1:15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20"/>
        <v>31.583333333333332</v>
      </c>
      <c r="G176" s="8" t="s">
        <v>2</v>
      </c>
      <c r="H176" s="8" t="s">
        <v>3</v>
      </c>
      <c r="I176" s="8" t="s">
        <v>8</v>
      </c>
      <c r="J176" s="8" t="str">
        <f t="shared" si="14"/>
        <v>Reajustar</v>
      </c>
      <c r="K176" s="11">
        <f t="shared" si="15"/>
        <v>1992</v>
      </c>
      <c r="L176" s="11">
        <f t="shared" si="16"/>
        <v>6</v>
      </c>
      <c r="M176" s="11">
        <f t="shared" si="17"/>
        <v>12</v>
      </c>
      <c r="N176" s="11" t="str">
        <f t="shared" si="18"/>
        <v>octubre</v>
      </c>
      <c r="O176" s="11" t="str">
        <f t="shared" si="19"/>
        <v>jueves</v>
      </c>
    </row>
    <row r="177" spans="1:15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20"/>
        <v>31.5</v>
      </c>
      <c r="G177" s="8" t="s">
        <v>2</v>
      </c>
      <c r="H177" s="8" t="s">
        <v>10</v>
      </c>
      <c r="I177" s="8" t="s">
        <v>8</v>
      </c>
      <c r="J177" s="8" t="str">
        <f t="shared" si="14"/>
        <v>Reajustar</v>
      </c>
      <c r="K177" s="11">
        <f t="shared" si="15"/>
        <v>1992</v>
      </c>
      <c r="L177" s="11">
        <f t="shared" si="16"/>
        <v>10</v>
      </c>
      <c r="M177" s="11">
        <f t="shared" si="17"/>
        <v>5</v>
      </c>
      <c r="N177" s="11" t="str">
        <f t="shared" si="18"/>
        <v>noviembre</v>
      </c>
      <c r="O177" s="11" t="str">
        <f t="shared" si="19"/>
        <v>domingo</v>
      </c>
    </row>
    <row r="178" spans="1:15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20"/>
        <v>31.127777777777776</v>
      </c>
      <c r="G178" s="8" t="s">
        <v>7</v>
      </c>
      <c r="H178" s="8" t="s">
        <v>3</v>
      </c>
      <c r="I178" s="8" t="s">
        <v>13</v>
      </c>
      <c r="J178" s="8" t="str">
        <f t="shared" si="14"/>
        <v>Reajustar</v>
      </c>
      <c r="K178" s="11">
        <f t="shared" si="15"/>
        <v>1993</v>
      </c>
      <c r="L178" s="11">
        <f t="shared" si="16"/>
        <v>6</v>
      </c>
      <c r="M178" s="11">
        <f t="shared" si="17"/>
        <v>29</v>
      </c>
      <c r="N178" s="11" t="str">
        <f t="shared" si="18"/>
        <v>abril</v>
      </c>
      <c r="O178" s="11" t="str">
        <f t="shared" si="19"/>
        <v>martes</v>
      </c>
    </row>
    <row r="179" spans="1:15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20"/>
        <v>31.036111111111111</v>
      </c>
      <c r="G179" s="8" t="s">
        <v>7</v>
      </c>
      <c r="H179" s="8" t="s">
        <v>3</v>
      </c>
      <c r="I179" s="8" t="s">
        <v>13</v>
      </c>
      <c r="J179" s="8" t="str">
        <f t="shared" si="14"/>
        <v>Reajustar</v>
      </c>
      <c r="K179" s="11">
        <f t="shared" si="15"/>
        <v>1993</v>
      </c>
      <c r="L179" s="11">
        <f t="shared" si="16"/>
        <v>2</v>
      </c>
      <c r="M179" s="11">
        <f t="shared" si="17"/>
        <v>14</v>
      </c>
      <c r="N179" s="11" t="str">
        <f t="shared" si="18"/>
        <v>mayo</v>
      </c>
      <c r="O179" s="11" t="str">
        <f t="shared" si="19"/>
        <v>domingo</v>
      </c>
    </row>
    <row r="180" spans="1:15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20"/>
        <v>31.011111111111113</v>
      </c>
      <c r="G180" s="8" t="s">
        <v>7</v>
      </c>
      <c r="H180" s="8" t="s">
        <v>10</v>
      </c>
      <c r="I180" s="8" t="s">
        <v>8</v>
      </c>
      <c r="J180" s="8" t="str">
        <f t="shared" si="14"/>
        <v>Reajustar</v>
      </c>
      <c r="K180" s="11">
        <f t="shared" si="15"/>
        <v>1993</v>
      </c>
      <c r="L180" s="11">
        <f t="shared" si="16"/>
        <v>10</v>
      </c>
      <c r="M180" s="11">
        <f t="shared" si="17"/>
        <v>23</v>
      </c>
      <c r="N180" s="11" t="str">
        <f t="shared" si="18"/>
        <v>mayo</v>
      </c>
      <c r="O180" s="11" t="str">
        <f t="shared" si="19"/>
        <v>martes</v>
      </c>
    </row>
    <row r="181" spans="1:15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20"/>
        <v>30.977777777777778</v>
      </c>
      <c r="G181" s="8" t="s">
        <v>7</v>
      </c>
      <c r="H181" s="8" t="s">
        <v>11</v>
      </c>
      <c r="I181" s="8" t="s">
        <v>8</v>
      </c>
      <c r="J181" s="8" t="str">
        <f t="shared" si="14"/>
        <v>Reajustar</v>
      </c>
      <c r="K181" s="11">
        <f t="shared" si="15"/>
        <v>1993</v>
      </c>
      <c r="L181" s="11">
        <f t="shared" si="16"/>
        <v>4</v>
      </c>
      <c r="M181" s="11">
        <f t="shared" si="17"/>
        <v>15</v>
      </c>
      <c r="N181" s="11" t="str">
        <f t="shared" si="18"/>
        <v>mayo</v>
      </c>
      <c r="O181" s="11" t="str">
        <f t="shared" si="19"/>
        <v>domingo</v>
      </c>
    </row>
    <row r="182" spans="1:15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20"/>
        <v>30.894444444444446</v>
      </c>
      <c r="G182" s="8" t="s">
        <v>7</v>
      </c>
      <c r="H182" s="8" t="s">
        <v>3</v>
      </c>
      <c r="I182" s="8" t="s">
        <v>8</v>
      </c>
      <c r="J182" s="8" t="str">
        <f t="shared" si="14"/>
        <v>Reajustar</v>
      </c>
      <c r="K182" s="11">
        <f t="shared" si="15"/>
        <v>1993</v>
      </c>
      <c r="L182" s="11">
        <f t="shared" si="16"/>
        <v>6</v>
      </c>
      <c r="M182" s="11">
        <f t="shared" si="17"/>
        <v>12</v>
      </c>
      <c r="N182" s="11" t="str">
        <f t="shared" si="18"/>
        <v>junio</v>
      </c>
      <c r="O182" s="11" t="str">
        <f t="shared" si="19"/>
        <v>miércoles</v>
      </c>
    </row>
    <row r="183" spans="1:15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20"/>
        <v>30.847222222222221</v>
      </c>
      <c r="G183" s="8" t="s">
        <v>2</v>
      </c>
      <c r="H183" s="8" t="s">
        <v>3</v>
      </c>
      <c r="I183" s="8" t="s">
        <v>8</v>
      </c>
      <c r="J183" s="8" t="str">
        <f t="shared" si="14"/>
        <v>Reajustar</v>
      </c>
      <c r="K183" s="11">
        <f t="shared" si="15"/>
        <v>1993</v>
      </c>
      <c r="L183" s="11">
        <f t="shared" si="16"/>
        <v>7</v>
      </c>
      <c r="M183" s="11">
        <f t="shared" si="17"/>
        <v>30</v>
      </c>
      <c r="N183" s="11" t="str">
        <f t="shared" si="18"/>
        <v>julio</v>
      </c>
      <c r="O183" s="11" t="str">
        <f t="shared" si="19"/>
        <v>sábado</v>
      </c>
    </row>
    <row r="184" spans="1:15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20"/>
        <v>30.783333333333335</v>
      </c>
      <c r="G184" s="8" t="s">
        <v>7</v>
      </c>
      <c r="H184" s="8" t="s">
        <v>4</v>
      </c>
      <c r="I184" s="8" t="s">
        <v>13</v>
      </c>
      <c r="J184" s="8" t="str">
        <f t="shared" si="14"/>
        <v>Reajustar</v>
      </c>
      <c r="K184" s="11">
        <f t="shared" si="15"/>
        <v>1993</v>
      </c>
      <c r="L184" s="11">
        <f t="shared" si="16"/>
        <v>4</v>
      </c>
      <c r="M184" s="11">
        <f t="shared" si="17"/>
        <v>23</v>
      </c>
      <c r="N184" s="11" t="str">
        <f t="shared" si="18"/>
        <v>agosto</v>
      </c>
      <c r="O184" s="11" t="str">
        <f t="shared" si="19"/>
        <v>martes</v>
      </c>
    </row>
    <row r="185" spans="1:15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20"/>
        <v>30.733333333333334</v>
      </c>
      <c r="G185" s="8" t="s">
        <v>2</v>
      </c>
      <c r="H185" s="8" t="s">
        <v>4</v>
      </c>
      <c r="I185" s="8" t="s">
        <v>8</v>
      </c>
      <c r="J185" s="8" t="str">
        <f t="shared" si="14"/>
        <v>Reajustar</v>
      </c>
      <c r="K185" s="11">
        <f t="shared" si="15"/>
        <v>1993</v>
      </c>
      <c r="L185" s="11">
        <f t="shared" si="16"/>
        <v>6</v>
      </c>
      <c r="M185" s="11">
        <f t="shared" si="17"/>
        <v>29</v>
      </c>
      <c r="N185" s="11" t="str">
        <f t="shared" si="18"/>
        <v>agosto</v>
      </c>
      <c r="O185" s="11" t="str">
        <f t="shared" si="19"/>
        <v>sábado</v>
      </c>
    </row>
    <row r="186" spans="1:15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20"/>
        <v>30.691666666666666</v>
      </c>
      <c r="G186" s="8" t="s">
        <v>2</v>
      </c>
      <c r="H186" s="8" t="s">
        <v>4</v>
      </c>
      <c r="I186" s="8" t="s">
        <v>8</v>
      </c>
      <c r="J186" s="8" t="str">
        <f t="shared" si="14"/>
        <v>Reajustar</v>
      </c>
      <c r="K186" s="11">
        <f t="shared" si="15"/>
        <v>1993</v>
      </c>
      <c r="L186" s="11">
        <f t="shared" si="16"/>
        <v>2</v>
      </c>
      <c r="M186" s="11">
        <f t="shared" si="17"/>
        <v>14</v>
      </c>
      <c r="N186" s="11" t="str">
        <f t="shared" si="18"/>
        <v>septiembre</v>
      </c>
      <c r="O186" s="11" t="str">
        <f t="shared" si="19"/>
        <v>lunes</v>
      </c>
    </row>
    <row r="187" spans="1:15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20"/>
        <v>30.655555555555555</v>
      </c>
      <c r="G187" s="8" t="s">
        <v>2</v>
      </c>
      <c r="H187" s="8" t="s">
        <v>11</v>
      </c>
      <c r="I187" s="8" t="s">
        <v>8</v>
      </c>
      <c r="J187" s="8" t="str">
        <f t="shared" si="14"/>
        <v>Reajustar</v>
      </c>
      <c r="K187" s="11">
        <f t="shared" si="15"/>
        <v>1993</v>
      </c>
      <c r="L187" s="11">
        <f t="shared" si="16"/>
        <v>12</v>
      </c>
      <c r="M187" s="11">
        <f t="shared" si="17"/>
        <v>13</v>
      </c>
      <c r="N187" s="11" t="str">
        <f t="shared" si="18"/>
        <v>septiembre</v>
      </c>
      <c r="O187" s="11" t="str">
        <f t="shared" si="19"/>
        <v>domingo</v>
      </c>
    </row>
    <row r="188" spans="1:15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20"/>
        <v>30.627777777777776</v>
      </c>
      <c r="G188" s="8" t="s">
        <v>2</v>
      </c>
      <c r="H188" s="8" t="s">
        <v>11</v>
      </c>
      <c r="I188" s="8" t="s">
        <v>8</v>
      </c>
      <c r="J188" s="8" t="str">
        <f t="shared" si="14"/>
        <v>Reajustar</v>
      </c>
      <c r="K188" s="11">
        <f t="shared" si="15"/>
        <v>1993</v>
      </c>
      <c r="L188" s="11">
        <f t="shared" si="16"/>
        <v>9</v>
      </c>
      <c r="M188" s="11">
        <f t="shared" si="17"/>
        <v>8</v>
      </c>
      <c r="N188" s="11" t="str">
        <f t="shared" si="18"/>
        <v>octubre</v>
      </c>
      <c r="O188" s="11" t="str">
        <f t="shared" si="19"/>
        <v>miércoles</v>
      </c>
    </row>
    <row r="189" spans="1:15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20"/>
        <v>30.625</v>
      </c>
      <c r="G189" s="8" t="s">
        <v>7</v>
      </c>
      <c r="H189" s="8" t="s">
        <v>11</v>
      </c>
      <c r="I189" s="8" t="s">
        <v>8</v>
      </c>
      <c r="J189" s="8" t="str">
        <f t="shared" si="14"/>
        <v>Reajustar</v>
      </c>
      <c r="K189" s="11">
        <f t="shared" si="15"/>
        <v>1993</v>
      </c>
      <c r="L189" s="11">
        <f t="shared" si="16"/>
        <v>5</v>
      </c>
      <c r="M189" s="11">
        <f t="shared" si="17"/>
        <v>5</v>
      </c>
      <c r="N189" s="11" t="str">
        <f t="shared" si="18"/>
        <v>octubre</v>
      </c>
      <c r="O189" s="11" t="str">
        <f t="shared" si="19"/>
        <v>jueves</v>
      </c>
    </row>
    <row r="190" spans="1:15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20"/>
        <v>30.405555555555555</v>
      </c>
      <c r="G190" s="8" t="s">
        <v>7</v>
      </c>
      <c r="H190" s="8" t="s">
        <v>4</v>
      </c>
      <c r="I190" s="8" t="s">
        <v>8</v>
      </c>
      <c r="J190" s="8" t="str">
        <f t="shared" si="14"/>
        <v>Reajustar</v>
      </c>
      <c r="K190" s="11">
        <f t="shared" si="15"/>
        <v>1993</v>
      </c>
      <c r="L190" s="11">
        <f t="shared" si="16"/>
        <v>11</v>
      </c>
      <c r="M190" s="11">
        <f t="shared" si="17"/>
        <v>24</v>
      </c>
      <c r="N190" s="11" t="str">
        <f t="shared" si="18"/>
        <v>diciembre</v>
      </c>
      <c r="O190" s="11" t="str">
        <f t="shared" si="19"/>
        <v>domingo</v>
      </c>
    </row>
    <row r="191" spans="1:15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20"/>
        <v>30.372222222222224</v>
      </c>
      <c r="G191" s="8" t="s">
        <v>2</v>
      </c>
      <c r="H191" s="8" t="s">
        <v>11</v>
      </c>
      <c r="I191" s="8" t="s">
        <v>13</v>
      </c>
      <c r="J191" s="8" t="str">
        <f t="shared" si="14"/>
        <v>Reajustar</v>
      </c>
      <c r="K191" s="11">
        <f t="shared" si="15"/>
        <v>1994</v>
      </c>
      <c r="L191" s="11">
        <f t="shared" si="16"/>
        <v>8</v>
      </c>
      <c r="M191" s="11">
        <f t="shared" si="17"/>
        <v>30</v>
      </c>
      <c r="N191" s="11" t="str">
        <f t="shared" si="18"/>
        <v>enero</v>
      </c>
      <c r="O191" s="11" t="str">
        <f t="shared" si="19"/>
        <v>sábado</v>
      </c>
    </row>
    <row r="192" spans="1:15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20"/>
        <v>30.144444444444446</v>
      </c>
      <c r="G192" s="8" t="s">
        <v>7</v>
      </c>
      <c r="H192" s="8" t="s">
        <v>4</v>
      </c>
      <c r="I192" s="8" t="s">
        <v>8</v>
      </c>
      <c r="J192" s="8" t="str">
        <f t="shared" si="14"/>
        <v>Reajustar</v>
      </c>
      <c r="K192" s="11">
        <f t="shared" si="15"/>
        <v>1994</v>
      </c>
      <c r="L192" s="11">
        <f t="shared" si="16"/>
        <v>8</v>
      </c>
      <c r="M192" s="11">
        <f t="shared" si="17"/>
        <v>15</v>
      </c>
      <c r="N192" s="11" t="str">
        <f t="shared" si="18"/>
        <v>marzo</v>
      </c>
      <c r="O192" s="11" t="str">
        <f t="shared" si="19"/>
        <v>miércoles</v>
      </c>
    </row>
    <row r="193" spans="1:15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20"/>
        <v>29.897222222222222</v>
      </c>
      <c r="G193" s="8" t="s">
        <v>2</v>
      </c>
      <c r="H193" s="8" t="s">
        <v>3</v>
      </c>
      <c r="I193" s="8" t="s">
        <v>8</v>
      </c>
      <c r="J193" s="8" t="str">
        <f t="shared" si="14"/>
        <v>Reajustar</v>
      </c>
      <c r="K193" s="11">
        <f t="shared" si="15"/>
        <v>1994</v>
      </c>
      <c r="L193" s="11">
        <f t="shared" si="16"/>
        <v>11</v>
      </c>
      <c r="M193" s="11">
        <f t="shared" si="17"/>
        <v>23</v>
      </c>
      <c r="N193" s="11" t="str">
        <f t="shared" si="18"/>
        <v>junio</v>
      </c>
      <c r="O193" s="11" t="str">
        <f t="shared" si="19"/>
        <v>miércoles</v>
      </c>
    </row>
    <row r="194" spans="1:15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20"/>
        <v>29.744444444444444</v>
      </c>
      <c r="G194" s="8" t="s">
        <v>7</v>
      </c>
      <c r="H194" s="8" t="s">
        <v>11</v>
      </c>
      <c r="I194" s="8" t="s">
        <v>9</v>
      </c>
      <c r="J194" s="8" t="str">
        <f t="shared" si="14"/>
        <v>Reajustar</v>
      </c>
      <c r="K194" s="11">
        <f t="shared" si="15"/>
        <v>1994</v>
      </c>
      <c r="L194" s="11">
        <f t="shared" si="16"/>
        <v>9</v>
      </c>
      <c r="M194" s="11">
        <f t="shared" si="17"/>
        <v>4</v>
      </c>
      <c r="N194" s="11" t="str">
        <f t="shared" si="18"/>
        <v>agosto</v>
      </c>
      <c r="O194" s="11" t="str">
        <f t="shared" si="19"/>
        <v>miércoles</v>
      </c>
    </row>
    <row r="195" spans="1:15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20"/>
        <v>29.669444444444444</v>
      </c>
      <c r="G195" s="8" t="s">
        <v>7</v>
      </c>
      <c r="H195" s="8" t="s">
        <v>4</v>
      </c>
      <c r="I195" s="8" t="s">
        <v>8</v>
      </c>
      <c r="J195" s="8" t="str">
        <f t="shared" ref="J195:J208" si="21">IF(D195&gt;12000,"No reajustar","Reajustar")</f>
        <v>Reajustar</v>
      </c>
      <c r="K195" s="11">
        <f t="shared" ref="K195:K208" si="22">YEAR(E195)</f>
        <v>1994</v>
      </c>
      <c r="L195" s="11">
        <f t="shared" ref="L195:L208" si="23">MONTH(C195)</f>
        <v>4</v>
      </c>
      <c r="M195" s="11">
        <f t="shared" ref="M195:M208" si="24">DAY(C195)</f>
        <v>27</v>
      </c>
      <c r="N195" s="11" t="str">
        <f t="shared" ref="N195:N208" si="25">TEXT(E195,"MMMM")</f>
        <v>septiembre</v>
      </c>
      <c r="O195" s="11" t="str">
        <f t="shared" ref="O195:O208" si="26">TEXT(E195,"DDDD")</f>
        <v>miércoles</v>
      </c>
    </row>
    <row r="196" spans="1:15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27">YEARFRAC(TODAY(),E196)</f>
        <v>29.597222222222221</v>
      </c>
      <c r="G196" s="8" t="s">
        <v>2</v>
      </c>
      <c r="H196" s="8" t="s">
        <v>11</v>
      </c>
      <c r="I196" s="8" t="s">
        <v>9</v>
      </c>
      <c r="J196" s="8" t="str">
        <f t="shared" si="21"/>
        <v>Reajustar</v>
      </c>
      <c r="K196" s="11">
        <f t="shared" si="22"/>
        <v>1994</v>
      </c>
      <c r="L196" s="11">
        <f t="shared" si="23"/>
        <v>2</v>
      </c>
      <c r="M196" s="11">
        <f t="shared" si="24"/>
        <v>27</v>
      </c>
      <c r="N196" s="11" t="str">
        <f t="shared" si="25"/>
        <v>octubre</v>
      </c>
      <c r="O196" s="11" t="str">
        <f t="shared" si="26"/>
        <v>lunes</v>
      </c>
    </row>
    <row r="197" spans="1:15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27"/>
        <v>29.544444444444444</v>
      </c>
      <c r="G197" s="8" t="s">
        <v>7</v>
      </c>
      <c r="H197" s="8" t="s">
        <v>4</v>
      </c>
      <c r="I197" s="8" t="s">
        <v>8</v>
      </c>
      <c r="J197" s="8" t="str">
        <f t="shared" si="21"/>
        <v>Reajustar</v>
      </c>
      <c r="K197" s="11">
        <f t="shared" si="22"/>
        <v>1994</v>
      </c>
      <c r="L197" s="11">
        <f t="shared" si="23"/>
        <v>4</v>
      </c>
      <c r="M197" s="11">
        <f t="shared" si="24"/>
        <v>28</v>
      </c>
      <c r="N197" s="11" t="str">
        <f t="shared" si="25"/>
        <v>noviembre</v>
      </c>
      <c r="O197" s="11" t="str">
        <f t="shared" si="26"/>
        <v>domingo</v>
      </c>
    </row>
    <row r="198" spans="1:15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27"/>
        <v>29.497222222222224</v>
      </c>
      <c r="G198" s="8" t="s">
        <v>2</v>
      </c>
      <c r="H198" s="8" t="s">
        <v>3</v>
      </c>
      <c r="I198" s="8" t="s">
        <v>8</v>
      </c>
      <c r="J198" s="8" t="str">
        <f t="shared" si="21"/>
        <v>Reajustar</v>
      </c>
      <c r="K198" s="11">
        <f t="shared" si="22"/>
        <v>1994</v>
      </c>
      <c r="L198" s="11">
        <f t="shared" si="23"/>
        <v>11</v>
      </c>
      <c r="M198" s="11">
        <f t="shared" si="24"/>
        <v>24</v>
      </c>
      <c r="N198" s="11" t="str">
        <f t="shared" si="25"/>
        <v>noviembre</v>
      </c>
      <c r="O198" s="11" t="str">
        <f t="shared" si="26"/>
        <v>miércoles</v>
      </c>
    </row>
    <row r="199" spans="1:15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27"/>
        <v>29.466666666666665</v>
      </c>
      <c r="G199" s="8" t="s">
        <v>2</v>
      </c>
      <c r="H199" s="8" t="s">
        <v>4</v>
      </c>
      <c r="I199" s="8" t="s">
        <v>8</v>
      </c>
      <c r="J199" s="8" t="str">
        <f t="shared" si="21"/>
        <v>Reajustar</v>
      </c>
      <c r="K199" s="11">
        <f t="shared" si="22"/>
        <v>1994</v>
      </c>
      <c r="L199" s="11">
        <f t="shared" si="23"/>
        <v>4</v>
      </c>
      <c r="M199" s="11">
        <f t="shared" si="24"/>
        <v>26</v>
      </c>
      <c r="N199" s="11" t="str">
        <f t="shared" si="25"/>
        <v>diciembre</v>
      </c>
      <c r="O199" s="11" t="str">
        <f t="shared" si="26"/>
        <v>domingo</v>
      </c>
    </row>
    <row r="200" spans="1:15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27"/>
        <v>29.369444444444444</v>
      </c>
      <c r="G200" s="8" t="s">
        <v>2</v>
      </c>
      <c r="H200" s="8" t="s">
        <v>11</v>
      </c>
      <c r="I200" s="8" t="s">
        <v>8</v>
      </c>
      <c r="J200" s="8" t="str">
        <f t="shared" si="21"/>
        <v>Reajustar</v>
      </c>
      <c r="K200" s="11">
        <f t="shared" si="22"/>
        <v>1995</v>
      </c>
      <c r="L200" s="11">
        <f t="shared" si="23"/>
        <v>7</v>
      </c>
      <c r="M200" s="11">
        <f t="shared" si="24"/>
        <v>18</v>
      </c>
      <c r="N200" s="11" t="str">
        <f t="shared" si="25"/>
        <v>enero</v>
      </c>
      <c r="O200" s="11" t="str">
        <f t="shared" si="26"/>
        <v>lunes</v>
      </c>
    </row>
    <row r="201" spans="1:15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27"/>
        <v>29.094444444444445</v>
      </c>
      <c r="G201" s="8" t="s">
        <v>7</v>
      </c>
      <c r="H201" s="8" t="s">
        <v>4</v>
      </c>
      <c r="I201" s="8" t="s">
        <v>8</v>
      </c>
      <c r="J201" s="8" t="str">
        <f t="shared" si="21"/>
        <v>Reajustar</v>
      </c>
      <c r="K201" s="11">
        <f t="shared" si="22"/>
        <v>1995</v>
      </c>
      <c r="L201" s="11">
        <f t="shared" si="23"/>
        <v>12</v>
      </c>
      <c r="M201" s="11">
        <f t="shared" si="24"/>
        <v>14</v>
      </c>
      <c r="N201" s="11" t="str">
        <f t="shared" si="25"/>
        <v>abril</v>
      </c>
      <c r="O201" s="11" t="str">
        <f t="shared" si="26"/>
        <v>martes</v>
      </c>
    </row>
    <row r="202" spans="1:15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27"/>
        <v>28.672222222222221</v>
      </c>
      <c r="G202" s="8" t="s">
        <v>7</v>
      </c>
      <c r="H202" s="8" t="s">
        <v>11</v>
      </c>
      <c r="I202" s="8" t="s">
        <v>9</v>
      </c>
      <c r="J202" s="8" t="str">
        <f t="shared" si="21"/>
        <v>Reajustar</v>
      </c>
      <c r="K202" s="11">
        <f t="shared" si="22"/>
        <v>1995</v>
      </c>
      <c r="L202" s="11">
        <f t="shared" si="23"/>
        <v>11</v>
      </c>
      <c r="M202" s="11">
        <f t="shared" si="24"/>
        <v>2</v>
      </c>
      <c r="N202" s="11" t="str">
        <f t="shared" si="25"/>
        <v>septiembre</v>
      </c>
      <c r="O202" s="11" t="str">
        <f t="shared" si="26"/>
        <v>miércoles</v>
      </c>
    </row>
    <row r="203" spans="1:15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27"/>
        <v>28.55</v>
      </c>
      <c r="G203" s="8" t="s">
        <v>7</v>
      </c>
      <c r="H203" s="8" t="s">
        <v>4</v>
      </c>
      <c r="I203" s="8" t="s">
        <v>8</v>
      </c>
      <c r="J203" s="8" t="str">
        <f t="shared" si="21"/>
        <v>Reajustar</v>
      </c>
      <c r="K203" s="11">
        <f t="shared" si="22"/>
        <v>1995</v>
      </c>
      <c r="L203" s="11">
        <f t="shared" si="23"/>
        <v>3</v>
      </c>
      <c r="M203" s="11">
        <f t="shared" si="24"/>
        <v>30</v>
      </c>
      <c r="N203" s="11" t="str">
        <f t="shared" si="25"/>
        <v>noviembre</v>
      </c>
      <c r="O203" s="11" t="str">
        <f t="shared" si="26"/>
        <v>sábado</v>
      </c>
    </row>
    <row r="204" spans="1:15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27"/>
        <v>28.319444444444443</v>
      </c>
      <c r="G204" s="8" t="s">
        <v>7</v>
      </c>
      <c r="H204" s="8" t="s">
        <v>11</v>
      </c>
      <c r="I204" s="8" t="s">
        <v>8</v>
      </c>
      <c r="J204" s="8" t="str">
        <f t="shared" si="21"/>
        <v>Reajustar</v>
      </c>
      <c r="K204" s="11">
        <f t="shared" si="22"/>
        <v>1996</v>
      </c>
      <c r="L204" s="11">
        <f t="shared" si="23"/>
        <v>11</v>
      </c>
      <c r="M204" s="11">
        <f t="shared" si="24"/>
        <v>10</v>
      </c>
      <c r="N204" s="11" t="str">
        <f t="shared" si="25"/>
        <v>enero</v>
      </c>
      <c r="O204" s="11" t="str">
        <f t="shared" si="26"/>
        <v>sábado</v>
      </c>
    </row>
    <row r="205" spans="1:15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27"/>
        <v>28.002777777777776</v>
      </c>
      <c r="G205" s="8" t="s">
        <v>2</v>
      </c>
      <c r="H205" s="8" t="s">
        <v>4</v>
      </c>
      <c r="I205" s="8" t="s">
        <v>8</v>
      </c>
      <c r="J205" s="8" t="str">
        <f t="shared" si="21"/>
        <v>Reajustar</v>
      </c>
      <c r="K205" s="11">
        <f t="shared" si="22"/>
        <v>1996</v>
      </c>
      <c r="L205" s="11">
        <f t="shared" si="23"/>
        <v>8</v>
      </c>
      <c r="M205" s="11">
        <f t="shared" si="24"/>
        <v>29</v>
      </c>
      <c r="N205" s="11" t="str">
        <f t="shared" si="25"/>
        <v>mayo</v>
      </c>
      <c r="O205" s="11" t="str">
        <f t="shared" si="26"/>
        <v>martes</v>
      </c>
    </row>
    <row r="206" spans="1:15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27"/>
        <v>26.930555555555557</v>
      </c>
      <c r="G206" s="8" t="s">
        <v>7</v>
      </c>
      <c r="H206" s="8" t="s">
        <v>11</v>
      </c>
      <c r="I206" s="8" t="s">
        <v>8</v>
      </c>
      <c r="J206" s="8" t="str">
        <f t="shared" si="21"/>
        <v>Reajustar</v>
      </c>
      <c r="K206" s="11">
        <f t="shared" si="22"/>
        <v>1997</v>
      </c>
      <c r="L206" s="11">
        <f t="shared" si="23"/>
        <v>3</v>
      </c>
      <c r="M206" s="11">
        <f t="shared" si="24"/>
        <v>25</v>
      </c>
      <c r="N206" s="11" t="str">
        <f t="shared" si="25"/>
        <v>junio</v>
      </c>
      <c r="O206" s="11" t="str">
        <f t="shared" si="26"/>
        <v>martes</v>
      </c>
    </row>
    <row r="207" spans="1:15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27"/>
        <v>26.883333333333333</v>
      </c>
      <c r="G207" s="8" t="s">
        <v>7</v>
      </c>
      <c r="H207" s="8" t="s">
        <v>11</v>
      </c>
      <c r="I207" s="8" t="s">
        <v>8</v>
      </c>
      <c r="J207" s="8" t="str">
        <f t="shared" si="21"/>
        <v>Reajustar</v>
      </c>
      <c r="K207" s="11">
        <f t="shared" si="22"/>
        <v>1997</v>
      </c>
      <c r="L207" s="11">
        <f t="shared" si="23"/>
        <v>11</v>
      </c>
      <c r="M207" s="11">
        <f t="shared" si="24"/>
        <v>21</v>
      </c>
      <c r="N207" s="11" t="str">
        <f t="shared" si="25"/>
        <v>julio</v>
      </c>
      <c r="O207" s="11" t="str">
        <f t="shared" si="26"/>
        <v>viernes</v>
      </c>
    </row>
    <row r="208" spans="1:15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27"/>
        <v>26.766666666666666</v>
      </c>
      <c r="G208" s="8" t="s">
        <v>2</v>
      </c>
      <c r="H208" s="8" t="s">
        <v>11</v>
      </c>
      <c r="I208" s="8" t="s">
        <v>8</v>
      </c>
      <c r="J208" s="8" t="str">
        <f t="shared" si="21"/>
        <v>Reajustar</v>
      </c>
      <c r="K208" s="11">
        <f t="shared" si="22"/>
        <v>1997</v>
      </c>
      <c r="L208" s="11">
        <f t="shared" si="23"/>
        <v>3</v>
      </c>
      <c r="M208" s="11">
        <f t="shared" si="24"/>
        <v>28</v>
      </c>
      <c r="N208" s="11" t="str">
        <f t="shared" si="25"/>
        <v>agosto</v>
      </c>
      <c r="O208" s="11" t="str">
        <f t="shared" si="26"/>
        <v>sábado</v>
      </c>
    </row>
  </sheetData>
  <conditionalFormatting sqref="J1:J1048576">
    <cfRule type="cellIs" dxfId="15" priority="1" operator="equal">
      <formula>"No reajustar"</formula>
    </cfRule>
    <cfRule type="cellIs" dxfId="14" priority="3" operator="equal">
      <formula>$J$4</formula>
    </cfRule>
    <cfRule type="cellIs" dxfId="13" priority="4" operator="equal">
      <formula>"No reajustar"</formula>
    </cfRule>
  </conditionalFormatting>
  <conditionalFormatting sqref="J4">
    <cfRule type="cellIs" dxfId="12" priority="2" operator="equal">
      <formula>$J$15</formula>
    </cfRule>
  </conditionalFormatting>
  <dataValidations count="2">
    <dataValidation type="list" allowBlank="1" showInputMessage="1" showErrorMessage="1" sqref="N1" xr:uid="{5076323A-D0FB-49ED-9BAD-23F20FB7FDAA}">
      <formula1>$N$113:$N$208</formula1>
    </dataValidation>
    <dataValidation type="list" allowBlank="1" showInputMessage="1" showErrorMessage="1" sqref="J1:J1048576" xr:uid="{7834D18B-B5C6-4F55-AD7D-C00AFC6A32D2}">
      <formula1>$J:$J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5A85-938D-4D6A-B23D-109994578A45}">
  <dimension ref="A1:N208"/>
  <sheetViews>
    <sheetView workbookViewId="0">
      <selection activeCell="N11" sqref="N11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19.7109375" style="7" customWidth="1"/>
    <col min="6" max="6" width="10.28515625" style="7" customWidth="1"/>
    <col min="7" max="7" width="17" style="11" customWidth="1"/>
    <col min="8" max="8" width="20.7109375" style="11" customWidth="1"/>
    <col min="9" max="9" width="25.85546875" style="11" customWidth="1"/>
    <col min="10" max="10" width="19.5703125" style="11" customWidth="1"/>
    <col min="11" max="11" width="20.7109375" style="11" customWidth="1"/>
    <col min="12" max="12" width="16.85546875" customWidth="1"/>
    <col min="13" max="13" width="11.140625" style="11" customWidth="1"/>
    <col min="14" max="15" width="19" customWidth="1"/>
  </cols>
  <sheetData>
    <row r="1" spans="1:14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187</v>
      </c>
    </row>
    <row r="2" spans="1:14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8" t="str">
        <f>IF(D2&gt;12000,"No reajustar","Reajustar")</f>
        <v>Reajustar</v>
      </c>
    </row>
    <row r="3" spans="1:14" ht="15.75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8" t="str">
        <f t="shared" ref="J3:J66" si="0">IF(D3&gt;12000,"No reajustar","Reajustar")</f>
        <v>Reajustar</v>
      </c>
      <c r="L3" s="3" t="s">
        <v>1</v>
      </c>
      <c r="M3" s="3" t="s">
        <v>188</v>
      </c>
      <c r="N3" s="3" t="s">
        <v>189</v>
      </c>
    </row>
    <row r="4" spans="1:14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1">YEARFRAC(TODAY(),E4)</f>
        <v>64.672222222222217</v>
      </c>
      <c r="G4" s="8" t="s">
        <v>2</v>
      </c>
      <c r="H4" s="8" t="s">
        <v>10</v>
      </c>
      <c r="I4" s="8" t="s">
        <v>8</v>
      </c>
      <c r="J4" s="16" t="str">
        <f>IF(D4&gt;12000,"No reajustar","Reajustar")</f>
        <v>No reajustar</v>
      </c>
      <c r="L4" s="1" t="s">
        <v>11</v>
      </c>
      <c r="M4" s="18">
        <f>COUNTIF(H:H,"Ventas")</f>
        <v>125</v>
      </c>
      <c r="N4" s="17">
        <f>SUMIF(H:H,L4,D:D)</f>
        <v>645524</v>
      </c>
    </row>
    <row r="5" spans="1:14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1"/>
        <v>64.452777777777783</v>
      </c>
      <c r="G5" s="8" t="s">
        <v>2</v>
      </c>
      <c r="H5" s="8" t="s">
        <v>4</v>
      </c>
      <c r="I5" s="8" t="s">
        <v>8</v>
      </c>
      <c r="J5" s="8" t="str">
        <f t="shared" si="0"/>
        <v>Reajustar</v>
      </c>
      <c r="L5" s="1" t="s">
        <v>3</v>
      </c>
      <c r="M5" s="18">
        <f>COUNTIF(H:H,"Administrativo")</f>
        <v>47</v>
      </c>
      <c r="N5" s="17">
        <f t="shared" ref="N5:N8" si="2">SUMIF(H:H,L5,D:D)</f>
        <v>465715</v>
      </c>
    </row>
    <row r="6" spans="1:14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1"/>
        <v>60.405555555555559</v>
      </c>
      <c r="G6" s="8" t="s">
        <v>7</v>
      </c>
      <c r="H6" s="8" t="s">
        <v>11</v>
      </c>
      <c r="I6" s="8" t="s">
        <v>8</v>
      </c>
      <c r="J6" s="8" t="str">
        <f t="shared" si="0"/>
        <v>Reajustar</v>
      </c>
      <c r="K6"/>
      <c r="L6" s="1" t="s">
        <v>10</v>
      </c>
      <c r="M6" s="18">
        <f>COUNTIF(H:H,"Producción")</f>
        <v>8</v>
      </c>
      <c r="N6" s="17">
        <f t="shared" si="2"/>
        <v>66431</v>
      </c>
    </row>
    <row r="7" spans="1:14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1"/>
        <v>57.927777777777777</v>
      </c>
      <c r="G7" s="8" t="s">
        <v>7</v>
      </c>
      <c r="H7" s="8" t="s">
        <v>11</v>
      </c>
      <c r="I7" s="8" t="s">
        <v>8</v>
      </c>
      <c r="J7" s="8" t="str">
        <f t="shared" si="0"/>
        <v>Reajustar</v>
      </c>
      <c r="K7"/>
      <c r="L7" s="1" t="s">
        <v>4</v>
      </c>
      <c r="M7" s="18">
        <f>COUNTIF(H:H,"TI")</f>
        <v>27</v>
      </c>
      <c r="N7" s="17">
        <f t="shared" si="2"/>
        <v>215200</v>
      </c>
    </row>
    <row r="8" spans="1:14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1"/>
        <v>56.024999999999999</v>
      </c>
      <c r="G8" s="8" t="s">
        <v>7</v>
      </c>
      <c r="H8" s="8" t="s">
        <v>4</v>
      </c>
      <c r="I8" s="8" t="s">
        <v>8</v>
      </c>
      <c r="J8" s="8" t="str">
        <f t="shared" si="0"/>
        <v>Reajustar</v>
      </c>
      <c r="K8"/>
      <c r="L8" s="19" t="s">
        <v>190</v>
      </c>
      <c r="M8" s="20">
        <f>SUM(M4:M7)</f>
        <v>207</v>
      </c>
      <c r="N8" s="21">
        <f>SUM(N4:N7)</f>
        <v>1392870</v>
      </c>
    </row>
    <row r="9" spans="1:14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1"/>
        <v>55.738888888888887</v>
      </c>
      <c r="G9" s="8" t="s">
        <v>7</v>
      </c>
      <c r="H9" s="8" t="s">
        <v>4</v>
      </c>
      <c r="I9" s="8" t="s">
        <v>8</v>
      </c>
      <c r="J9" s="8" t="str">
        <f t="shared" si="0"/>
        <v>Reajustar</v>
      </c>
      <c r="K9"/>
    </row>
    <row r="10" spans="1:14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1"/>
        <v>55.56666666666667</v>
      </c>
      <c r="G10" s="8" t="s">
        <v>7</v>
      </c>
      <c r="H10" s="8" t="s">
        <v>11</v>
      </c>
      <c r="I10" s="8" t="s">
        <v>13</v>
      </c>
      <c r="J10" s="8" t="str">
        <f t="shared" si="0"/>
        <v>Reajustar</v>
      </c>
      <c r="K10"/>
    </row>
    <row r="11" spans="1:14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1"/>
        <v>55.111111111111114</v>
      </c>
      <c r="G11" s="8" t="s">
        <v>7</v>
      </c>
      <c r="H11" s="8" t="s">
        <v>11</v>
      </c>
      <c r="I11" s="8" t="s">
        <v>8</v>
      </c>
      <c r="J11" s="8" t="str">
        <f t="shared" si="0"/>
        <v>Reajustar</v>
      </c>
      <c r="K11"/>
    </row>
    <row r="12" spans="1:14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1"/>
        <v>54.30833333333333</v>
      </c>
      <c r="G12" s="8" t="s">
        <v>7</v>
      </c>
      <c r="H12" s="8" t="s">
        <v>11</v>
      </c>
      <c r="I12" s="8" t="s">
        <v>8</v>
      </c>
      <c r="J12" s="8" t="str">
        <f t="shared" si="0"/>
        <v>Reajustar</v>
      </c>
      <c r="K12"/>
    </row>
    <row r="13" spans="1:14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1"/>
        <v>53.883333333333333</v>
      </c>
      <c r="G13" s="8" t="s">
        <v>7</v>
      </c>
      <c r="H13" s="8" t="s">
        <v>4</v>
      </c>
      <c r="I13" s="8" t="s">
        <v>8</v>
      </c>
      <c r="J13" s="8" t="str">
        <f t="shared" si="0"/>
        <v>Reajustar</v>
      </c>
      <c r="K13"/>
    </row>
    <row r="14" spans="1:14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1"/>
        <v>53.705555555555556</v>
      </c>
      <c r="G14" s="8" t="s">
        <v>7</v>
      </c>
      <c r="H14" s="8" t="s">
        <v>3</v>
      </c>
      <c r="I14" s="8" t="s">
        <v>8</v>
      </c>
      <c r="J14" s="8" t="str">
        <f t="shared" si="0"/>
        <v>Reajustar</v>
      </c>
      <c r="K14"/>
    </row>
    <row r="15" spans="1:14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1"/>
        <v>53.18333333333333</v>
      </c>
      <c r="G15" s="8" t="s">
        <v>2</v>
      </c>
      <c r="H15" s="8" t="s">
        <v>4</v>
      </c>
      <c r="I15" s="8" t="s">
        <v>8</v>
      </c>
      <c r="J15" s="16" t="str">
        <f t="shared" si="0"/>
        <v>No reajustar</v>
      </c>
      <c r="K15"/>
    </row>
    <row r="16" spans="1:14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1"/>
        <v>53.169444444444444</v>
      </c>
      <c r="G16" s="8" t="s">
        <v>7</v>
      </c>
      <c r="H16" s="8" t="s">
        <v>11</v>
      </c>
      <c r="I16" s="8" t="s">
        <v>8</v>
      </c>
      <c r="J16" s="8" t="str">
        <f t="shared" si="0"/>
        <v>Reajustar</v>
      </c>
      <c r="K16"/>
    </row>
    <row r="17" spans="1:11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1"/>
        <v>53.1</v>
      </c>
      <c r="G17" s="8" t="s">
        <v>2</v>
      </c>
      <c r="H17" s="8" t="s">
        <v>11</v>
      </c>
      <c r="I17" s="8" t="s">
        <v>13</v>
      </c>
      <c r="J17" s="8" t="str">
        <f t="shared" si="0"/>
        <v>Reajustar</v>
      </c>
      <c r="K17"/>
    </row>
    <row r="18" spans="1:11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1"/>
        <v>52.50277777777778</v>
      </c>
      <c r="G18" s="8" t="s">
        <v>7</v>
      </c>
      <c r="H18" s="8" t="s">
        <v>3</v>
      </c>
      <c r="I18" s="8" t="s">
        <v>8</v>
      </c>
      <c r="J18" s="8" t="str">
        <f t="shared" si="0"/>
        <v>Reajustar</v>
      </c>
      <c r="K18"/>
    </row>
    <row r="19" spans="1:11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1"/>
        <v>52.216666666666669</v>
      </c>
      <c r="G19" s="8" t="s">
        <v>7</v>
      </c>
      <c r="H19" s="8" t="s">
        <v>11</v>
      </c>
      <c r="I19" s="8" t="s">
        <v>13</v>
      </c>
      <c r="J19" s="8" t="str">
        <f t="shared" si="0"/>
        <v>Reajustar</v>
      </c>
      <c r="K19"/>
    </row>
    <row r="20" spans="1:11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1"/>
        <v>52.097222222222221</v>
      </c>
      <c r="G20" s="8" t="s">
        <v>2</v>
      </c>
      <c r="H20" s="8" t="s">
        <v>11</v>
      </c>
      <c r="I20" s="8" t="s">
        <v>9</v>
      </c>
      <c r="J20" s="8" t="str">
        <f t="shared" si="0"/>
        <v>Reajustar</v>
      </c>
      <c r="K20"/>
    </row>
    <row r="21" spans="1:11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1"/>
        <v>52.05</v>
      </c>
      <c r="G21" s="8" t="s">
        <v>7</v>
      </c>
      <c r="H21" s="8" t="s">
        <v>11</v>
      </c>
      <c r="I21" s="8" t="s">
        <v>8</v>
      </c>
      <c r="J21" s="8" t="str">
        <f t="shared" si="0"/>
        <v>Reajustar</v>
      </c>
      <c r="K21"/>
    </row>
    <row r="22" spans="1:11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1"/>
        <v>51.358333333333334</v>
      </c>
      <c r="G22" s="8" t="s">
        <v>7</v>
      </c>
      <c r="H22" s="8" t="s">
        <v>4</v>
      </c>
      <c r="I22" s="8" t="s">
        <v>13</v>
      </c>
      <c r="J22" s="8" t="str">
        <f t="shared" si="0"/>
        <v>Reajustar</v>
      </c>
      <c r="K22"/>
    </row>
    <row r="23" spans="1:11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1"/>
        <v>50.963888888888889</v>
      </c>
      <c r="G23" s="8" t="s">
        <v>7</v>
      </c>
      <c r="H23" s="8" t="s">
        <v>11</v>
      </c>
      <c r="I23" s="8" t="s">
        <v>9</v>
      </c>
      <c r="J23" s="8" t="str">
        <f t="shared" si="0"/>
        <v>Reajustar</v>
      </c>
      <c r="K23"/>
    </row>
    <row r="24" spans="1:11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1"/>
        <v>50.961111111111109</v>
      </c>
      <c r="G24" s="8" t="s">
        <v>7</v>
      </c>
      <c r="H24" s="8" t="s">
        <v>3</v>
      </c>
      <c r="I24" s="8" t="s">
        <v>8</v>
      </c>
      <c r="J24" s="8" t="str">
        <f t="shared" si="0"/>
        <v>Reajustar</v>
      </c>
      <c r="K24"/>
    </row>
    <row r="25" spans="1:11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1"/>
        <v>50.841666666666669</v>
      </c>
      <c r="G25" s="8" t="s">
        <v>2</v>
      </c>
      <c r="H25" s="8" t="s">
        <v>11</v>
      </c>
      <c r="I25" s="8" t="s">
        <v>9</v>
      </c>
      <c r="J25" s="8" t="str">
        <f t="shared" si="0"/>
        <v>Reajustar</v>
      </c>
      <c r="K25"/>
    </row>
    <row r="26" spans="1:11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1"/>
        <v>50.772222222222226</v>
      </c>
      <c r="G26" s="8" t="s">
        <v>7</v>
      </c>
      <c r="H26" s="8" t="s">
        <v>11</v>
      </c>
      <c r="I26" s="8" t="s">
        <v>8</v>
      </c>
      <c r="J26" s="8" t="str">
        <f t="shared" si="0"/>
        <v>Reajustar</v>
      </c>
      <c r="K26"/>
    </row>
    <row r="27" spans="1:11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1"/>
        <v>50.619444444444447</v>
      </c>
      <c r="G27" s="8" t="s">
        <v>7</v>
      </c>
      <c r="H27" s="8" t="s">
        <v>11</v>
      </c>
      <c r="I27" s="8" t="s">
        <v>8</v>
      </c>
      <c r="J27" s="8" t="str">
        <f t="shared" si="0"/>
        <v>Reajustar</v>
      </c>
      <c r="K27"/>
    </row>
    <row r="28" spans="1:11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1"/>
        <v>50.24722222222222</v>
      </c>
      <c r="G28" s="8" t="s">
        <v>7</v>
      </c>
      <c r="H28" s="8" t="s">
        <v>4</v>
      </c>
      <c r="I28" s="8" t="s">
        <v>8</v>
      </c>
      <c r="J28" s="8" t="str">
        <f t="shared" si="0"/>
        <v>Reajustar</v>
      </c>
      <c r="K28"/>
    </row>
    <row r="29" spans="1:11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1"/>
        <v>50.144444444444446</v>
      </c>
      <c r="G29" s="8" t="s">
        <v>2</v>
      </c>
      <c r="H29" s="8" t="s">
        <v>3</v>
      </c>
      <c r="I29" s="8" t="s">
        <v>8</v>
      </c>
      <c r="J29" s="8" t="str">
        <f t="shared" si="0"/>
        <v>Reajustar</v>
      </c>
      <c r="K29"/>
    </row>
    <row r="30" spans="1:11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1"/>
        <v>49.788888888888891</v>
      </c>
      <c r="G30" s="8" t="s">
        <v>7</v>
      </c>
      <c r="H30" s="8" t="s">
        <v>11</v>
      </c>
      <c r="I30" s="8" t="s">
        <v>13</v>
      </c>
      <c r="J30" s="8" t="str">
        <f t="shared" si="0"/>
        <v>Reajustar</v>
      </c>
      <c r="K30"/>
    </row>
    <row r="31" spans="1:11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1"/>
        <v>49.65</v>
      </c>
      <c r="G31" s="8" t="s">
        <v>7</v>
      </c>
      <c r="H31" s="8" t="s">
        <v>11</v>
      </c>
      <c r="I31" s="8" t="s">
        <v>13</v>
      </c>
      <c r="J31" s="8" t="str">
        <f t="shared" si="0"/>
        <v>Reajustar</v>
      </c>
      <c r="K31"/>
    </row>
    <row r="32" spans="1:11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1"/>
        <v>49.56388888888889</v>
      </c>
      <c r="G32" s="8" t="s">
        <v>7</v>
      </c>
      <c r="H32" s="8" t="s">
        <v>11</v>
      </c>
      <c r="I32" s="8" t="s">
        <v>8</v>
      </c>
      <c r="J32" s="8" t="str">
        <f t="shared" si="0"/>
        <v>Reajustar</v>
      </c>
      <c r="K32"/>
    </row>
    <row r="33" spans="1:11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1"/>
        <v>49.080555555555556</v>
      </c>
      <c r="G33" s="8" t="s">
        <v>7</v>
      </c>
      <c r="H33" s="8" t="s">
        <v>11</v>
      </c>
      <c r="I33" s="8" t="s">
        <v>13</v>
      </c>
      <c r="J33" s="8" t="str">
        <f t="shared" si="0"/>
        <v>Reajustar</v>
      </c>
      <c r="K33"/>
    </row>
    <row r="34" spans="1:11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1"/>
        <v>49.077777777777776</v>
      </c>
      <c r="G34" s="8" t="s">
        <v>7</v>
      </c>
      <c r="H34" s="8" t="s">
        <v>3</v>
      </c>
      <c r="I34" s="8" t="s">
        <v>8</v>
      </c>
      <c r="J34" s="8" t="str">
        <f t="shared" si="0"/>
        <v>Reajustar</v>
      </c>
      <c r="K34"/>
    </row>
    <row r="35" spans="1:11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1"/>
        <v>48.80833333333333</v>
      </c>
      <c r="G35" s="8" t="s">
        <v>2</v>
      </c>
      <c r="H35" s="8" t="s">
        <v>3</v>
      </c>
      <c r="I35" s="8" t="s">
        <v>8</v>
      </c>
      <c r="J35" s="8" t="str">
        <f t="shared" si="0"/>
        <v>Reajustar</v>
      </c>
      <c r="K35"/>
    </row>
    <row r="36" spans="1:11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1"/>
        <v>48.711111111111109</v>
      </c>
      <c r="G36" s="8" t="s">
        <v>7</v>
      </c>
      <c r="H36" s="8" t="s">
        <v>3</v>
      </c>
      <c r="I36" s="8" t="s">
        <v>13</v>
      </c>
      <c r="J36" s="16" t="str">
        <f t="shared" si="0"/>
        <v>No reajustar</v>
      </c>
      <c r="K36"/>
    </row>
    <row r="37" spans="1:11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1"/>
        <v>48.572222222222223</v>
      </c>
      <c r="G37" s="8" t="s">
        <v>7</v>
      </c>
      <c r="H37" s="8" t="s">
        <v>11</v>
      </c>
      <c r="I37" s="8" t="s">
        <v>8</v>
      </c>
      <c r="J37" s="8" t="str">
        <f t="shared" si="0"/>
        <v>Reajustar</v>
      </c>
      <c r="K37"/>
    </row>
    <row r="38" spans="1:11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1"/>
        <v>48.55833333333333</v>
      </c>
      <c r="G38" s="8" t="s">
        <v>7</v>
      </c>
      <c r="H38" s="8" t="s">
        <v>11</v>
      </c>
      <c r="I38" s="8" t="s">
        <v>8</v>
      </c>
      <c r="J38" s="8" t="str">
        <f t="shared" si="0"/>
        <v>Reajustar</v>
      </c>
      <c r="K38"/>
    </row>
    <row r="39" spans="1:11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1"/>
        <v>48.547222222222224</v>
      </c>
      <c r="G39" s="8" t="s">
        <v>7</v>
      </c>
      <c r="H39" s="8" t="s">
        <v>4</v>
      </c>
      <c r="I39" s="8" t="s">
        <v>8</v>
      </c>
      <c r="J39" s="8" t="str">
        <f t="shared" si="0"/>
        <v>Reajustar</v>
      </c>
      <c r="K39"/>
    </row>
    <row r="40" spans="1:11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1"/>
        <v>48.419444444444444</v>
      </c>
      <c r="G40" s="8" t="s">
        <v>7</v>
      </c>
      <c r="H40" s="8" t="s">
        <v>11</v>
      </c>
      <c r="I40" s="8" t="s">
        <v>8</v>
      </c>
      <c r="J40" s="8" t="str">
        <f t="shared" si="0"/>
        <v>Reajustar</v>
      </c>
      <c r="K40"/>
    </row>
    <row r="41" spans="1:11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1"/>
        <v>46.725000000000001</v>
      </c>
      <c r="G41" s="8" t="s">
        <v>2</v>
      </c>
      <c r="H41" s="8" t="s">
        <v>3</v>
      </c>
      <c r="I41" s="8" t="s">
        <v>8</v>
      </c>
      <c r="J41" s="8" t="str">
        <f t="shared" si="0"/>
        <v>Reajustar</v>
      </c>
      <c r="K41"/>
    </row>
    <row r="42" spans="1:11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1"/>
        <v>46.538888888888891</v>
      </c>
      <c r="G42" s="8" t="s">
        <v>7</v>
      </c>
      <c r="H42" s="8" t="s">
        <v>11</v>
      </c>
      <c r="I42" s="8" t="s">
        <v>8</v>
      </c>
      <c r="J42" s="8" t="str">
        <f t="shared" si="0"/>
        <v>Reajustar</v>
      </c>
      <c r="K42"/>
    </row>
    <row r="43" spans="1:11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1"/>
        <v>46.505555555555553</v>
      </c>
      <c r="G43" s="8" t="s">
        <v>7</v>
      </c>
      <c r="H43" s="8" t="s">
        <v>3</v>
      </c>
      <c r="I43" s="8" t="s">
        <v>8</v>
      </c>
      <c r="J43" s="16" t="str">
        <f t="shared" si="0"/>
        <v>No reajustar</v>
      </c>
      <c r="K43"/>
    </row>
    <row r="44" spans="1:11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1"/>
        <v>46.052777777777777</v>
      </c>
      <c r="G44" s="8" t="s">
        <v>7</v>
      </c>
      <c r="H44" s="8" t="s">
        <v>3</v>
      </c>
      <c r="I44" s="8" t="s">
        <v>8</v>
      </c>
      <c r="J44" s="16" t="str">
        <f t="shared" si="0"/>
        <v>No reajustar</v>
      </c>
      <c r="K44"/>
    </row>
    <row r="45" spans="1:11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1"/>
        <v>45.666666666666664</v>
      </c>
      <c r="G45" s="8" t="s">
        <v>2</v>
      </c>
      <c r="H45" s="8" t="s">
        <v>11</v>
      </c>
      <c r="I45" s="8" t="s">
        <v>8</v>
      </c>
      <c r="J45" s="8" t="str">
        <f t="shared" si="0"/>
        <v>Reajustar</v>
      </c>
      <c r="K45"/>
    </row>
    <row r="46" spans="1:11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1"/>
        <v>45.486111111111114</v>
      </c>
      <c r="G46" s="8" t="s">
        <v>7</v>
      </c>
      <c r="H46" s="8" t="s">
        <v>11</v>
      </c>
      <c r="I46" s="8" t="s">
        <v>8</v>
      </c>
      <c r="J46" s="8" t="str">
        <f t="shared" si="0"/>
        <v>Reajustar</v>
      </c>
      <c r="K46"/>
    </row>
    <row r="47" spans="1:11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1"/>
        <v>45.477777777777774</v>
      </c>
      <c r="G47" s="8" t="s">
        <v>2</v>
      </c>
      <c r="H47" s="8" t="s">
        <v>11</v>
      </c>
      <c r="I47" s="8" t="s">
        <v>13</v>
      </c>
      <c r="J47" s="8" t="str">
        <f t="shared" si="0"/>
        <v>Reajustar</v>
      </c>
      <c r="K47"/>
    </row>
    <row r="48" spans="1:11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1"/>
        <v>45.472222222222221</v>
      </c>
      <c r="G48" s="8" t="s">
        <v>2</v>
      </c>
      <c r="H48" s="8" t="s">
        <v>3</v>
      </c>
      <c r="I48" s="8" t="s">
        <v>8</v>
      </c>
      <c r="J48" s="8" t="str">
        <f t="shared" si="0"/>
        <v>Reajustar</v>
      </c>
      <c r="K48"/>
    </row>
    <row r="49" spans="1:11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1"/>
        <v>45.363888888888887</v>
      </c>
      <c r="G49" s="8" t="s">
        <v>7</v>
      </c>
      <c r="H49" s="8" t="s">
        <v>11</v>
      </c>
      <c r="I49" s="8" t="s">
        <v>8</v>
      </c>
      <c r="J49" s="8" t="str">
        <f t="shared" si="0"/>
        <v>Reajustar</v>
      </c>
      <c r="K49"/>
    </row>
    <row r="50" spans="1:11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1"/>
        <v>45.3</v>
      </c>
      <c r="G50" s="8" t="s">
        <v>2</v>
      </c>
      <c r="H50" s="8" t="s">
        <v>11</v>
      </c>
      <c r="I50" s="8" t="s">
        <v>13</v>
      </c>
      <c r="J50" s="8" t="str">
        <f t="shared" si="0"/>
        <v>Reajustar</v>
      </c>
      <c r="K50"/>
    </row>
    <row r="51" spans="1:11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1"/>
        <v>45.030555555555559</v>
      </c>
      <c r="G51" s="8" t="s">
        <v>7</v>
      </c>
      <c r="H51" s="8" t="s">
        <v>11</v>
      </c>
      <c r="I51" s="8" t="s">
        <v>8</v>
      </c>
      <c r="J51" s="8" t="str">
        <f t="shared" si="0"/>
        <v>Reajustar</v>
      </c>
      <c r="K51"/>
    </row>
    <row r="52" spans="1:11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1"/>
        <v>44.977777777777774</v>
      </c>
      <c r="G52" s="8" t="s">
        <v>7</v>
      </c>
      <c r="H52" s="8" t="s">
        <v>11</v>
      </c>
      <c r="I52" s="8" t="s">
        <v>8</v>
      </c>
      <c r="J52" s="8" t="str">
        <f t="shared" si="0"/>
        <v>Reajustar</v>
      </c>
      <c r="K52"/>
    </row>
    <row r="53" spans="1:11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1"/>
        <v>44.866666666666667</v>
      </c>
      <c r="G53" s="8" t="s">
        <v>2</v>
      </c>
      <c r="H53" s="8" t="s">
        <v>11</v>
      </c>
      <c r="I53" s="8" t="s">
        <v>8</v>
      </c>
      <c r="J53" s="8" t="str">
        <f t="shared" si="0"/>
        <v>Reajustar</v>
      </c>
      <c r="K53"/>
    </row>
    <row r="54" spans="1:11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1"/>
        <v>44.716666666666669</v>
      </c>
      <c r="G54" s="8" t="s">
        <v>2</v>
      </c>
      <c r="H54" s="8" t="s">
        <v>4</v>
      </c>
      <c r="I54" s="8" t="s">
        <v>9</v>
      </c>
      <c r="J54" s="8" t="str">
        <f t="shared" si="0"/>
        <v>Reajustar</v>
      </c>
      <c r="K54"/>
    </row>
    <row r="55" spans="1:11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1"/>
        <v>44.702777777777776</v>
      </c>
      <c r="G55" s="8" t="s">
        <v>2</v>
      </c>
      <c r="H55" s="8" t="s">
        <v>11</v>
      </c>
      <c r="I55" s="8" t="s">
        <v>8</v>
      </c>
      <c r="J55" s="8" t="str">
        <f t="shared" si="0"/>
        <v>Reajustar</v>
      </c>
      <c r="K55"/>
    </row>
    <row r="56" spans="1:11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1"/>
        <v>44.283333333333331</v>
      </c>
      <c r="G56" s="8" t="s">
        <v>7</v>
      </c>
      <c r="H56" s="8" t="s">
        <v>4</v>
      </c>
      <c r="I56" s="8" t="s">
        <v>9</v>
      </c>
      <c r="J56" s="8" t="str">
        <f t="shared" si="0"/>
        <v>Reajustar</v>
      </c>
      <c r="K56"/>
    </row>
    <row r="57" spans="1:11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1"/>
        <v>43.880555555555553</v>
      </c>
      <c r="G57" s="8" t="s">
        <v>2</v>
      </c>
      <c r="H57" s="8" t="s">
        <v>4</v>
      </c>
      <c r="I57" s="8" t="s">
        <v>8</v>
      </c>
      <c r="J57" s="8" t="str">
        <f t="shared" si="0"/>
        <v>Reajustar</v>
      </c>
      <c r="K57"/>
    </row>
    <row r="58" spans="1:11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1"/>
        <v>43.65</v>
      </c>
      <c r="G58" s="8" t="s">
        <v>2</v>
      </c>
      <c r="H58" s="8" t="s">
        <v>11</v>
      </c>
      <c r="I58" s="8" t="s">
        <v>8</v>
      </c>
      <c r="J58" s="8" t="str">
        <f t="shared" si="0"/>
        <v>Reajustar</v>
      </c>
      <c r="K58"/>
    </row>
    <row r="59" spans="1:11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1"/>
        <v>43.641666666666666</v>
      </c>
      <c r="G59" s="8" t="s">
        <v>7</v>
      </c>
      <c r="H59" s="8" t="s">
        <v>11</v>
      </c>
      <c r="I59" s="8" t="s">
        <v>8</v>
      </c>
      <c r="J59" s="8" t="str">
        <f t="shared" si="0"/>
        <v>Reajustar</v>
      </c>
      <c r="K59"/>
    </row>
    <row r="60" spans="1:11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1"/>
        <v>43.588888888888889</v>
      </c>
      <c r="G60" s="8" t="s">
        <v>2</v>
      </c>
      <c r="H60" s="8" t="s">
        <v>11</v>
      </c>
      <c r="I60" s="8" t="s">
        <v>8</v>
      </c>
      <c r="J60" s="8" t="str">
        <f t="shared" si="0"/>
        <v>Reajustar</v>
      </c>
      <c r="K60"/>
    </row>
    <row r="61" spans="1:11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1"/>
        <v>43.43611111111111</v>
      </c>
      <c r="G61" s="8" t="s">
        <v>7</v>
      </c>
      <c r="H61" s="8" t="s">
        <v>11</v>
      </c>
      <c r="I61" s="8" t="s">
        <v>9</v>
      </c>
      <c r="J61" s="8" t="str">
        <f t="shared" si="0"/>
        <v>Reajustar</v>
      </c>
      <c r="K61"/>
    </row>
    <row r="62" spans="1:11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1"/>
        <v>43.347222222222221</v>
      </c>
      <c r="G62" s="8" t="s">
        <v>7</v>
      </c>
      <c r="H62" s="8" t="s">
        <v>11</v>
      </c>
      <c r="I62" s="8" t="s">
        <v>8</v>
      </c>
      <c r="J62" s="8" t="str">
        <f t="shared" si="0"/>
        <v>Reajustar</v>
      </c>
      <c r="K62"/>
    </row>
    <row r="63" spans="1:11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1"/>
        <v>43.197222222222223</v>
      </c>
      <c r="G63" s="8" t="s">
        <v>7</v>
      </c>
      <c r="H63" s="8" t="s">
        <v>11</v>
      </c>
      <c r="I63" s="8" t="s">
        <v>8</v>
      </c>
      <c r="J63" s="8" t="str">
        <f t="shared" si="0"/>
        <v>Reajustar</v>
      </c>
      <c r="K63"/>
    </row>
    <row r="64" spans="1:11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1"/>
        <v>42.744444444444447</v>
      </c>
      <c r="G64" s="8" t="s">
        <v>2</v>
      </c>
      <c r="H64" s="8" t="s">
        <v>11</v>
      </c>
      <c r="I64" s="8" t="s">
        <v>8</v>
      </c>
      <c r="J64" s="8" t="str">
        <f t="shared" si="0"/>
        <v>Reajustar</v>
      </c>
      <c r="K64"/>
    </row>
    <row r="65" spans="1:11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1"/>
        <v>42.669444444444444</v>
      </c>
      <c r="G65" s="8" t="s">
        <v>7</v>
      </c>
      <c r="H65" s="8" t="s">
        <v>11</v>
      </c>
      <c r="I65" s="8" t="s">
        <v>8</v>
      </c>
      <c r="J65" s="8" t="str">
        <f t="shared" si="0"/>
        <v>Reajustar</v>
      </c>
      <c r="K65"/>
    </row>
    <row r="66" spans="1:11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1"/>
        <v>42.641666666666666</v>
      </c>
      <c r="G66" s="8" t="s">
        <v>7</v>
      </c>
      <c r="H66" s="8" t="s">
        <v>11</v>
      </c>
      <c r="I66" s="8" t="s">
        <v>8</v>
      </c>
      <c r="J66" s="8" t="str">
        <f t="shared" si="0"/>
        <v>Reajustar</v>
      </c>
      <c r="K66"/>
    </row>
    <row r="67" spans="1:11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1"/>
        <v>42.530555555555559</v>
      </c>
      <c r="G67" s="8" t="s">
        <v>2</v>
      </c>
      <c r="H67" s="8" t="s">
        <v>11</v>
      </c>
      <c r="I67" s="8" t="s">
        <v>13</v>
      </c>
      <c r="J67" s="8" t="str">
        <f t="shared" ref="J67:J130" si="3">IF(D67&gt;12000,"No reajustar","Reajustar")</f>
        <v>Reajustar</v>
      </c>
      <c r="K67"/>
    </row>
    <row r="68" spans="1:11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4">YEARFRAC(TODAY(),E68)</f>
        <v>42.166666666666664</v>
      </c>
      <c r="G68" s="8" t="s">
        <v>2</v>
      </c>
      <c r="H68" s="8" t="s">
        <v>11</v>
      </c>
      <c r="I68" s="8" t="s">
        <v>8</v>
      </c>
      <c r="J68" s="8" t="str">
        <f t="shared" si="3"/>
        <v>Reajustar</v>
      </c>
      <c r="K68"/>
    </row>
    <row r="69" spans="1:11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4"/>
        <v>42.144444444444446</v>
      </c>
      <c r="G69" s="8" t="s">
        <v>2</v>
      </c>
      <c r="H69" s="8" t="s">
        <v>11</v>
      </c>
      <c r="I69" s="8" t="s">
        <v>8</v>
      </c>
      <c r="J69" s="8" t="str">
        <f t="shared" si="3"/>
        <v>Reajustar</v>
      </c>
      <c r="K69"/>
    </row>
    <row r="70" spans="1:11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4"/>
        <v>42.00277777777778</v>
      </c>
      <c r="G70" s="8" t="s">
        <v>7</v>
      </c>
      <c r="H70" s="8" t="s">
        <v>11</v>
      </c>
      <c r="I70" s="8" t="s">
        <v>13</v>
      </c>
      <c r="J70" s="8" t="str">
        <f t="shared" si="3"/>
        <v>Reajustar</v>
      </c>
      <c r="K70"/>
    </row>
    <row r="71" spans="1:11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4"/>
        <v>41.802777777777777</v>
      </c>
      <c r="G71" s="8" t="s">
        <v>2</v>
      </c>
      <c r="H71" s="8" t="s">
        <v>11</v>
      </c>
      <c r="I71" s="8" t="s">
        <v>8</v>
      </c>
      <c r="J71" s="8" t="str">
        <f t="shared" si="3"/>
        <v>Reajustar</v>
      </c>
      <c r="K71"/>
    </row>
    <row r="72" spans="1:11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4"/>
        <v>41.788888888888891</v>
      </c>
      <c r="G72" s="8" t="s">
        <v>7</v>
      </c>
      <c r="H72" s="8" t="s">
        <v>11</v>
      </c>
      <c r="I72" s="8" t="s">
        <v>8</v>
      </c>
      <c r="J72" s="8" t="str">
        <f t="shared" si="3"/>
        <v>Reajustar</v>
      </c>
      <c r="K72"/>
    </row>
    <row r="73" spans="1:11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4"/>
        <v>41.761111111111113</v>
      </c>
      <c r="G73" s="8" t="s">
        <v>2</v>
      </c>
      <c r="H73" s="8" t="s">
        <v>11</v>
      </c>
      <c r="I73" s="8" t="s">
        <v>8</v>
      </c>
      <c r="J73" s="8" t="str">
        <f t="shared" si="3"/>
        <v>Reajustar</v>
      </c>
      <c r="K73"/>
    </row>
    <row r="74" spans="1:11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4"/>
        <v>41.616666666666667</v>
      </c>
      <c r="G74" s="8" t="s">
        <v>7</v>
      </c>
      <c r="H74" s="8" t="s">
        <v>11</v>
      </c>
      <c r="I74" s="8" t="s">
        <v>8</v>
      </c>
      <c r="J74" s="8" t="str">
        <f t="shared" si="3"/>
        <v>Reajustar</v>
      </c>
      <c r="K74"/>
    </row>
    <row r="75" spans="1:11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4"/>
        <v>41.50277777777778</v>
      </c>
      <c r="G75" s="8" t="s">
        <v>2</v>
      </c>
      <c r="H75" s="8" t="s">
        <v>11</v>
      </c>
      <c r="I75" s="8" t="s">
        <v>8</v>
      </c>
      <c r="J75" s="8" t="str">
        <f t="shared" si="3"/>
        <v>Reajustar</v>
      </c>
      <c r="K75"/>
    </row>
    <row r="76" spans="1:11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4"/>
        <v>41.3</v>
      </c>
      <c r="G76" s="8" t="s">
        <v>7</v>
      </c>
      <c r="H76" s="8" t="s">
        <v>3</v>
      </c>
      <c r="I76" s="8" t="s">
        <v>8</v>
      </c>
      <c r="J76" s="16" t="str">
        <f t="shared" si="3"/>
        <v>No reajustar</v>
      </c>
      <c r="K76"/>
    </row>
    <row r="77" spans="1:11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4"/>
        <v>41.280555555555559</v>
      </c>
      <c r="G77" s="8" t="s">
        <v>2</v>
      </c>
      <c r="H77" s="8" t="s">
        <v>11</v>
      </c>
      <c r="I77" s="8" t="s">
        <v>9</v>
      </c>
      <c r="J77" s="8" t="str">
        <f t="shared" si="3"/>
        <v>Reajustar</v>
      </c>
      <c r="K77"/>
    </row>
    <row r="78" spans="1:11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4"/>
        <v>41.152777777777779</v>
      </c>
      <c r="G78" s="8" t="s">
        <v>2</v>
      </c>
      <c r="H78" s="8" t="s">
        <v>11</v>
      </c>
      <c r="I78" s="8" t="s">
        <v>8</v>
      </c>
      <c r="J78" s="16" t="str">
        <f t="shared" si="3"/>
        <v>No reajustar</v>
      </c>
      <c r="K78"/>
    </row>
    <row r="79" spans="1:11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4"/>
        <v>41.033333333333331</v>
      </c>
      <c r="G79" s="8" t="s">
        <v>2</v>
      </c>
      <c r="H79" s="8" t="s">
        <v>11</v>
      </c>
      <c r="I79" s="8" t="s">
        <v>8</v>
      </c>
      <c r="J79" s="8" t="str">
        <f t="shared" si="3"/>
        <v>Reajustar</v>
      </c>
      <c r="K79"/>
    </row>
    <row r="80" spans="1:11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4"/>
        <v>40.766666666666666</v>
      </c>
      <c r="G80" s="8" t="s">
        <v>7</v>
      </c>
      <c r="H80" s="8" t="s">
        <v>11</v>
      </c>
      <c r="I80" s="8" t="s">
        <v>8</v>
      </c>
      <c r="J80" s="8" t="str">
        <f t="shared" si="3"/>
        <v>Reajustar</v>
      </c>
      <c r="K80"/>
    </row>
    <row r="81" spans="1:11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4"/>
        <v>40.744444444444447</v>
      </c>
      <c r="G81" s="8" t="s">
        <v>2</v>
      </c>
      <c r="H81" s="8" t="s">
        <v>11</v>
      </c>
      <c r="I81" s="8" t="s">
        <v>8</v>
      </c>
      <c r="J81" s="8" t="str">
        <f t="shared" si="3"/>
        <v>Reajustar</v>
      </c>
      <c r="K81"/>
    </row>
    <row r="82" spans="1:11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4"/>
        <v>40.669444444444444</v>
      </c>
      <c r="G82" s="8" t="s">
        <v>2</v>
      </c>
      <c r="H82" s="8" t="s">
        <v>11</v>
      </c>
      <c r="I82" s="8" t="s">
        <v>8</v>
      </c>
      <c r="J82" s="8" t="str">
        <f t="shared" si="3"/>
        <v>Reajustar</v>
      </c>
      <c r="K82"/>
    </row>
    <row r="83" spans="1:11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4"/>
        <v>40.24722222222222</v>
      </c>
      <c r="G83" s="8" t="s">
        <v>7</v>
      </c>
      <c r="H83" s="8" t="s">
        <v>3</v>
      </c>
      <c r="I83" s="8" t="s">
        <v>8</v>
      </c>
      <c r="J83" s="8" t="str">
        <f t="shared" si="3"/>
        <v>Reajustar</v>
      </c>
      <c r="K83"/>
    </row>
    <row r="84" spans="1:11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4"/>
        <v>40.180555555555557</v>
      </c>
      <c r="G84" s="8" t="s">
        <v>2</v>
      </c>
      <c r="H84" s="8" t="s">
        <v>11</v>
      </c>
      <c r="I84" s="8" t="s">
        <v>8</v>
      </c>
      <c r="J84" s="8" t="str">
        <f t="shared" si="3"/>
        <v>Reajustar</v>
      </c>
      <c r="K84"/>
    </row>
    <row r="85" spans="1:11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4"/>
        <v>40.138888888888886</v>
      </c>
      <c r="G85" s="8" t="s">
        <v>2</v>
      </c>
      <c r="H85" s="8" t="s">
        <v>3</v>
      </c>
      <c r="I85" s="8" t="s">
        <v>8</v>
      </c>
      <c r="J85" s="8" t="str">
        <f t="shared" si="3"/>
        <v>Reajustar</v>
      </c>
      <c r="K85"/>
    </row>
    <row r="86" spans="1:11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4"/>
        <v>40.105555555555554</v>
      </c>
      <c r="G86" s="8" t="s">
        <v>2</v>
      </c>
      <c r="H86" s="8" t="s">
        <v>10</v>
      </c>
      <c r="I86" s="8" t="s">
        <v>8</v>
      </c>
      <c r="J86" s="8" t="str">
        <f t="shared" si="3"/>
        <v>Reajustar</v>
      </c>
      <c r="K86"/>
    </row>
    <row r="87" spans="1:11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4"/>
        <v>40.047222222222224</v>
      </c>
      <c r="G87" s="8" t="s">
        <v>7</v>
      </c>
      <c r="H87" s="8" t="s">
        <v>3</v>
      </c>
      <c r="I87" s="8" t="s">
        <v>8</v>
      </c>
      <c r="J87" s="16" t="str">
        <f t="shared" si="3"/>
        <v>No reajustar</v>
      </c>
      <c r="K87"/>
    </row>
    <row r="88" spans="1:11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4"/>
        <v>40.008333333333333</v>
      </c>
      <c r="G88" s="8" t="s">
        <v>2</v>
      </c>
      <c r="H88" s="8" t="s">
        <v>11</v>
      </c>
      <c r="I88" s="8" t="s">
        <v>8</v>
      </c>
      <c r="J88" s="8" t="str">
        <f t="shared" si="3"/>
        <v>Reajustar</v>
      </c>
      <c r="K88"/>
    </row>
    <row r="89" spans="1:11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4"/>
        <v>40</v>
      </c>
      <c r="G89" s="8" t="s">
        <v>7</v>
      </c>
      <c r="H89" s="8" t="s">
        <v>3</v>
      </c>
      <c r="I89" s="8" t="s">
        <v>8</v>
      </c>
      <c r="J89" s="8" t="str">
        <f t="shared" si="3"/>
        <v>Reajustar</v>
      </c>
      <c r="K89"/>
    </row>
    <row r="90" spans="1:11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4"/>
        <v>39.972222222222221</v>
      </c>
      <c r="G90" s="8" t="s">
        <v>7</v>
      </c>
      <c r="H90" s="8" t="s">
        <v>11</v>
      </c>
      <c r="I90" s="8" t="s">
        <v>8</v>
      </c>
      <c r="J90" s="8" t="str">
        <f t="shared" si="3"/>
        <v>Reajustar</v>
      </c>
      <c r="K90"/>
    </row>
    <row r="91" spans="1:11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4"/>
        <v>39.733333333333334</v>
      </c>
      <c r="G91" s="8" t="s">
        <v>7</v>
      </c>
      <c r="H91" s="8" t="s">
        <v>3</v>
      </c>
      <c r="I91" s="8" t="s">
        <v>13</v>
      </c>
      <c r="J91" s="16" t="str">
        <f t="shared" si="3"/>
        <v>No reajustar</v>
      </c>
      <c r="K91"/>
    </row>
    <row r="92" spans="1:11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4"/>
        <v>39.694444444444443</v>
      </c>
      <c r="G92" s="8" t="s">
        <v>7</v>
      </c>
      <c r="H92" s="8" t="s">
        <v>11</v>
      </c>
      <c r="I92" s="8" t="s">
        <v>8</v>
      </c>
      <c r="J92" s="8" t="str">
        <f t="shared" si="3"/>
        <v>Reajustar</v>
      </c>
      <c r="K92"/>
    </row>
    <row r="93" spans="1:11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4"/>
        <v>39.641666666666666</v>
      </c>
      <c r="G93" s="8" t="s">
        <v>2</v>
      </c>
      <c r="H93" s="8" t="s">
        <v>11</v>
      </c>
      <c r="I93" s="8" t="s">
        <v>8</v>
      </c>
      <c r="J93" s="8" t="str">
        <f t="shared" si="3"/>
        <v>Reajustar</v>
      </c>
      <c r="K93"/>
    </row>
    <row r="94" spans="1:11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4"/>
        <v>39.5</v>
      </c>
      <c r="G94" s="8" t="s">
        <v>7</v>
      </c>
      <c r="H94" s="8" t="s">
        <v>11</v>
      </c>
      <c r="I94" s="8" t="s">
        <v>9</v>
      </c>
      <c r="J94" s="8" t="str">
        <f t="shared" si="3"/>
        <v>Reajustar</v>
      </c>
      <c r="K94"/>
    </row>
    <row r="95" spans="1:11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4"/>
        <v>39.491666666666667</v>
      </c>
      <c r="G95" s="8" t="s">
        <v>7</v>
      </c>
      <c r="H95" s="8" t="s">
        <v>4</v>
      </c>
      <c r="I95" s="8" t="s">
        <v>8</v>
      </c>
      <c r="J95" s="8" t="str">
        <f t="shared" si="3"/>
        <v>Reajustar</v>
      </c>
      <c r="K95"/>
    </row>
    <row r="96" spans="1:11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4"/>
        <v>39.477777777777774</v>
      </c>
      <c r="G96" s="8" t="s">
        <v>7</v>
      </c>
      <c r="H96" s="8" t="s">
        <v>11</v>
      </c>
      <c r="I96" s="8" t="s">
        <v>8</v>
      </c>
      <c r="J96" s="8" t="str">
        <f t="shared" si="3"/>
        <v>Reajustar</v>
      </c>
      <c r="K96"/>
    </row>
    <row r="97" spans="1:11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4"/>
        <v>39.31111111111111</v>
      </c>
      <c r="G97" s="8" t="s">
        <v>2</v>
      </c>
      <c r="H97" s="8" t="s">
        <v>11</v>
      </c>
      <c r="I97" s="8" t="s">
        <v>8</v>
      </c>
      <c r="J97" s="8" t="str">
        <f t="shared" si="3"/>
        <v>Reajustar</v>
      </c>
      <c r="K97"/>
    </row>
    <row r="98" spans="1:11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4"/>
        <v>39.30833333333333</v>
      </c>
      <c r="G98" s="8" t="s">
        <v>7</v>
      </c>
      <c r="H98" s="8" t="s">
        <v>11</v>
      </c>
      <c r="I98" s="8" t="s">
        <v>8</v>
      </c>
      <c r="J98" s="8" t="str">
        <f t="shared" si="3"/>
        <v>Reajustar</v>
      </c>
      <c r="K98"/>
    </row>
    <row r="99" spans="1:11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4"/>
        <v>39.097222222222221</v>
      </c>
      <c r="G99" s="8" t="s">
        <v>7</v>
      </c>
      <c r="H99" s="8" t="s">
        <v>11</v>
      </c>
      <c r="I99" s="8" t="s">
        <v>8</v>
      </c>
      <c r="J99" s="8" t="str">
        <f t="shared" si="3"/>
        <v>Reajustar</v>
      </c>
      <c r="K99"/>
    </row>
    <row r="100" spans="1:11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4"/>
        <v>39.044444444444444</v>
      </c>
      <c r="G100" s="8" t="s">
        <v>7</v>
      </c>
      <c r="H100" s="8" t="s">
        <v>3</v>
      </c>
      <c r="I100" s="8" t="s">
        <v>13</v>
      </c>
      <c r="J100" s="16" t="str">
        <f t="shared" si="3"/>
        <v>No reajustar</v>
      </c>
      <c r="K100"/>
    </row>
    <row r="101" spans="1:11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4"/>
        <v>38.799999999999997</v>
      </c>
      <c r="G101" s="8" t="s">
        <v>7</v>
      </c>
      <c r="H101" s="8" t="s">
        <v>11</v>
      </c>
      <c r="I101" s="8" t="s">
        <v>13</v>
      </c>
      <c r="J101" s="8" t="str">
        <f t="shared" si="3"/>
        <v>Reajustar</v>
      </c>
      <c r="K101"/>
    </row>
    <row r="102" spans="1:11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4"/>
        <v>38.741666666666667</v>
      </c>
      <c r="G102" s="8" t="s">
        <v>2</v>
      </c>
      <c r="H102" s="8" t="s">
        <v>11</v>
      </c>
      <c r="I102" s="8" t="s">
        <v>13</v>
      </c>
      <c r="J102" s="8" t="str">
        <f t="shared" si="3"/>
        <v>Reajustar</v>
      </c>
      <c r="K102"/>
    </row>
    <row r="103" spans="1:11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4"/>
        <v>38.466666666666669</v>
      </c>
      <c r="G103" s="8" t="s">
        <v>2</v>
      </c>
      <c r="H103" s="8" t="s">
        <v>3</v>
      </c>
      <c r="I103" s="8" t="s">
        <v>8</v>
      </c>
      <c r="J103" s="8" t="str">
        <f t="shared" si="3"/>
        <v>Reajustar</v>
      </c>
      <c r="K103"/>
    </row>
    <row r="104" spans="1:11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4"/>
        <v>38.18611111111111</v>
      </c>
      <c r="G104" s="8" t="s">
        <v>2</v>
      </c>
      <c r="H104" s="8" t="s">
        <v>11</v>
      </c>
      <c r="I104" s="8" t="s">
        <v>8</v>
      </c>
      <c r="J104" s="8" t="str">
        <f t="shared" si="3"/>
        <v>Reajustar</v>
      </c>
      <c r="K104"/>
    </row>
    <row r="105" spans="1:11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4"/>
        <v>38.108333333333334</v>
      </c>
      <c r="G105" s="8" t="s">
        <v>2</v>
      </c>
      <c r="H105" s="8" t="s">
        <v>3</v>
      </c>
      <c r="I105" s="8" t="s">
        <v>8</v>
      </c>
      <c r="J105" s="8" t="str">
        <f t="shared" si="3"/>
        <v>Reajustar</v>
      </c>
      <c r="K105"/>
    </row>
    <row r="106" spans="1:11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4"/>
        <v>38.102777777777774</v>
      </c>
      <c r="G106" s="8" t="s">
        <v>7</v>
      </c>
      <c r="H106" s="8" t="s">
        <v>3</v>
      </c>
      <c r="I106" s="8" t="s">
        <v>8</v>
      </c>
      <c r="J106" s="8" t="str">
        <f t="shared" si="3"/>
        <v>Reajustar</v>
      </c>
      <c r="K106"/>
    </row>
    <row r="107" spans="1:11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4"/>
        <v>37.794444444444444</v>
      </c>
      <c r="G107" s="8" t="s">
        <v>7</v>
      </c>
      <c r="H107" s="8" t="s">
        <v>3</v>
      </c>
      <c r="I107" s="8" t="s">
        <v>8</v>
      </c>
      <c r="J107" s="8" t="str">
        <f t="shared" si="3"/>
        <v>Reajustar</v>
      </c>
      <c r="K107"/>
    </row>
    <row r="108" spans="1:11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4"/>
        <v>37.625</v>
      </c>
      <c r="G108" s="8" t="s">
        <v>7</v>
      </c>
      <c r="H108" s="8" t="s">
        <v>11</v>
      </c>
      <c r="I108" s="8" t="s">
        <v>8</v>
      </c>
      <c r="J108" s="8" t="str">
        <f t="shared" si="3"/>
        <v>Reajustar</v>
      </c>
      <c r="K108"/>
    </row>
    <row r="109" spans="1:11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4"/>
        <v>37.575000000000003</v>
      </c>
      <c r="G109" s="8" t="s">
        <v>2</v>
      </c>
      <c r="H109" s="8" t="s">
        <v>11</v>
      </c>
      <c r="I109" s="8" t="s">
        <v>13</v>
      </c>
      <c r="J109" s="16" t="str">
        <f t="shared" si="3"/>
        <v>No reajustar</v>
      </c>
      <c r="K109"/>
    </row>
    <row r="110" spans="1:11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4"/>
        <v>37.544444444444444</v>
      </c>
      <c r="G110" s="8" t="s">
        <v>7</v>
      </c>
      <c r="H110" s="8" t="s">
        <v>11</v>
      </c>
      <c r="I110" s="8" t="s">
        <v>8</v>
      </c>
      <c r="J110" s="8" t="str">
        <f t="shared" si="3"/>
        <v>Reajustar</v>
      </c>
      <c r="K110"/>
    </row>
    <row r="111" spans="1:11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4"/>
        <v>37.536111111111111</v>
      </c>
      <c r="G111" s="8" t="s">
        <v>2</v>
      </c>
      <c r="H111" s="8" t="s">
        <v>3</v>
      </c>
      <c r="I111" s="8" t="s">
        <v>8</v>
      </c>
      <c r="J111" s="8" t="str">
        <f t="shared" si="3"/>
        <v>Reajustar</v>
      </c>
      <c r="K111"/>
    </row>
    <row r="112" spans="1:11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4"/>
        <v>37.5</v>
      </c>
      <c r="G112" s="8" t="s">
        <v>7</v>
      </c>
      <c r="H112" s="8" t="s">
        <v>11</v>
      </c>
      <c r="I112" s="8" t="s">
        <v>8</v>
      </c>
      <c r="J112" s="8" t="str">
        <f t="shared" si="3"/>
        <v>Reajustar</v>
      </c>
      <c r="K112"/>
    </row>
    <row r="113" spans="1:11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4"/>
        <v>37.288888888888891</v>
      </c>
      <c r="G113" s="8" t="s">
        <v>2</v>
      </c>
      <c r="H113" s="8" t="s">
        <v>11</v>
      </c>
      <c r="I113" s="8" t="s">
        <v>8</v>
      </c>
      <c r="J113" s="8" t="str">
        <f t="shared" si="3"/>
        <v>Reajustar</v>
      </c>
      <c r="K113"/>
    </row>
    <row r="114" spans="1:11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4"/>
        <v>37.152777777777779</v>
      </c>
      <c r="G114" s="8" t="s">
        <v>7</v>
      </c>
      <c r="H114" s="8" t="s">
        <v>11</v>
      </c>
      <c r="I114" s="8" t="s">
        <v>13</v>
      </c>
      <c r="J114" s="8" t="str">
        <f t="shared" si="3"/>
        <v>Reajustar</v>
      </c>
      <c r="K114"/>
    </row>
    <row r="115" spans="1:11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4"/>
        <v>37.011111111111113</v>
      </c>
      <c r="G115" s="8" t="s">
        <v>7</v>
      </c>
      <c r="H115" s="8" t="s">
        <v>4</v>
      </c>
      <c r="I115" s="8" t="s">
        <v>8</v>
      </c>
      <c r="J115" s="8" t="str">
        <f t="shared" si="3"/>
        <v>Reajustar</v>
      </c>
      <c r="K115"/>
    </row>
    <row r="116" spans="1:11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4"/>
        <v>36.869444444444447</v>
      </c>
      <c r="G116" s="8" t="s">
        <v>2</v>
      </c>
      <c r="H116" s="8" t="s">
        <v>11</v>
      </c>
      <c r="I116" s="8" t="s">
        <v>8</v>
      </c>
      <c r="J116" s="8" t="str">
        <f t="shared" si="3"/>
        <v>Reajustar</v>
      </c>
      <c r="K116"/>
    </row>
    <row r="117" spans="1:11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4"/>
        <v>36.744444444444447</v>
      </c>
      <c r="G117" s="8" t="s">
        <v>7</v>
      </c>
      <c r="H117" s="8" t="s">
        <v>11</v>
      </c>
      <c r="I117" s="8" t="s">
        <v>8</v>
      </c>
      <c r="J117" s="8" t="str">
        <f t="shared" si="3"/>
        <v>Reajustar</v>
      </c>
      <c r="K117"/>
    </row>
    <row r="118" spans="1:11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4"/>
        <v>36.522222222222226</v>
      </c>
      <c r="G118" s="8" t="s">
        <v>7</v>
      </c>
      <c r="H118" s="8" t="s">
        <v>11</v>
      </c>
      <c r="I118" s="8" t="s">
        <v>8</v>
      </c>
      <c r="J118" s="8" t="str">
        <f t="shared" si="3"/>
        <v>Reajustar</v>
      </c>
      <c r="K118"/>
    </row>
    <row r="119" spans="1:11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4"/>
        <v>36.30833333333333</v>
      </c>
      <c r="G119" s="8" t="s">
        <v>7</v>
      </c>
      <c r="H119" s="8" t="s">
        <v>11</v>
      </c>
      <c r="I119" s="8" t="s">
        <v>8</v>
      </c>
      <c r="J119" s="8" t="str">
        <f t="shared" si="3"/>
        <v>Reajustar</v>
      </c>
      <c r="K119"/>
    </row>
    <row r="120" spans="1:11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4"/>
        <v>36.280555555555559</v>
      </c>
      <c r="G120" s="8" t="s">
        <v>7</v>
      </c>
      <c r="H120" s="8" t="s">
        <v>11</v>
      </c>
      <c r="I120" s="8" t="s">
        <v>8</v>
      </c>
      <c r="J120" s="8" t="str">
        <f t="shared" si="3"/>
        <v>Reajustar</v>
      </c>
      <c r="K120"/>
    </row>
    <row r="121" spans="1:11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4"/>
        <v>36.263888888888886</v>
      </c>
      <c r="G121" s="8" t="s">
        <v>7</v>
      </c>
      <c r="H121" s="8" t="s">
        <v>11</v>
      </c>
      <c r="I121" s="8" t="s">
        <v>8</v>
      </c>
      <c r="J121" s="8" t="str">
        <f t="shared" si="3"/>
        <v>Reajustar</v>
      </c>
      <c r="K121"/>
    </row>
    <row r="122" spans="1:11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4"/>
        <v>36.180555555555557</v>
      </c>
      <c r="G122" s="8" t="s">
        <v>7</v>
      </c>
      <c r="H122" s="8" t="s">
        <v>11</v>
      </c>
      <c r="I122" s="8" t="s">
        <v>13</v>
      </c>
      <c r="J122" s="16" t="str">
        <f t="shared" si="3"/>
        <v>No reajustar</v>
      </c>
      <c r="K122"/>
    </row>
    <row r="123" spans="1:11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4"/>
        <v>36.125</v>
      </c>
      <c r="G123" s="8" t="s">
        <v>7</v>
      </c>
      <c r="H123" s="8" t="s">
        <v>3</v>
      </c>
      <c r="I123" s="8" t="s">
        <v>8</v>
      </c>
      <c r="J123" s="8" t="str">
        <f t="shared" si="3"/>
        <v>Reajustar</v>
      </c>
      <c r="K123"/>
    </row>
    <row r="124" spans="1:11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4"/>
        <v>36.022222222222226</v>
      </c>
      <c r="G124" s="8" t="s">
        <v>7</v>
      </c>
      <c r="H124" s="8" t="s">
        <v>11</v>
      </c>
      <c r="I124" s="8" t="s">
        <v>9</v>
      </c>
      <c r="J124" s="8" t="str">
        <f t="shared" si="3"/>
        <v>Reajustar</v>
      </c>
      <c r="K124"/>
    </row>
    <row r="125" spans="1:11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4"/>
        <v>35.969444444444441</v>
      </c>
      <c r="G125" s="8" t="s">
        <v>7</v>
      </c>
      <c r="H125" s="8" t="s">
        <v>3</v>
      </c>
      <c r="I125" s="8" t="s">
        <v>13</v>
      </c>
      <c r="J125" s="8" t="str">
        <f t="shared" si="3"/>
        <v>Reajustar</v>
      </c>
      <c r="K125"/>
    </row>
    <row r="126" spans="1:11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4"/>
        <v>35.844444444444441</v>
      </c>
      <c r="G126" s="8" t="s">
        <v>7</v>
      </c>
      <c r="H126" s="8" t="s">
        <v>11</v>
      </c>
      <c r="I126" s="8" t="s">
        <v>8</v>
      </c>
      <c r="J126" s="8" t="str">
        <f t="shared" si="3"/>
        <v>Reajustar</v>
      </c>
      <c r="K126"/>
    </row>
    <row r="127" spans="1:11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4"/>
        <v>35.822222222222223</v>
      </c>
      <c r="G127" s="8" t="s">
        <v>7</v>
      </c>
      <c r="H127" s="8" t="s">
        <v>11</v>
      </c>
      <c r="I127" s="8" t="s">
        <v>8</v>
      </c>
      <c r="J127" s="8" t="str">
        <f t="shared" si="3"/>
        <v>Reajustar</v>
      </c>
      <c r="K127"/>
    </row>
    <row r="128" spans="1:11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4"/>
        <v>35.783333333333331</v>
      </c>
      <c r="G128" s="8" t="s">
        <v>7</v>
      </c>
      <c r="H128" s="8" t="s">
        <v>11</v>
      </c>
      <c r="I128" s="8" t="s">
        <v>8</v>
      </c>
      <c r="J128" s="8" t="str">
        <f t="shared" si="3"/>
        <v>Reajustar</v>
      </c>
      <c r="K128"/>
    </row>
    <row r="129" spans="1:11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4"/>
        <v>35.75</v>
      </c>
      <c r="G129" s="8" t="s">
        <v>7</v>
      </c>
      <c r="H129" s="8" t="s">
        <v>11</v>
      </c>
      <c r="I129" s="8" t="s">
        <v>8</v>
      </c>
      <c r="J129" s="8" t="str">
        <f t="shared" si="3"/>
        <v>Reajustar</v>
      </c>
      <c r="K129"/>
    </row>
    <row r="130" spans="1:11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4"/>
        <v>35.727777777777774</v>
      </c>
      <c r="G130" s="8" t="s">
        <v>2</v>
      </c>
      <c r="H130" s="8" t="s">
        <v>3</v>
      </c>
      <c r="I130" s="8" t="s">
        <v>8</v>
      </c>
      <c r="J130" s="8" t="str">
        <f t="shared" si="3"/>
        <v>Reajustar</v>
      </c>
      <c r="K130"/>
    </row>
    <row r="131" spans="1:11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4"/>
        <v>35.711111111111109</v>
      </c>
      <c r="G131" s="8" t="s">
        <v>7</v>
      </c>
      <c r="H131" s="8" t="s">
        <v>11</v>
      </c>
      <c r="I131" s="8" t="s">
        <v>13</v>
      </c>
      <c r="J131" s="16" t="str">
        <f t="shared" ref="J131:J194" si="5">IF(D131&gt;12000,"No reajustar","Reajustar")</f>
        <v>No reajustar</v>
      </c>
      <c r="K131"/>
    </row>
    <row r="132" spans="1:11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6">YEARFRAC(TODAY(),E132)</f>
        <v>35.630555555555553</v>
      </c>
      <c r="G132" s="8" t="s">
        <v>7</v>
      </c>
      <c r="H132" s="8" t="s">
        <v>11</v>
      </c>
      <c r="I132" s="8" t="s">
        <v>13</v>
      </c>
      <c r="J132" s="8" t="str">
        <f t="shared" si="5"/>
        <v>Reajustar</v>
      </c>
      <c r="K132"/>
    </row>
    <row r="133" spans="1:11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6"/>
        <v>35.380555555555553</v>
      </c>
      <c r="G133" s="8" t="s">
        <v>2</v>
      </c>
      <c r="H133" s="8" t="s">
        <v>4</v>
      </c>
      <c r="I133" s="8" t="s">
        <v>8</v>
      </c>
      <c r="J133" s="8" t="str">
        <f t="shared" si="5"/>
        <v>Reajustar</v>
      </c>
      <c r="K133"/>
    </row>
    <row r="134" spans="1:11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6"/>
        <v>35.258333333333333</v>
      </c>
      <c r="G134" s="8" t="s">
        <v>7</v>
      </c>
      <c r="H134" s="8" t="s">
        <v>3</v>
      </c>
      <c r="I134" s="8" t="s">
        <v>8</v>
      </c>
      <c r="J134" s="8" t="str">
        <f t="shared" si="5"/>
        <v>Reajustar</v>
      </c>
      <c r="K134"/>
    </row>
    <row r="135" spans="1:11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6"/>
        <v>35.144444444444446</v>
      </c>
      <c r="G135" s="8" t="s">
        <v>7</v>
      </c>
      <c r="H135" s="8" t="s">
        <v>11</v>
      </c>
      <c r="I135" s="8" t="s">
        <v>8</v>
      </c>
      <c r="J135" s="8" t="str">
        <f t="shared" si="5"/>
        <v>Reajustar</v>
      </c>
      <c r="K135"/>
    </row>
    <row r="136" spans="1:11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6"/>
        <v>35.075000000000003</v>
      </c>
      <c r="G136" s="8" t="s">
        <v>7</v>
      </c>
      <c r="H136" s="8" t="s">
        <v>10</v>
      </c>
      <c r="I136" s="8" t="s">
        <v>8</v>
      </c>
      <c r="J136" s="8" t="str">
        <f t="shared" si="5"/>
        <v>Reajustar</v>
      </c>
      <c r="K136"/>
    </row>
    <row r="137" spans="1:11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6"/>
        <v>34.87777777777778</v>
      </c>
      <c r="G137" s="8" t="s">
        <v>7</v>
      </c>
      <c r="H137" s="8" t="s">
        <v>11</v>
      </c>
      <c r="I137" s="8" t="s">
        <v>8</v>
      </c>
      <c r="J137" s="8" t="str">
        <f t="shared" si="5"/>
        <v>Reajustar</v>
      </c>
      <c r="K137"/>
    </row>
    <row r="138" spans="1:11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6"/>
        <v>34.87777777777778</v>
      </c>
      <c r="G138" s="8" t="s">
        <v>7</v>
      </c>
      <c r="H138" s="8" t="s">
        <v>11</v>
      </c>
      <c r="I138" s="8" t="s">
        <v>8</v>
      </c>
      <c r="J138" s="8" t="str">
        <f t="shared" si="5"/>
        <v>Reajustar</v>
      </c>
      <c r="K138"/>
    </row>
    <row r="139" spans="1:11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6"/>
        <v>34.769444444444446</v>
      </c>
      <c r="G139" s="8" t="s">
        <v>7</v>
      </c>
      <c r="H139" s="8" t="s">
        <v>4</v>
      </c>
      <c r="I139" s="8" t="s">
        <v>9</v>
      </c>
      <c r="J139" s="16" t="str">
        <f t="shared" si="5"/>
        <v>No reajustar</v>
      </c>
      <c r="K139"/>
    </row>
    <row r="140" spans="1:11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6"/>
        <v>34.68611111111111</v>
      </c>
      <c r="G140" s="8" t="s">
        <v>2</v>
      </c>
      <c r="H140" s="8" t="s">
        <v>3</v>
      </c>
      <c r="I140" s="8" t="s">
        <v>13</v>
      </c>
      <c r="J140" s="8" t="str">
        <f t="shared" si="5"/>
        <v>Reajustar</v>
      </c>
      <c r="K140"/>
    </row>
    <row r="141" spans="1:11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6"/>
        <v>34.630555555555553</v>
      </c>
      <c r="G141" s="8" t="s">
        <v>2</v>
      </c>
      <c r="H141" s="8" t="s">
        <v>10</v>
      </c>
      <c r="I141" s="8" t="s">
        <v>8</v>
      </c>
      <c r="J141" s="16" t="str">
        <f t="shared" si="5"/>
        <v>No reajustar</v>
      </c>
      <c r="K141"/>
    </row>
    <row r="142" spans="1:11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6"/>
        <v>34.555555555555557</v>
      </c>
      <c r="G142" s="8" t="s">
        <v>7</v>
      </c>
      <c r="H142" s="8" t="s">
        <v>11</v>
      </c>
      <c r="I142" s="8" t="s">
        <v>8</v>
      </c>
      <c r="J142" s="8" t="str">
        <f t="shared" si="5"/>
        <v>Reajustar</v>
      </c>
      <c r="K142"/>
    </row>
    <row r="143" spans="1:11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6"/>
        <v>34.319444444444443</v>
      </c>
      <c r="G143" s="8" t="s">
        <v>7</v>
      </c>
      <c r="H143" s="8" t="s">
        <v>11</v>
      </c>
      <c r="I143" s="8" t="s">
        <v>13</v>
      </c>
      <c r="J143" s="8" t="str">
        <f t="shared" si="5"/>
        <v>Reajustar</v>
      </c>
      <c r="K143"/>
    </row>
    <row r="144" spans="1:11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6"/>
        <v>34.19166666666667</v>
      </c>
      <c r="G144" s="8" t="s">
        <v>2</v>
      </c>
      <c r="H144" s="8" t="s">
        <v>11</v>
      </c>
      <c r="I144" s="8" t="s">
        <v>8</v>
      </c>
      <c r="J144" s="8" t="str">
        <f t="shared" si="5"/>
        <v>Reajustar</v>
      </c>
      <c r="K144"/>
    </row>
    <row r="145" spans="1:11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6"/>
        <v>34.091666666666669</v>
      </c>
      <c r="G145" s="8" t="s">
        <v>7</v>
      </c>
      <c r="H145" s="8" t="s">
        <v>11</v>
      </c>
      <c r="I145" s="8" t="s">
        <v>8</v>
      </c>
      <c r="J145" s="8" t="str">
        <f t="shared" si="5"/>
        <v>Reajustar</v>
      </c>
      <c r="K145"/>
    </row>
    <row r="146" spans="1:11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6"/>
        <v>34.038888888888891</v>
      </c>
      <c r="G146" s="8" t="s">
        <v>7</v>
      </c>
      <c r="H146" s="8" t="s">
        <v>3</v>
      </c>
      <c r="I146" s="8" t="s">
        <v>8</v>
      </c>
      <c r="J146" s="8" t="str">
        <f t="shared" si="5"/>
        <v>Reajustar</v>
      </c>
      <c r="K146"/>
    </row>
    <row r="147" spans="1:11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6"/>
        <v>33.969444444444441</v>
      </c>
      <c r="G147" s="8" t="s">
        <v>7</v>
      </c>
      <c r="H147" s="8" t="s">
        <v>11</v>
      </c>
      <c r="I147" s="8" t="s">
        <v>8</v>
      </c>
      <c r="J147" s="8" t="str">
        <f t="shared" si="5"/>
        <v>Reajustar</v>
      </c>
      <c r="K147"/>
    </row>
    <row r="148" spans="1:11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6"/>
        <v>33.74722222222222</v>
      </c>
      <c r="G148" s="8" t="s">
        <v>2</v>
      </c>
      <c r="H148" s="8" t="s">
        <v>11</v>
      </c>
      <c r="I148" s="8" t="s">
        <v>8</v>
      </c>
      <c r="J148" s="8" t="str">
        <f t="shared" si="5"/>
        <v>Reajustar</v>
      </c>
      <c r="K148"/>
    </row>
    <row r="149" spans="1:11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6"/>
        <v>33.68888888888889</v>
      </c>
      <c r="G149" s="8" t="s">
        <v>7</v>
      </c>
      <c r="H149" s="8" t="s">
        <v>11</v>
      </c>
      <c r="I149" s="8" t="s">
        <v>8</v>
      </c>
      <c r="J149" s="8" t="str">
        <f t="shared" si="5"/>
        <v>Reajustar</v>
      </c>
      <c r="K149"/>
    </row>
    <row r="150" spans="1:11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6"/>
        <v>33.549999999999997</v>
      </c>
      <c r="G150" s="8" t="s">
        <v>7</v>
      </c>
      <c r="H150" s="8" t="s">
        <v>11</v>
      </c>
      <c r="I150" s="8" t="s">
        <v>8</v>
      </c>
      <c r="J150" s="8" t="str">
        <f t="shared" si="5"/>
        <v>Reajustar</v>
      </c>
      <c r="K150"/>
    </row>
    <row r="151" spans="1:11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6"/>
        <v>33.5</v>
      </c>
      <c r="G151" s="8" t="s">
        <v>7</v>
      </c>
      <c r="H151" s="8" t="s">
        <v>11</v>
      </c>
      <c r="I151" s="8" t="s">
        <v>8</v>
      </c>
      <c r="J151" s="8" t="str">
        <f t="shared" si="5"/>
        <v>Reajustar</v>
      </c>
      <c r="K151"/>
    </row>
    <row r="152" spans="1:11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6"/>
        <v>33.37222222222222</v>
      </c>
      <c r="G152" s="8" t="s">
        <v>7</v>
      </c>
      <c r="H152" s="8" t="s">
        <v>10</v>
      </c>
      <c r="I152" s="8" t="s">
        <v>8</v>
      </c>
      <c r="J152" s="8" t="str">
        <f t="shared" si="5"/>
        <v>Reajustar</v>
      </c>
      <c r="K152"/>
    </row>
    <row r="153" spans="1:11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6"/>
        <v>33.083333333333336</v>
      </c>
      <c r="G153" s="8" t="s">
        <v>2</v>
      </c>
      <c r="H153" s="8" t="s">
        <v>3</v>
      </c>
      <c r="I153" s="8" t="s">
        <v>8</v>
      </c>
      <c r="J153" s="16" t="str">
        <f t="shared" si="5"/>
        <v>No reajustar</v>
      </c>
      <c r="K153"/>
    </row>
    <row r="154" spans="1:11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6"/>
        <v>33.075000000000003</v>
      </c>
      <c r="G154" s="8" t="s">
        <v>2</v>
      </c>
      <c r="H154" s="8" t="s">
        <v>11</v>
      </c>
      <c r="I154" s="8" t="s">
        <v>8</v>
      </c>
      <c r="J154" s="8" t="str">
        <f t="shared" si="5"/>
        <v>Reajustar</v>
      </c>
      <c r="K154"/>
    </row>
    <row r="155" spans="1:11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6"/>
        <v>33.036111111111111</v>
      </c>
      <c r="G155" s="8" t="s">
        <v>2</v>
      </c>
      <c r="H155" s="8" t="s">
        <v>3</v>
      </c>
      <c r="I155" s="8" t="s">
        <v>9</v>
      </c>
      <c r="J155" s="16" t="str">
        <f t="shared" si="5"/>
        <v>No reajustar</v>
      </c>
      <c r="K155"/>
    </row>
    <row r="156" spans="1:11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6"/>
        <v>32.994444444444447</v>
      </c>
      <c r="G156" s="8" t="s">
        <v>2</v>
      </c>
      <c r="H156" s="8" t="s">
        <v>11</v>
      </c>
      <c r="I156" s="8" t="s">
        <v>8</v>
      </c>
      <c r="J156" s="8" t="str">
        <f t="shared" si="5"/>
        <v>Reajustar</v>
      </c>
      <c r="K156"/>
    </row>
    <row r="157" spans="1:11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6"/>
        <v>32.963888888888889</v>
      </c>
      <c r="G157" s="8" t="s">
        <v>7</v>
      </c>
      <c r="H157" s="8" t="s">
        <v>3</v>
      </c>
      <c r="I157" s="8" t="s">
        <v>8</v>
      </c>
      <c r="J157" s="16" t="str">
        <f t="shared" si="5"/>
        <v>No reajustar</v>
      </c>
      <c r="K157"/>
    </row>
    <row r="158" spans="1:11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6"/>
        <v>32.950000000000003</v>
      </c>
      <c r="G158" s="8" t="s">
        <v>7</v>
      </c>
      <c r="H158" s="8" t="s">
        <v>11</v>
      </c>
      <c r="I158" s="8" t="s">
        <v>13</v>
      </c>
      <c r="J158" s="8" t="str">
        <f t="shared" si="5"/>
        <v>Reajustar</v>
      </c>
      <c r="K158"/>
    </row>
    <row r="159" spans="1:11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6"/>
        <v>32.87777777777778</v>
      </c>
      <c r="G159" s="8" t="s">
        <v>7</v>
      </c>
      <c r="H159" s="8" t="s">
        <v>11</v>
      </c>
      <c r="I159" s="8" t="s">
        <v>8</v>
      </c>
      <c r="J159" s="8" t="str">
        <f t="shared" si="5"/>
        <v>Reajustar</v>
      </c>
      <c r="K159"/>
    </row>
    <row r="160" spans="1:11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6"/>
        <v>32.869444444444447</v>
      </c>
      <c r="G160" s="8" t="s">
        <v>7</v>
      </c>
      <c r="H160" s="8" t="s">
        <v>11</v>
      </c>
      <c r="I160" s="8" t="s">
        <v>8</v>
      </c>
      <c r="J160" s="8" t="str">
        <f t="shared" si="5"/>
        <v>Reajustar</v>
      </c>
      <c r="K160"/>
    </row>
    <row r="161" spans="1:11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6"/>
        <v>32.866666666666667</v>
      </c>
      <c r="G161" s="8" t="s">
        <v>2</v>
      </c>
      <c r="H161" s="8" t="s">
        <v>3</v>
      </c>
      <c r="I161" s="8" t="s">
        <v>8</v>
      </c>
      <c r="J161" s="8" t="str">
        <f t="shared" si="5"/>
        <v>Reajustar</v>
      </c>
      <c r="K161"/>
    </row>
    <row r="162" spans="1:11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6"/>
        <v>32.830555555555556</v>
      </c>
      <c r="G162" s="8" t="s">
        <v>2</v>
      </c>
      <c r="H162" s="8" t="s">
        <v>3</v>
      </c>
      <c r="I162" s="8" t="s">
        <v>8</v>
      </c>
      <c r="J162" s="8" t="str">
        <f t="shared" si="5"/>
        <v>Reajustar</v>
      </c>
      <c r="K162"/>
    </row>
    <row r="163" spans="1:11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6"/>
        <v>32.741666666666667</v>
      </c>
      <c r="G163" s="8" t="s">
        <v>2</v>
      </c>
      <c r="H163" s="8" t="s">
        <v>3</v>
      </c>
      <c r="I163" s="8" t="s">
        <v>8</v>
      </c>
      <c r="J163" s="8" t="str">
        <f t="shared" si="5"/>
        <v>Reajustar</v>
      </c>
      <c r="K163"/>
    </row>
    <row r="164" spans="1:11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6"/>
        <v>32.697222222222223</v>
      </c>
      <c r="G164" s="8" t="s">
        <v>2</v>
      </c>
      <c r="H164" s="8" t="s">
        <v>11</v>
      </c>
      <c r="I164" s="8" t="s">
        <v>8</v>
      </c>
      <c r="J164" s="8" t="str">
        <f t="shared" si="5"/>
        <v>Reajustar</v>
      </c>
      <c r="K164"/>
    </row>
    <row r="165" spans="1:11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6"/>
        <v>32.630555555555553</v>
      </c>
      <c r="G165" s="8" t="s">
        <v>7</v>
      </c>
      <c r="H165" s="8" t="s">
        <v>11</v>
      </c>
      <c r="I165" s="8" t="s">
        <v>8</v>
      </c>
      <c r="J165" s="8" t="str">
        <f t="shared" si="5"/>
        <v>Reajustar</v>
      </c>
      <c r="K165"/>
    </row>
    <row r="166" spans="1:11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6"/>
        <v>32.138888888888886</v>
      </c>
      <c r="G166" s="8" t="s">
        <v>2</v>
      </c>
      <c r="H166" s="8" t="s">
        <v>10</v>
      </c>
      <c r="I166" s="8" t="s">
        <v>8</v>
      </c>
      <c r="J166" s="8" t="str">
        <f t="shared" si="5"/>
        <v>Reajustar</v>
      </c>
      <c r="K166"/>
    </row>
    <row r="167" spans="1:11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6"/>
        <v>32.055555555555557</v>
      </c>
      <c r="G167" s="8" t="s">
        <v>7</v>
      </c>
      <c r="H167" s="8" t="s">
        <v>3</v>
      </c>
      <c r="I167" s="8" t="s">
        <v>8</v>
      </c>
      <c r="J167" s="16" t="str">
        <f t="shared" si="5"/>
        <v>No reajustar</v>
      </c>
      <c r="K167"/>
    </row>
    <row r="168" spans="1:11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6"/>
        <v>32.027777777777779</v>
      </c>
      <c r="G168" s="8" t="s">
        <v>7</v>
      </c>
      <c r="H168" s="8" t="s">
        <v>4</v>
      </c>
      <c r="I168" s="8" t="s">
        <v>9</v>
      </c>
      <c r="J168" s="8" t="str">
        <f t="shared" si="5"/>
        <v>Reajustar</v>
      </c>
      <c r="K168"/>
    </row>
    <row r="169" spans="1:11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6"/>
        <v>32.008333333333333</v>
      </c>
      <c r="G169" s="8" t="s">
        <v>7</v>
      </c>
      <c r="H169" s="8" t="s">
        <v>11</v>
      </c>
      <c r="I169" s="8" t="s">
        <v>8</v>
      </c>
      <c r="J169" s="8" t="str">
        <f t="shared" si="5"/>
        <v>Reajustar</v>
      </c>
      <c r="K169"/>
    </row>
    <row r="170" spans="1:11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6"/>
        <v>31.944444444444443</v>
      </c>
      <c r="G170" s="8" t="s">
        <v>7</v>
      </c>
      <c r="H170" s="8" t="s">
        <v>3</v>
      </c>
      <c r="I170" s="8" t="s">
        <v>8</v>
      </c>
      <c r="J170" s="8" t="str">
        <f t="shared" si="5"/>
        <v>Reajustar</v>
      </c>
      <c r="K170"/>
    </row>
    <row r="171" spans="1:11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6"/>
        <v>31.933333333333334</v>
      </c>
      <c r="G171" s="8" t="s">
        <v>7</v>
      </c>
      <c r="H171" s="8" t="s">
        <v>3</v>
      </c>
      <c r="I171" s="8" t="s">
        <v>9</v>
      </c>
      <c r="J171" s="8" t="str">
        <f t="shared" si="5"/>
        <v>Reajustar</v>
      </c>
      <c r="K171"/>
    </row>
    <row r="172" spans="1:11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6"/>
        <v>31.897222222222222</v>
      </c>
      <c r="G172" s="8" t="s">
        <v>2</v>
      </c>
      <c r="H172" s="8" t="s">
        <v>11</v>
      </c>
      <c r="I172" s="8" t="s">
        <v>8</v>
      </c>
      <c r="J172" s="8" t="str">
        <f t="shared" si="5"/>
        <v>Reajustar</v>
      </c>
      <c r="K172"/>
    </row>
    <row r="173" spans="1:11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6"/>
        <v>31.869444444444444</v>
      </c>
      <c r="G173" s="8" t="s">
        <v>7</v>
      </c>
      <c r="H173" s="8" t="s">
        <v>3</v>
      </c>
      <c r="I173" s="8" t="s">
        <v>8</v>
      </c>
      <c r="J173" s="16" t="str">
        <f t="shared" si="5"/>
        <v>No reajustar</v>
      </c>
      <c r="K173"/>
    </row>
    <row r="174" spans="1:11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6"/>
        <v>31.658333333333335</v>
      </c>
      <c r="G174" s="8" t="s">
        <v>7</v>
      </c>
      <c r="H174" s="8" t="s">
        <v>11</v>
      </c>
      <c r="I174" s="8" t="s">
        <v>8</v>
      </c>
      <c r="J174" s="8" t="str">
        <f t="shared" si="5"/>
        <v>Reajustar</v>
      </c>
      <c r="K174"/>
    </row>
    <row r="175" spans="1:11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6"/>
        <v>31.638888888888889</v>
      </c>
      <c r="G175" s="8" t="s">
        <v>7</v>
      </c>
      <c r="H175" s="8" t="s">
        <v>11</v>
      </c>
      <c r="I175" s="8" t="s">
        <v>8</v>
      </c>
      <c r="J175" s="8" t="str">
        <f t="shared" si="5"/>
        <v>Reajustar</v>
      </c>
      <c r="K175"/>
    </row>
    <row r="176" spans="1:11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6"/>
        <v>31.583333333333332</v>
      </c>
      <c r="G176" s="8" t="s">
        <v>2</v>
      </c>
      <c r="H176" s="8" t="s">
        <v>3</v>
      </c>
      <c r="I176" s="8" t="s">
        <v>8</v>
      </c>
      <c r="J176" s="8" t="str">
        <f t="shared" si="5"/>
        <v>Reajustar</v>
      </c>
      <c r="K176"/>
    </row>
    <row r="177" spans="1:11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6"/>
        <v>31.5</v>
      </c>
      <c r="G177" s="8" t="s">
        <v>2</v>
      </c>
      <c r="H177" s="8" t="s">
        <v>10</v>
      </c>
      <c r="I177" s="8" t="s">
        <v>8</v>
      </c>
      <c r="J177" s="8" t="str">
        <f t="shared" si="5"/>
        <v>Reajustar</v>
      </c>
      <c r="K177"/>
    </row>
    <row r="178" spans="1:11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6"/>
        <v>31.127777777777776</v>
      </c>
      <c r="G178" s="8" t="s">
        <v>7</v>
      </c>
      <c r="H178" s="8" t="s">
        <v>3</v>
      </c>
      <c r="I178" s="8" t="s">
        <v>13</v>
      </c>
      <c r="J178" s="8" t="str">
        <f t="shared" si="5"/>
        <v>Reajustar</v>
      </c>
      <c r="K178"/>
    </row>
    <row r="179" spans="1:11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6"/>
        <v>31.036111111111111</v>
      </c>
      <c r="G179" s="8" t="s">
        <v>7</v>
      </c>
      <c r="H179" s="8" t="s">
        <v>3</v>
      </c>
      <c r="I179" s="8" t="s">
        <v>13</v>
      </c>
      <c r="J179" s="8" t="str">
        <f t="shared" si="5"/>
        <v>Reajustar</v>
      </c>
      <c r="K179"/>
    </row>
    <row r="180" spans="1:11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6"/>
        <v>31.011111111111113</v>
      </c>
      <c r="G180" s="8" t="s">
        <v>7</v>
      </c>
      <c r="H180" s="8" t="s">
        <v>10</v>
      </c>
      <c r="I180" s="8" t="s">
        <v>8</v>
      </c>
      <c r="J180" s="8" t="str">
        <f t="shared" si="5"/>
        <v>Reajustar</v>
      </c>
      <c r="K180"/>
    </row>
    <row r="181" spans="1:11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6"/>
        <v>30.977777777777778</v>
      </c>
      <c r="G181" s="8" t="s">
        <v>7</v>
      </c>
      <c r="H181" s="8" t="s">
        <v>11</v>
      </c>
      <c r="I181" s="8" t="s">
        <v>8</v>
      </c>
      <c r="J181" s="8" t="str">
        <f t="shared" si="5"/>
        <v>Reajustar</v>
      </c>
      <c r="K181"/>
    </row>
    <row r="182" spans="1:11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6"/>
        <v>30.894444444444446</v>
      </c>
      <c r="G182" s="8" t="s">
        <v>7</v>
      </c>
      <c r="H182" s="8" t="s">
        <v>3</v>
      </c>
      <c r="I182" s="8" t="s">
        <v>8</v>
      </c>
      <c r="J182" s="8" t="str">
        <f t="shared" si="5"/>
        <v>Reajustar</v>
      </c>
      <c r="K182"/>
    </row>
    <row r="183" spans="1:11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6"/>
        <v>30.847222222222221</v>
      </c>
      <c r="G183" s="8" t="s">
        <v>2</v>
      </c>
      <c r="H183" s="8" t="s">
        <v>3</v>
      </c>
      <c r="I183" s="8" t="s">
        <v>8</v>
      </c>
      <c r="J183" s="8" t="str">
        <f t="shared" si="5"/>
        <v>Reajustar</v>
      </c>
      <c r="K183"/>
    </row>
    <row r="184" spans="1:11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6"/>
        <v>30.783333333333335</v>
      </c>
      <c r="G184" s="8" t="s">
        <v>7</v>
      </c>
      <c r="H184" s="8" t="s">
        <v>4</v>
      </c>
      <c r="I184" s="8" t="s">
        <v>13</v>
      </c>
      <c r="J184" s="8" t="str">
        <f t="shared" si="5"/>
        <v>Reajustar</v>
      </c>
      <c r="K184"/>
    </row>
    <row r="185" spans="1:11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6"/>
        <v>30.733333333333334</v>
      </c>
      <c r="G185" s="8" t="s">
        <v>2</v>
      </c>
      <c r="H185" s="8" t="s">
        <v>4</v>
      </c>
      <c r="I185" s="8" t="s">
        <v>8</v>
      </c>
      <c r="J185" s="8" t="str">
        <f t="shared" si="5"/>
        <v>Reajustar</v>
      </c>
      <c r="K185"/>
    </row>
    <row r="186" spans="1:11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6"/>
        <v>30.691666666666666</v>
      </c>
      <c r="G186" s="8" t="s">
        <v>2</v>
      </c>
      <c r="H186" s="8" t="s">
        <v>4</v>
      </c>
      <c r="I186" s="8" t="s">
        <v>8</v>
      </c>
      <c r="J186" s="8" t="str">
        <f t="shared" si="5"/>
        <v>Reajustar</v>
      </c>
      <c r="K186"/>
    </row>
    <row r="187" spans="1:11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6"/>
        <v>30.655555555555555</v>
      </c>
      <c r="G187" s="8" t="s">
        <v>2</v>
      </c>
      <c r="H187" s="8" t="s">
        <v>11</v>
      </c>
      <c r="I187" s="8" t="s">
        <v>8</v>
      </c>
      <c r="J187" s="8" t="str">
        <f t="shared" si="5"/>
        <v>Reajustar</v>
      </c>
      <c r="K187"/>
    </row>
    <row r="188" spans="1:11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6"/>
        <v>30.627777777777776</v>
      </c>
      <c r="G188" s="8" t="s">
        <v>2</v>
      </c>
      <c r="H188" s="8" t="s">
        <v>11</v>
      </c>
      <c r="I188" s="8" t="s">
        <v>8</v>
      </c>
      <c r="J188" s="8" t="str">
        <f t="shared" si="5"/>
        <v>Reajustar</v>
      </c>
      <c r="K188"/>
    </row>
    <row r="189" spans="1:11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6"/>
        <v>30.625</v>
      </c>
      <c r="G189" s="8" t="s">
        <v>7</v>
      </c>
      <c r="H189" s="8" t="s">
        <v>11</v>
      </c>
      <c r="I189" s="8" t="s">
        <v>8</v>
      </c>
      <c r="J189" s="8" t="str">
        <f t="shared" si="5"/>
        <v>Reajustar</v>
      </c>
      <c r="K189"/>
    </row>
    <row r="190" spans="1:11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6"/>
        <v>30.405555555555555</v>
      </c>
      <c r="G190" s="8" t="s">
        <v>7</v>
      </c>
      <c r="H190" s="8" t="s">
        <v>4</v>
      </c>
      <c r="I190" s="8" t="s">
        <v>8</v>
      </c>
      <c r="J190" s="8" t="str">
        <f t="shared" si="5"/>
        <v>Reajustar</v>
      </c>
      <c r="K190"/>
    </row>
    <row r="191" spans="1:11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6"/>
        <v>30.372222222222224</v>
      </c>
      <c r="G191" s="8" t="s">
        <v>2</v>
      </c>
      <c r="H191" s="8" t="s">
        <v>11</v>
      </c>
      <c r="I191" s="8" t="s">
        <v>13</v>
      </c>
      <c r="J191" s="8" t="str">
        <f t="shared" si="5"/>
        <v>Reajustar</v>
      </c>
      <c r="K191"/>
    </row>
    <row r="192" spans="1:11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6"/>
        <v>30.144444444444446</v>
      </c>
      <c r="G192" s="8" t="s">
        <v>7</v>
      </c>
      <c r="H192" s="8" t="s">
        <v>4</v>
      </c>
      <c r="I192" s="8" t="s">
        <v>8</v>
      </c>
      <c r="J192" s="8" t="str">
        <f t="shared" si="5"/>
        <v>Reajustar</v>
      </c>
      <c r="K192"/>
    </row>
    <row r="193" spans="1:11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6"/>
        <v>29.897222222222222</v>
      </c>
      <c r="G193" s="8" t="s">
        <v>2</v>
      </c>
      <c r="H193" s="8" t="s">
        <v>3</v>
      </c>
      <c r="I193" s="8" t="s">
        <v>8</v>
      </c>
      <c r="J193" s="8" t="str">
        <f t="shared" si="5"/>
        <v>Reajustar</v>
      </c>
      <c r="K193"/>
    </row>
    <row r="194" spans="1:11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6"/>
        <v>29.744444444444444</v>
      </c>
      <c r="G194" s="8" t="s">
        <v>7</v>
      </c>
      <c r="H194" s="8" t="s">
        <v>11</v>
      </c>
      <c r="I194" s="8" t="s">
        <v>9</v>
      </c>
      <c r="J194" s="8" t="str">
        <f t="shared" si="5"/>
        <v>Reajustar</v>
      </c>
      <c r="K194"/>
    </row>
    <row r="195" spans="1:11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6"/>
        <v>29.669444444444444</v>
      </c>
      <c r="G195" s="8" t="s">
        <v>7</v>
      </c>
      <c r="H195" s="8" t="s">
        <v>4</v>
      </c>
      <c r="I195" s="8" t="s">
        <v>8</v>
      </c>
      <c r="J195" s="8" t="str">
        <f t="shared" ref="J195:J208" si="7">IF(D195&gt;12000,"No reajustar","Reajustar")</f>
        <v>Reajustar</v>
      </c>
      <c r="K195"/>
    </row>
    <row r="196" spans="1:11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8">YEARFRAC(TODAY(),E196)</f>
        <v>29.597222222222221</v>
      </c>
      <c r="G196" s="8" t="s">
        <v>2</v>
      </c>
      <c r="H196" s="8" t="s">
        <v>11</v>
      </c>
      <c r="I196" s="8" t="s">
        <v>9</v>
      </c>
      <c r="J196" s="8" t="str">
        <f t="shared" si="7"/>
        <v>Reajustar</v>
      </c>
      <c r="K196"/>
    </row>
    <row r="197" spans="1:11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8"/>
        <v>29.544444444444444</v>
      </c>
      <c r="G197" s="8" t="s">
        <v>7</v>
      </c>
      <c r="H197" s="8" t="s">
        <v>4</v>
      </c>
      <c r="I197" s="8" t="s">
        <v>8</v>
      </c>
      <c r="J197" s="8" t="str">
        <f t="shared" si="7"/>
        <v>Reajustar</v>
      </c>
      <c r="K197"/>
    </row>
    <row r="198" spans="1:11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8"/>
        <v>29.497222222222224</v>
      </c>
      <c r="G198" s="8" t="s">
        <v>2</v>
      </c>
      <c r="H198" s="8" t="s">
        <v>3</v>
      </c>
      <c r="I198" s="8" t="s">
        <v>8</v>
      </c>
      <c r="J198" s="8" t="str">
        <f t="shared" si="7"/>
        <v>Reajustar</v>
      </c>
      <c r="K198"/>
    </row>
    <row r="199" spans="1:11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8"/>
        <v>29.466666666666665</v>
      </c>
      <c r="G199" s="8" t="s">
        <v>2</v>
      </c>
      <c r="H199" s="8" t="s">
        <v>4</v>
      </c>
      <c r="I199" s="8" t="s">
        <v>8</v>
      </c>
      <c r="J199" s="8" t="str">
        <f t="shared" si="7"/>
        <v>Reajustar</v>
      </c>
      <c r="K199"/>
    </row>
    <row r="200" spans="1:11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8"/>
        <v>29.369444444444444</v>
      </c>
      <c r="G200" s="8" t="s">
        <v>2</v>
      </c>
      <c r="H200" s="8" t="s">
        <v>11</v>
      </c>
      <c r="I200" s="8" t="s">
        <v>8</v>
      </c>
      <c r="J200" s="8" t="str">
        <f t="shared" si="7"/>
        <v>Reajustar</v>
      </c>
      <c r="K200"/>
    </row>
    <row r="201" spans="1:11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8"/>
        <v>29.094444444444445</v>
      </c>
      <c r="G201" s="8" t="s">
        <v>7</v>
      </c>
      <c r="H201" s="8" t="s">
        <v>4</v>
      </c>
      <c r="I201" s="8" t="s">
        <v>8</v>
      </c>
      <c r="J201" s="8" t="str">
        <f t="shared" si="7"/>
        <v>Reajustar</v>
      </c>
      <c r="K201"/>
    </row>
    <row r="202" spans="1:11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8"/>
        <v>28.672222222222221</v>
      </c>
      <c r="G202" s="8" t="s">
        <v>7</v>
      </c>
      <c r="H202" s="8" t="s">
        <v>11</v>
      </c>
      <c r="I202" s="8" t="s">
        <v>9</v>
      </c>
      <c r="J202" s="8" t="str">
        <f t="shared" si="7"/>
        <v>Reajustar</v>
      </c>
      <c r="K202"/>
    </row>
    <row r="203" spans="1:11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8"/>
        <v>28.55</v>
      </c>
      <c r="G203" s="8" t="s">
        <v>7</v>
      </c>
      <c r="H203" s="8" t="s">
        <v>4</v>
      </c>
      <c r="I203" s="8" t="s">
        <v>8</v>
      </c>
      <c r="J203" s="8" t="str">
        <f t="shared" si="7"/>
        <v>Reajustar</v>
      </c>
      <c r="K203"/>
    </row>
    <row r="204" spans="1:11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8"/>
        <v>28.319444444444443</v>
      </c>
      <c r="G204" s="8" t="s">
        <v>7</v>
      </c>
      <c r="H204" s="8" t="s">
        <v>11</v>
      </c>
      <c r="I204" s="8" t="s">
        <v>8</v>
      </c>
      <c r="J204" s="8" t="str">
        <f t="shared" si="7"/>
        <v>Reajustar</v>
      </c>
      <c r="K204"/>
    </row>
    <row r="205" spans="1:11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8"/>
        <v>28.002777777777776</v>
      </c>
      <c r="G205" s="8" t="s">
        <v>2</v>
      </c>
      <c r="H205" s="8" t="s">
        <v>4</v>
      </c>
      <c r="I205" s="8" t="s">
        <v>8</v>
      </c>
      <c r="J205" s="8" t="str">
        <f t="shared" si="7"/>
        <v>Reajustar</v>
      </c>
      <c r="K205"/>
    </row>
    <row r="206" spans="1:11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8"/>
        <v>26.930555555555557</v>
      </c>
      <c r="G206" s="8" t="s">
        <v>7</v>
      </c>
      <c r="H206" s="8" t="s">
        <v>11</v>
      </c>
      <c r="I206" s="8" t="s">
        <v>8</v>
      </c>
      <c r="J206" s="8" t="str">
        <f t="shared" si="7"/>
        <v>Reajustar</v>
      </c>
      <c r="K206"/>
    </row>
    <row r="207" spans="1:11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8"/>
        <v>26.883333333333333</v>
      </c>
      <c r="G207" s="8" t="s">
        <v>7</v>
      </c>
      <c r="H207" s="8" t="s">
        <v>11</v>
      </c>
      <c r="I207" s="8" t="s">
        <v>8</v>
      </c>
      <c r="J207" s="8" t="str">
        <f t="shared" si="7"/>
        <v>Reajustar</v>
      </c>
      <c r="K207"/>
    </row>
    <row r="208" spans="1:11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8"/>
        <v>26.766666666666666</v>
      </c>
      <c r="G208" s="8" t="s">
        <v>2</v>
      </c>
      <c r="H208" s="8" t="s">
        <v>11</v>
      </c>
      <c r="I208" s="8" t="s">
        <v>8</v>
      </c>
      <c r="J208" s="8" t="str">
        <f t="shared" si="7"/>
        <v>Reajustar</v>
      </c>
      <c r="K208"/>
    </row>
  </sheetData>
  <autoFilter ref="A1:K208" xr:uid="{5332DECE-1586-4A55-A614-8D8D64B0111A}"/>
  <conditionalFormatting sqref="J1:J1048576">
    <cfRule type="cellIs" dxfId="11" priority="1" operator="equal">
      <formula>"No reajustar"</formula>
    </cfRule>
    <cfRule type="cellIs" dxfId="10" priority="3" operator="equal">
      <formula>$J$4</formula>
    </cfRule>
    <cfRule type="cellIs" dxfId="9" priority="4" operator="equal">
      <formula>"No reajustar"</formula>
    </cfRule>
  </conditionalFormatting>
  <conditionalFormatting sqref="J4">
    <cfRule type="cellIs" dxfId="8" priority="2" operator="equal">
      <formula>$J$15</formula>
    </cfRule>
  </conditionalFormatting>
  <dataValidations count="1">
    <dataValidation type="list" allowBlank="1" showInputMessage="1" showErrorMessage="1" sqref="J1:J1048576" xr:uid="{97BAFE7A-BD5F-446D-8EE2-85165C40C050}">
      <formula1>$J:$J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2AE5-887B-4C68-B9C0-CA6897932A72}">
  <dimension ref="A1:N209"/>
  <sheetViews>
    <sheetView showGridLines="0" workbookViewId="0">
      <selection activeCell="G218" sqref="G218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22.5703125" style="7" customWidth="1"/>
    <col min="6" max="6" width="10.28515625" style="7" customWidth="1"/>
    <col min="7" max="7" width="17" style="11" customWidth="1"/>
    <col min="8" max="8" width="20.7109375" style="11" customWidth="1"/>
    <col min="9" max="9" width="26" style="11" customWidth="1"/>
    <col min="10" max="10" width="19.5703125" style="11" customWidth="1"/>
    <col min="11" max="11" width="20.7109375" style="11" customWidth="1"/>
    <col min="12" max="12" width="16.85546875" customWidth="1"/>
    <col min="13" max="13" width="11.140625" style="11" customWidth="1"/>
    <col min="14" max="15" width="19" customWidth="1"/>
  </cols>
  <sheetData>
    <row r="1" spans="1:14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187</v>
      </c>
      <c r="K1" s="11" t="s">
        <v>191</v>
      </c>
    </row>
    <row r="2" spans="1:14" hidden="1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8" t="str">
        <f>IF(D2&gt;12000,"No reajustar","Reajustar")</f>
        <v>Reajustar</v>
      </c>
    </row>
    <row r="3" spans="1:14" ht="15.75" hidden="1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8" t="str">
        <f t="shared" ref="J3:J66" si="0">IF(D3&gt;12000,"No reajustar","Reajustar")</f>
        <v>Reajustar</v>
      </c>
      <c r="L3" s="22"/>
      <c r="M3" s="22"/>
      <c r="N3" s="22"/>
    </row>
    <row r="4" spans="1:14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1">YEARFRAC(TODAY(),E4)</f>
        <v>64.672222222222217</v>
      </c>
      <c r="G4" s="8" t="s">
        <v>2</v>
      </c>
      <c r="H4" s="8" t="s">
        <v>10</v>
      </c>
      <c r="I4" s="8" t="s">
        <v>8</v>
      </c>
      <c r="J4" s="16" t="str">
        <f>IF(D4&gt;12000,"No reajustar","Reajustar")</f>
        <v>No reajustar</v>
      </c>
      <c r="L4" s="23"/>
      <c r="M4" s="24"/>
      <c r="N4" s="25"/>
    </row>
    <row r="5" spans="1:14" hidden="1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1"/>
        <v>64.452777777777783</v>
      </c>
      <c r="G5" s="8" t="s">
        <v>2</v>
      </c>
      <c r="H5" s="8" t="s">
        <v>4</v>
      </c>
      <c r="I5" s="8" t="s">
        <v>8</v>
      </c>
      <c r="J5" s="8" t="str">
        <f t="shared" si="0"/>
        <v>Reajustar</v>
      </c>
      <c r="L5" s="23"/>
      <c r="M5" s="24"/>
      <c r="N5" s="25"/>
    </row>
    <row r="6" spans="1:14" hidden="1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1"/>
        <v>60.405555555555559</v>
      </c>
      <c r="G6" s="8" t="s">
        <v>7</v>
      </c>
      <c r="H6" s="8" t="s">
        <v>11</v>
      </c>
      <c r="I6" s="8" t="s">
        <v>8</v>
      </c>
      <c r="J6" s="8" t="str">
        <f t="shared" si="0"/>
        <v>Reajustar</v>
      </c>
      <c r="K6"/>
      <c r="L6" s="23"/>
      <c r="M6" s="24"/>
      <c r="N6" s="25"/>
    </row>
    <row r="7" spans="1:14" hidden="1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1"/>
        <v>57.927777777777777</v>
      </c>
      <c r="G7" s="8" t="s">
        <v>7</v>
      </c>
      <c r="H7" s="8" t="s">
        <v>11</v>
      </c>
      <c r="I7" s="8" t="s">
        <v>8</v>
      </c>
      <c r="J7" s="8" t="str">
        <f t="shared" si="0"/>
        <v>Reajustar</v>
      </c>
      <c r="K7"/>
      <c r="L7" s="23"/>
      <c r="M7" s="24"/>
      <c r="N7" s="25"/>
    </row>
    <row r="8" spans="1:14" hidden="1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1"/>
        <v>56.024999999999999</v>
      </c>
      <c r="G8" s="8" t="s">
        <v>7</v>
      </c>
      <c r="H8" s="8" t="s">
        <v>4</v>
      </c>
      <c r="I8" s="8" t="s">
        <v>8</v>
      </c>
      <c r="J8" s="8" t="str">
        <f t="shared" si="0"/>
        <v>Reajustar</v>
      </c>
      <c r="K8"/>
      <c r="L8" s="23"/>
      <c r="M8" s="26"/>
      <c r="N8" s="27"/>
    </row>
    <row r="9" spans="1:14" hidden="1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1"/>
        <v>55.738888888888887</v>
      </c>
      <c r="G9" s="8" t="s">
        <v>7</v>
      </c>
      <c r="H9" s="8" t="s">
        <v>4</v>
      </c>
      <c r="I9" s="8" t="s">
        <v>8</v>
      </c>
      <c r="J9" s="8" t="str">
        <f t="shared" si="0"/>
        <v>Reajustar</v>
      </c>
      <c r="K9"/>
    </row>
    <row r="10" spans="1:14" hidden="1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1"/>
        <v>55.56666666666667</v>
      </c>
      <c r="G10" s="8" t="s">
        <v>7</v>
      </c>
      <c r="H10" s="8" t="s">
        <v>11</v>
      </c>
      <c r="I10" s="8" t="s">
        <v>13</v>
      </c>
      <c r="J10" s="8" t="str">
        <f t="shared" si="0"/>
        <v>Reajustar</v>
      </c>
      <c r="K10"/>
    </row>
    <row r="11" spans="1:14" hidden="1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1"/>
        <v>55.111111111111114</v>
      </c>
      <c r="G11" s="8" t="s">
        <v>7</v>
      </c>
      <c r="H11" s="8" t="s">
        <v>11</v>
      </c>
      <c r="I11" s="8" t="s">
        <v>8</v>
      </c>
      <c r="J11" s="8" t="str">
        <f t="shared" si="0"/>
        <v>Reajustar</v>
      </c>
      <c r="K11"/>
    </row>
    <row r="12" spans="1:14" hidden="1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1"/>
        <v>54.30833333333333</v>
      </c>
      <c r="G12" s="8" t="s">
        <v>7</v>
      </c>
      <c r="H12" s="8" t="s">
        <v>11</v>
      </c>
      <c r="I12" s="8" t="s">
        <v>8</v>
      </c>
      <c r="J12" s="8" t="str">
        <f t="shared" si="0"/>
        <v>Reajustar</v>
      </c>
      <c r="K12"/>
    </row>
    <row r="13" spans="1:14" hidden="1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1"/>
        <v>53.883333333333333</v>
      </c>
      <c r="G13" s="8" t="s">
        <v>7</v>
      </c>
      <c r="H13" s="8" t="s">
        <v>4</v>
      </c>
      <c r="I13" s="8" t="s">
        <v>8</v>
      </c>
      <c r="J13" s="8" t="str">
        <f t="shared" si="0"/>
        <v>Reajustar</v>
      </c>
      <c r="K13"/>
    </row>
    <row r="14" spans="1:14" hidden="1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1"/>
        <v>53.705555555555556</v>
      </c>
      <c r="G14" s="8" t="s">
        <v>7</v>
      </c>
      <c r="H14" s="8" t="s">
        <v>3</v>
      </c>
      <c r="I14" s="8" t="s">
        <v>8</v>
      </c>
      <c r="J14" s="8" t="str">
        <f t="shared" si="0"/>
        <v>Reajustar</v>
      </c>
      <c r="K14"/>
    </row>
    <row r="15" spans="1:14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1"/>
        <v>53.18333333333333</v>
      </c>
      <c r="G15" s="8" t="s">
        <v>2</v>
      </c>
      <c r="H15" s="8" t="s">
        <v>4</v>
      </c>
      <c r="I15" s="8" t="s">
        <v>8</v>
      </c>
      <c r="J15" s="16" t="str">
        <f t="shared" si="0"/>
        <v>No reajustar</v>
      </c>
      <c r="K15"/>
    </row>
    <row r="16" spans="1:14" hidden="1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1"/>
        <v>53.169444444444444</v>
      </c>
      <c r="G16" s="8" t="s">
        <v>7</v>
      </c>
      <c r="H16" s="8" t="s">
        <v>11</v>
      </c>
      <c r="I16" s="8" t="s">
        <v>8</v>
      </c>
      <c r="J16" s="8" t="str">
        <f t="shared" si="0"/>
        <v>Reajustar</v>
      </c>
      <c r="K16"/>
    </row>
    <row r="17" spans="1:11" hidden="1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1"/>
        <v>53.1</v>
      </c>
      <c r="G17" s="8" t="s">
        <v>2</v>
      </c>
      <c r="H17" s="8" t="s">
        <v>11</v>
      </c>
      <c r="I17" s="8" t="s">
        <v>13</v>
      </c>
      <c r="J17" s="8" t="str">
        <f t="shared" si="0"/>
        <v>Reajustar</v>
      </c>
      <c r="K17"/>
    </row>
    <row r="18" spans="1:11" hidden="1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1"/>
        <v>52.50277777777778</v>
      </c>
      <c r="G18" s="8" t="s">
        <v>7</v>
      </c>
      <c r="H18" s="8" t="s">
        <v>3</v>
      </c>
      <c r="I18" s="8" t="s">
        <v>8</v>
      </c>
      <c r="J18" s="8" t="str">
        <f t="shared" si="0"/>
        <v>Reajustar</v>
      </c>
      <c r="K18"/>
    </row>
    <row r="19" spans="1:11" hidden="1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1"/>
        <v>52.216666666666669</v>
      </c>
      <c r="G19" s="8" t="s">
        <v>7</v>
      </c>
      <c r="H19" s="8" t="s">
        <v>11</v>
      </c>
      <c r="I19" s="8" t="s">
        <v>13</v>
      </c>
      <c r="J19" s="8" t="str">
        <f t="shared" si="0"/>
        <v>Reajustar</v>
      </c>
      <c r="K19"/>
    </row>
    <row r="20" spans="1:11" hidden="1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1"/>
        <v>52.097222222222221</v>
      </c>
      <c r="G20" s="8" t="s">
        <v>2</v>
      </c>
      <c r="H20" s="8" t="s">
        <v>11</v>
      </c>
      <c r="I20" s="8" t="s">
        <v>9</v>
      </c>
      <c r="J20" s="8" t="str">
        <f t="shared" si="0"/>
        <v>Reajustar</v>
      </c>
      <c r="K20"/>
    </row>
    <row r="21" spans="1:11" hidden="1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1"/>
        <v>52.05</v>
      </c>
      <c r="G21" s="8" t="s">
        <v>7</v>
      </c>
      <c r="H21" s="8" t="s">
        <v>11</v>
      </c>
      <c r="I21" s="8" t="s">
        <v>8</v>
      </c>
      <c r="J21" s="8" t="str">
        <f t="shared" si="0"/>
        <v>Reajustar</v>
      </c>
      <c r="K21"/>
    </row>
    <row r="22" spans="1:11" hidden="1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1"/>
        <v>51.358333333333334</v>
      </c>
      <c r="G22" s="8" t="s">
        <v>7</v>
      </c>
      <c r="H22" s="8" t="s">
        <v>4</v>
      </c>
      <c r="I22" s="8" t="s">
        <v>13</v>
      </c>
      <c r="J22" s="8" t="str">
        <f t="shared" si="0"/>
        <v>Reajustar</v>
      </c>
      <c r="K22"/>
    </row>
    <row r="23" spans="1:11" hidden="1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1"/>
        <v>50.963888888888889</v>
      </c>
      <c r="G23" s="8" t="s">
        <v>7</v>
      </c>
      <c r="H23" s="8" t="s">
        <v>11</v>
      </c>
      <c r="I23" s="8" t="s">
        <v>9</v>
      </c>
      <c r="J23" s="8" t="str">
        <f t="shared" si="0"/>
        <v>Reajustar</v>
      </c>
      <c r="K23"/>
    </row>
    <row r="24" spans="1:11" hidden="1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1"/>
        <v>50.961111111111109</v>
      </c>
      <c r="G24" s="8" t="s">
        <v>7</v>
      </c>
      <c r="H24" s="8" t="s">
        <v>3</v>
      </c>
      <c r="I24" s="8" t="s">
        <v>8</v>
      </c>
      <c r="J24" s="8" t="str">
        <f t="shared" si="0"/>
        <v>Reajustar</v>
      </c>
      <c r="K24"/>
    </row>
    <row r="25" spans="1:11" hidden="1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1"/>
        <v>50.841666666666669</v>
      </c>
      <c r="G25" s="8" t="s">
        <v>2</v>
      </c>
      <c r="H25" s="8" t="s">
        <v>11</v>
      </c>
      <c r="I25" s="8" t="s">
        <v>9</v>
      </c>
      <c r="J25" s="8" t="str">
        <f t="shared" si="0"/>
        <v>Reajustar</v>
      </c>
      <c r="K25"/>
    </row>
    <row r="26" spans="1:11" hidden="1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1"/>
        <v>50.772222222222226</v>
      </c>
      <c r="G26" s="8" t="s">
        <v>7</v>
      </c>
      <c r="H26" s="8" t="s">
        <v>11</v>
      </c>
      <c r="I26" s="8" t="s">
        <v>8</v>
      </c>
      <c r="J26" s="8" t="str">
        <f t="shared" si="0"/>
        <v>Reajustar</v>
      </c>
      <c r="K26"/>
    </row>
    <row r="27" spans="1:11" hidden="1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1"/>
        <v>50.619444444444447</v>
      </c>
      <c r="G27" s="8" t="s">
        <v>7</v>
      </c>
      <c r="H27" s="8" t="s">
        <v>11</v>
      </c>
      <c r="I27" s="8" t="s">
        <v>8</v>
      </c>
      <c r="J27" s="8" t="str">
        <f t="shared" si="0"/>
        <v>Reajustar</v>
      </c>
      <c r="K27"/>
    </row>
    <row r="28" spans="1:11" hidden="1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1"/>
        <v>50.24722222222222</v>
      </c>
      <c r="G28" s="8" t="s">
        <v>7</v>
      </c>
      <c r="H28" s="8" t="s">
        <v>4</v>
      </c>
      <c r="I28" s="8" t="s">
        <v>8</v>
      </c>
      <c r="J28" s="8" t="str">
        <f t="shared" si="0"/>
        <v>Reajustar</v>
      </c>
      <c r="K28"/>
    </row>
    <row r="29" spans="1:11" hidden="1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1"/>
        <v>50.144444444444446</v>
      </c>
      <c r="G29" s="8" t="s">
        <v>2</v>
      </c>
      <c r="H29" s="8" t="s">
        <v>3</v>
      </c>
      <c r="I29" s="8" t="s">
        <v>8</v>
      </c>
      <c r="J29" s="8" t="str">
        <f t="shared" si="0"/>
        <v>Reajustar</v>
      </c>
      <c r="K29"/>
    </row>
    <row r="30" spans="1:11" hidden="1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1"/>
        <v>49.788888888888891</v>
      </c>
      <c r="G30" s="8" t="s">
        <v>7</v>
      </c>
      <c r="H30" s="8" t="s">
        <v>11</v>
      </c>
      <c r="I30" s="8" t="s">
        <v>13</v>
      </c>
      <c r="J30" s="8" t="str">
        <f t="shared" si="0"/>
        <v>Reajustar</v>
      </c>
      <c r="K30"/>
    </row>
    <row r="31" spans="1:11" hidden="1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1"/>
        <v>49.65</v>
      </c>
      <c r="G31" s="8" t="s">
        <v>7</v>
      </c>
      <c r="H31" s="8" t="s">
        <v>11</v>
      </c>
      <c r="I31" s="8" t="s">
        <v>13</v>
      </c>
      <c r="J31" s="8" t="str">
        <f t="shared" si="0"/>
        <v>Reajustar</v>
      </c>
      <c r="K31"/>
    </row>
    <row r="32" spans="1:11" hidden="1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1"/>
        <v>49.56388888888889</v>
      </c>
      <c r="G32" s="8" t="s">
        <v>7</v>
      </c>
      <c r="H32" s="8" t="s">
        <v>11</v>
      </c>
      <c r="I32" s="8" t="s">
        <v>8</v>
      </c>
      <c r="J32" s="8" t="str">
        <f t="shared" si="0"/>
        <v>Reajustar</v>
      </c>
      <c r="K32"/>
    </row>
    <row r="33" spans="1:11" hidden="1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1"/>
        <v>49.080555555555556</v>
      </c>
      <c r="G33" s="8" t="s">
        <v>7</v>
      </c>
      <c r="H33" s="8" t="s">
        <v>11</v>
      </c>
      <c r="I33" s="8" t="s">
        <v>13</v>
      </c>
      <c r="J33" s="8" t="str">
        <f t="shared" si="0"/>
        <v>Reajustar</v>
      </c>
      <c r="K33"/>
    </row>
    <row r="34" spans="1:11" hidden="1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1"/>
        <v>49.077777777777776</v>
      </c>
      <c r="G34" s="8" t="s">
        <v>7</v>
      </c>
      <c r="H34" s="8" t="s">
        <v>3</v>
      </c>
      <c r="I34" s="8" t="s">
        <v>8</v>
      </c>
      <c r="J34" s="8" t="str">
        <f t="shared" si="0"/>
        <v>Reajustar</v>
      </c>
      <c r="K34"/>
    </row>
    <row r="35" spans="1:11" hidden="1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1"/>
        <v>48.80833333333333</v>
      </c>
      <c r="G35" s="8" t="s">
        <v>2</v>
      </c>
      <c r="H35" s="8" t="s">
        <v>3</v>
      </c>
      <c r="I35" s="8" t="s">
        <v>8</v>
      </c>
      <c r="J35" s="8" t="str">
        <f t="shared" si="0"/>
        <v>Reajustar</v>
      </c>
      <c r="K35"/>
    </row>
    <row r="36" spans="1:11" hidden="1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1"/>
        <v>48.711111111111109</v>
      </c>
      <c r="G36" s="8" t="s">
        <v>7</v>
      </c>
      <c r="H36" s="8" t="s">
        <v>3</v>
      </c>
      <c r="I36" s="8" t="s">
        <v>13</v>
      </c>
      <c r="J36" s="16" t="str">
        <f t="shared" si="0"/>
        <v>No reajustar</v>
      </c>
      <c r="K36"/>
    </row>
    <row r="37" spans="1:11" hidden="1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1"/>
        <v>48.572222222222223</v>
      </c>
      <c r="G37" s="8" t="s">
        <v>7</v>
      </c>
      <c r="H37" s="8" t="s">
        <v>11</v>
      </c>
      <c r="I37" s="8" t="s">
        <v>8</v>
      </c>
      <c r="J37" s="8" t="str">
        <f t="shared" si="0"/>
        <v>Reajustar</v>
      </c>
      <c r="K37"/>
    </row>
    <row r="38" spans="1:11" hidden="1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1"/>
        <v>48.55833333333333</v>
      </c>
      <c r="G38" s="8" t="s">
        <v>7</v>
      </c>
      <c r="H38" s="8" t="s">
        <v>11</v>
      </c>
      <c r="I38" s="8" t="s">
        <v>8</v>
      </c>
      <c r="J38" s="8" t="str">
        <f t="shared" si="0"/>
        <v>Reajustar</v>
      </c>
      <c r="K38"/>
    </row>
    <row r="39" spans="1:11" hidden="1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1"/>
        <v>48.547222222222224</v>
      </c>
      <c r="G39" s="8" t="s">
        <v>7</v>
      </c>
      <c r="H39" s="8" t="s">
        <v>4</v>
      </c>
      <c r="I39" s="8" t="s">
        <v>8</v>
      </c>
      <c r="J39" s="8" t="str">
        <f t="shared" si="0"/>
        <v>Reajustar</v>
      </c>
      <c r="K39"/>
    </row>
    <row r="40" spans="1:11" hidden="1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1"/>
        <v>48.419444444444444</v>
      </c>
      <c r="G40" s="8" t="s">
        <v>7</v>
      </c>
      <c r="H40" s="8" t="s">
        <v>11</v>
      </c>
      <c r="I40" s="8" t="s">
        <v>8</v>
      </c>
      <c r="J40" s="8" t="str">
        <f t="shared" si="0"/>
        <v>Reajustar</v>
      </c>
      <c r="K40"/>
    </row>
    <row r="41" spans="1:11" hidden="1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1"/>
        <v>46.725000000000001</v>
      </c>
      <c r="G41" s="8" t="s">
        <v>2</v>
      </c>
      <c r="H41" s="8" t="s">
        <v>3</v>
      </c>
      <c r="I41" s="8" t="s">
        <v>8</v>
      </c>
      <c r="J41" s="8" t="str">
        <f t="shared" si="0"/>
        <v>Reajustar</v>
      </c>
      <c r="K41"/>
    </row>
    <row r="42" spans="1:11" hidden="1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1"/>
        <v>46.538888888888891</v>
      </c>
      <c r="G42" s="8" t="s">
        <v>7</v>
      </c>
      <c r="H42" s="8" t="s">
        <v>11</v>
      </c>
      <c r="I42" s="8" t="s">
        <v>8</v>
      </c>
      <c r="J42" s="8" t="str">
        <f t="shared" si="0"/>
        <v>Reajustar</v>
      </c>
      <c r="K42"/>
    </row>
    <row r="43" spans="1:11" hidden="1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1"/>
        <v>46.505555555555553</v>
      </c>
      <c r="G43" s="8" t="s">
        <v>7</v>
      </c>
      <c r="H43" s="8" t="s">
        <v>3</v>
      </c>
      <c r="I43" s="8" t="s">
        <v>8</v>
      </c>
      <c r="J43" s="16" t="str">
        <f t="shared" si="0"/>
        <v>No reajustar</v>
      </c>
      <c r="K43"/>
    </row>
    <row r="44" spans="1:11" hidden="1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1"/>
        <v>46.052777777777777</v>
      </c>
      <c r="G44" s="8" t="s">
        <v>7</v>
      </c>
      <c r="H44" s="8" t="s">
        <v>3</v>
      </c>
      <c r="I44" s="8" t="s">
        <v>8</v>
      </c>
      <c r="J44" s="16" t="str">
        <f t="shared" si="0"/>
        <v>No reajustar</v>
      </c>
      <c r="K44"/>
    </row>
    <row r="45" spans="1:11" hidden="1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1"/>
        <v>45.666666666666664</v>
      </c>
      <c r="G45" s="8" t="s">
        <v>2</v>
      </c>
      <c r="H45" s="8" t="s">
        <v>11</v>
      </c>
      <c r="I45" s="8" t="s">
        <v>8</v>
      </c>
      <c r="J45" s="8" t="str">
        <f t="shared" si="0"/>
        <v>Reajustar</v>
      </c>
      <c r="K45"/>
    </row>
    <row r="46" spans="1:11" hidden="1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1"/>
        <v>45.486111111111114</v>
      </c>
      <c r="G46" s="8" t="s">
        <v>7</v>
      </c>
      <c r="H46" s="8" t="s">
        <v>11</v>
      </c>
      <c r="I46" s="8" t="s">
        <v>8</v>
      </c>
      <c r="J46" s="8" t="str">
        <f t="shared" si="0"/>
        <v>Reajustar</v>
      </c>
      <c r="K46"/>
    </row>
    <row r="47" spans="1:11" hidden="1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1"/>
        <v>45.477777777777774</v>
      </c>
      <c r="G47" s="8" t="s">
        <v>2</v>
      </c>
      <c r="H47" s="8" t="s">
        <v>11</v>
      </c>
      <c r="I47" s="8" t="s">
        <v>13</v>
      </c>
      <c r="J47" s="8" t="str">
        <f t="shared" si="0"/>
        <v>Reajustar</v>
      </c>
      <c r="K47"/>
    </row>
    <row r="48" spans="1:11" hidden="1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1"/>
        <v>45.472222222222221</v>
      </c>
      <c r="G48" s="8" t="s">
        <v>2</v>
      </c>
      <c r="H48" s="8" t="s">
        <v>3</v>
      </c>
      <c r="I48" s="8" t="s">
        <v>8</v>
      </c>
      <c r="J48" s="8" t="str">
        <f t="shared" si="0"/>
        <v>Reajustar</v>
      </c>
      <c r="K48"/>
    </row>
    <row r="49" spans="1:11" hidden="1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1"/>
        <v>45.363888888888887</v>
      </c>
      <c r="G49" s="8" t="s">
        <v>7</v>
      </c>
      <c r="H49" s="8" t="s">
        <v>11</v>
      </c>
      <c r="I49" s="8" t="s">
        <v>8</v>
      </c>
      <c r="J49" s="8" t="str">
        <f t="shared" si="0"/>
        <v>Reajustar</v>
      </c>
      <c r="K49"/>
    </row>
    <row r="50" spans="1:11" hidden="1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1"/>
        <v>45.3</v>
      </c>
      <c r="G50" s="8" t="s">
        <v>2</v>
      </c>
      <c r="H50" s="8" t="s">
        <v>11</v>
      </c>
      <c r="I50" s="8" t="s">
        <v>13</v>
      </c>
      <c r="J50" s="8" t="str">
        <f t="shared" si="0"/>
        <v>Reajustar</v>
      </c>
      <c r="K50"/>
    </row>
    <row r="51" spans="1:11" hidden="1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1"/>
        <v>45.030555555555559</v>
      </c>
      <c r="G51" s="8" t="s">
        <v>7</v>
      </c>
      <c r="H51" s="8" t="s">
        <v>11</v>
      </c>
      <c r="I51" s="8" t="s">
        <v>8</v>
      </c>
      <c r="J51" s="8" t="str">
        <f t="shared" si="0"/>
        <v>Reajustar</v>
      </c>
      <c r="K51"/>
    </row>
    <row r="52" spans="1:11" hidden="1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1"/>
        <v>44.977777777777774</v>
      </c>
      <c r="G52" s="8" t="s">
        <v>7</v>
      </c>
      <c r="H52" s="8" t="s">
        <v>11</v>
      </c>
      <c r="I52" s="8" t="s">
        <v>8</v>
      </c>
      <c r="J52" s="8" t="str">
        <f t="shared" si="0"/>
        <v>Reajustar</v>
      </c>
      <c r="K52"/>
    </row>
    <row r="53" spans="1:11" hidden="1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1"/>
        <v>44.866666666666667</v>
      </c>
      <c r="G53" s="8" t="s">
        <v>2</v>
      </c>
      <c r="H53" s="8" t="s">
        <v>11</v>
      </c>
      <c r="I53" s="8" t="s">
        <v>8</v>
      </c>
      <c r="J53" s="8" t="str">
        <f t="shared" si="0"/>
        <v>Reajustar</v>
      </c>
      <c r="K53"/>
    </row>
    <row r="54" spans="1:11" hidden="1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1"/>
        <v>44.716666666666669</v>
      </c>
      <c r="G54" s="8" t="s">
        <v>2</v>
      </c>
      <c r="H54" s="8" t="s">
        <v>4</v>
      </c>
      <c r="I54" s="8" t="s">
        <v>9</v>
      </c>
      <c r="J54" s="8" t="str">
        <f t="shared" si="0"/>
        <v>Reajustar</v>
      </c>
      <c r="K54"/>
    </row>
    <row r="55" spans="1:11" hidden="1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1"/>
        <v>44.702777777777776</v>
      </c>
      <c r="G55" s="8" t="s">
        <v>2</v>
      </c>
      <c r="H55" s="8" t="s">
        <v>11</v>
      </c>
      <c r="I55" s="8" t="s">
        <v>8</v>
      </c>
      <c r="J55" s="8" t="str">
        <f t="shared" si="0"/>
        <v>Reajustar</v>
      </c>
      <c r="K55"/>
    </row>
    <row r="56" spans="1:11" hidden="1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1"/>
        <v>44.283333333333331</v>
      </c>
      <c r="G56" s="8" t="s">
        <v>7</v>
      </c>
      <c r="H56" s="8" t="s">
        <v>4</v>
      </c>
      <c r="I56" s="8" t="s">
        <v>9</v>
      </c>
      <c r="J56" s="8" t="str">
        <f t="shared" si="0"/>
        <v>Reajustar</v>
      </c>
      <c r="K56"/>
    </row>
    <row r="57" spans="1:11" hidden="1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1"/>
        <v>43.880555555555553</v>
      </c>
      <c r="G57" s="8" t="s">
        <v>2</v>
      </c>
      <c r="H57" s="8" t="s">
        <v>4</v>
      </c>
      <c r="I57" s="8" t="s">
        <v>8</v>
      </c>
      <c r="J57" s="8" t="str">
        <f t="shared" si="0"/>
        <v>Reajustar</v>
      </c>
      <c r="K57"/>
    </row>
    <row r="58" spans="1:11" hidden="1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1"/>
        <v>43.65</v>
      </c>
      <c r="G58" s="8" t="s">
        <v>2</v>
      </c>
      <c r="H58" s="8" t="s">
        <v>11</v>
      </c>
      <c r="I58" s="8" t="s">
        <v>8</v>
      </c>
      <c r="J58" s="8" t="str">
        <f t="shared" si="0"/>
        <v>Reajustar</v>
      </c>
      <c r="K58"/>
    </row>
    <row r="59" spans="1:11" hidden="1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1"/>
        <v>43.641666666666666</v>
      </c>
      <c r="G59" s="8" t="s">
        <v>7</v>
      </c>
      <c r="H59" s="8" t="s">
        <v>11</v>
      </c>
      <c r="I59" s="8" t="s">
        <v>8</v>
      </c>
      <c r="J59" s="8" t="str">
        <f t="shared" si="0"/>
        <v>Reajustar</v>
      </c>
      <c r="K59"/>
    </row>
    <row r="60" spans="1:11" hidden="1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1"/>
        <v>43.588888888888889</v>
      </c>
      <c r="G60" s="8" t="s">
        <v>2</v>
      </c>
      <c r="H60" s="8" t="s">
        <v>11</v>
      </c>
      <c r="I60" s="8" t="s">
        <v>8</v>
      </c>
      <c r="J60" s="8" t="str">
        <f t="shared" si="0"/>
        <v>Reajustar</v>
      </c>
      <c r="K60"/>
    </row>
    <row r="61" spans="1:11" hidden="1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1"/>
        <v>43.43611111111111</v>
      </c>
      <c r="G61" s="8" t="s">
        <v>7</v>
      </c>
      <c r="H61" s="8" t="s">
        <v>11</v>
      </c>
      <c r="I61" s="8" t="s">
        <v>9</v>
      </c>
      <c r="J61" s="8" t="str">
        <f t="shared" si="0"/>
        <v>Reajustar</v>
      </c>
      <c r="K61"/>
    </row>
    <row r="62" spans="1:11" hidden="1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1"/>
        <v>43.347222222222221</v>
      </c>
      <c r="G62" s="8" t="s">
        <v>7</v>
      </c>
      <c r="H62" s="8" t="s">
        <v>11</v>
      </c>
      <c r="I62" s="8" t="s">
        <v>8</v>
      </c>
      <c r="J62" s="8" t="str">
        <f t="shared" si="0"/>
        <v>Reajustar</v>
      </c>
      <c r="K62"/>
    </row>
    <row r="63" spans="1:11" hidden="1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1"/>
        <v>43.197222222222223</v>
      </c>
      <c r="G63" s="8" t="s">
        <v>7</v>
      </c>
      <c r="H63" s="8" t="s">
        <v>11</v>
      </c>
      <c r="I63" s="8" t="s">
        <v>8</v>
      </c>
      <c r="J63" s="8" t="str">
        <f t="shared" si="0"/>
        <v>Reajustar</v>
      </c>
      <c r="K63"/>
    </row>
    <row r="64" spans="1:11" hidden="1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1"/>
        <v>42.744444444444447</v>
      </c>
      <c r="G64" s="8" t="s">
        <v>2</v>
      </c>
      <c r="H64" s="8" t="s">
        <v>11</v>
      </c>
      <c r="I64" s="8" t="s">
        <v>8</v>
      </c>
      <c r="J64" s="8" t="str">
        <f t="shared" si="0"/>
        <v>Reajustar</v>
      </c>
      <c r="K64"/>
    </row>
    <row r="65" spans="1:11" hidden="1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1"/>
        <v>42.669444444444444</v>
      </c>
      <c r="G65" s="8" t="s">
        <v>7</v>
      </c>
      <c r="H65" s="8" t="s">
        <v>11</v>
      </c>
      <c r="I65" s="8" t="s">
        <v>8</v>
      </c>
      <c r="J65" s="8" t="str">
        <f t="shared" si="0"/>
        <v>Reajustar</v>
      </c>
      <c r="K65"/>
    </row>
    <row r="66" spans="1:11" hidden="1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1"/>
        <v>42.641666666666666</v>
      </c>
      <c r="G66" s="8" t="s">
        <v>7</v>
      </c>
      <c r="H66" s="8" t="s">
        <v>11</v>
      </c>
      <c r="I66" s="8" t="s">
        <v>8</v>
      </c>
      <c r="J66" s="8" t="str">
        <f t="shared" si="0"/>
        <v>Reajustar</v>
      </c>
      <c r="K66"/>
    </row>
    <row r="67" spans="1:11" hidden="1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1"/>
        <v>42.530555555555559</v>
      </c>
      <c r="G67" s="8" t="s">
        <v>2</v>
      </c>
      <c r="H67" s="8" t="s">
        <v>11</v>
      </c>
      <c r="I67" s="8" t="s">
        <v>13</v>
      </c>
      <c r="J67" s="8" t="str">
        <f t="shared" ref="J67:J130" si="2">IF(D67&gt;12000,"No reajustar","Reajustar")</f>
        <v>Reajustar</v>
      </c>
      <c r="K67"/>
    </row>
    <row r="68" spans="1:11" hidden="1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3">YEARFRAC(TODAY(),E68)</f>
        <v>42.166666666666664</v>
      </c>
      <c r="G68" s="8" t="s">
        <v>2</v>
      </c>
      <c r="H68" s="8" t="s">
        <v>11</v>
      </c>
      <c r="I68" s="8" t="s">
        <v>8</v>
      </c>
      <c r="J68" s="8" t="str">
        <f t="shared" si="2"/>
        <v>Reajustar</v>
      </c>
      <c r="K68"/>
    </row>
    <row r="69" spans="1:11" hidden="1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3"/>
        <v>42.144444444444446</v>
      </c>
      <c r="G69" s="8" t="s">
        <v>2</v>
      </c>
      <c r="H69" s="8" t="s">
        <v>11</v>
      </c>
      <c r="I69" s="8" t="s">
        <v>8</v>
      </c>
      <c r="J69" s="8" t="str">
        <f t="shared" si="2"/>
        <v>Reajustar</v>
      </c>
      <c r="K69"/>
    </row>
    <row r="70" spans="1:11" hidden="1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3"/>
        <v>42.00277777777778</v>
      </c>
      <c r="G70" s="8" t="s">
        <v>7</v>
      </c>
      <c r="H70" s="8" t="s">
        <v>11</v>
      </c>
      <c r="I70" s="8" t="s">
        <v>13</v>
      </c>
      <c r="J70" s="8" t="str">
        <f t="shared" si="2"/>
        <v>Reajustar</v>
      </c>
      <c r="K70"/>
    </row>
    <row r="71" spans="1:11" hidden="1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3"/>
        <v>41.802777777777777</v>
      </c>
      <c r="G71" s="8" t="s">
        <v>2</v>
      </c>
      <c r="H71" s="8" t="s">
        <v>11</v>
      </c>
      <c r="I71" s="8" t="s">
        <v>8</v>
      </c>
      <c r="J71" s="8" t="str">
        <f t="shared" si="2"/>
        <v>Reajustar</v>
      </c>
      <c r="K71"/>
    </row>
    <row r="72" spans="1:11" hidden="1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3"/>
        <v>41.788888888888891</v>
      </c>
      <c r="G72" s="8" t="s">
        <v>7</v>
      </c>
      <c r="H72" s="8" t="s">
        <v>11</v>
      </c>
      <c r="I72" s="8" t="s">
        <v>8</v>
      </c>
      <c r="J72" s="8" t="str">
        <f t="shared" si="2"/>
        <v>Reajustar</v>
      </c>
      <c r="K72"/>
    </row>
    <row r="73" spans="1:11" hidden="1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3"/>
        <v>41.761111111111113</v>
      </c>
      <c r="G73" s="8" t="s">
        <v>2</v>
      </c>
      <c r="H73" s="8" t="s">
        <v>11</v>
      </c>
      <c r="I73" s="8" t="s">
        <v>8</v>
      </c>
      <c r="J73" s="8" t="str">
        <f t="shared" si="2"/>
        <v>Reajustar</v>
      </c>
      <c r="K73"/>
    </row>
    <row r="74" spans="1:11" hidden="1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3"/>
        <v>41.616666666666667</v>
      </c>
      <c r="G74" s="8" t="s">
        <v>7</v>
      </c>
      <c r="H74" s="8" t="s">
        <v>11</v>
      </c>
      <c r="I74" s="8" t="s">
        <v>8</v>
      </c>
      <c r="J74" s="8" t="str">
        <f t="shared" si="2"/>
        <v>Reajustar</v>
      </c>
      <c r="K74"/>
    </row>
    <row r="75" spans="1:11" hidden="1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3"/>
        <v>41.50277777777778</v>
      </c>
      <c r="G75" s="8" t="s">
        <v>2</v>
      </c>
      <c r="H75" s="8" t="s">
        <v>11</v>
      </c>
      <c r="I75" s="8" t="s">
        <v>8</v>
      </c>
      <c r="J75" s="8" t="str">
        <f t="shared" si="2"/>
        <v>Reajustar</v>
      </c>
      <c r="K75"/>
    </row>
    <row r="76" spans="1:11" hidden="1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3"/>
        <v>41.3</v>
      </c>
      <c r="G76" s="8" t="s">
        <v>7</v>
      </c>
      <c r="H76" s="8" t="s">
        <v>3</v>
      </c>
      <c r="I76" s="8" t="s">
        <v>8</v>
      </c>
      <c r="J76" s="16" t="str">
        <f t="shared" si="2"/>
        <v>No reajustar</v>
      </c>
      <c r="K76"/>
    </row>
    <row r="77" spans="1:11" hidden="1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3"/>
        <v>41.280555555555559</v>
      </c>
      <c r="G77" s="8" t="s">
        <v>2</v>
      </c>
      <c r="H77" s="8" t="s">
        <v>11</v>
      </c>
      <c r="I77" s="8" t="s">
        <v>9</v>
      </c>
      <c r="J77" s="8" t="str">
        <f t="shared" si="2"/>
        <v>Reajustar</v>
      </c>
      <c r="K77"/>
    </row>
    <row r="78" spans="1:11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3"/>
        <v>41.152777777777779</v>
      </c>
      <c r="G78" s="8" t="s">
        <v>2</v>
      </c>
      <c r="H78" s="8" t="s">
        <v>11</v>
      </c>
      <c r="I78" s="8" t="s">
        <v>8</v>
      </c>
      <c r="J78" s="16" t="str">
        <f t="shared" si="2"/>
        <v>No reajustar</v>
      </c>
      <c r="K78"/>
    </row>
    <row r="79" spans="1:11" hidden="1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3"/>
        <v>41.033333333333331</v>
      </c>
      <c r="G79" s="8" t="s">
        <v>2</v>
      </c>
      <c r="H79" s="8" t="s">
        <v>11</v>
      </c>
      <c r="I79" s="8" t="s">
        <v>8</v>
      </c>
      <c r="J79" s="8" t="str">
        <f t="shared" si="2"/>
        <v>Reajustar</v>
      </c>
      <c r="K79"/>
    </row>
    <row r="80" spans="1:11" hidden="1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3"/>
        <v>40.766666666666666</v>
      </c>
      <c r="G80" s="8" t="s">
        <v>7</v>
      </c>
      <c r="H80" s="8" t="s">
        <v>11</v>
      </c>
      <c r="I80" s="8" t="s">
        <v>8</v>
      </c>
      <c r="J80" s="8" t="str">
        <f t="shared" si="2"/>
        <v>Reajustar</v>
      </c>
      <c r="K80"/>
    </row>
    <row r="81" spans="1:11" hidden="1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3"/>
        <v>40.744444444444447</v>
      </c>
      <c r="G81" s="8" t="s">
        <v>2</v>
      </c>
      <c r="H81" s="8" t="s">
        <v>11</v>
      </c>
      <c r="I81" s="8" t="s">
        <v>8</v>
      </c>
      <c r="J81" s="8" t="str">
        <f t="shared" si="2"/>
        <v>Reajustar</v>
      </c>
      <c r="K81"/>
    </row>
    <row r="82" spans="1:11" hidden="1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3"/>
        <v>40.669444444444444</v>
      </c>
      <c r="G82" s="8" t="s">
        <v>2</v>
      </c>
      <c r="H82" s="8" t="s">
        <v>11</v>
      </c>
      <c r="I82" s="8" t="s">
        <v>8</v>
      </c>
      <c r="J82" s="8" t="str">
        <f t="shared" si="2"/>
        <v>Reajustar</v>
      </c>
      <c r="K82"/>
    </row>
    <row r="83" spans="1:11" hidden="1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3"/>
        <v>40.24722222222222</v>
      </c>
      <c r="G83" s="8" t="s">
        <v>7</v>
      </c>
      <c r="H83" s="8" t="s">
        <v>3</v>
      </c>
      <c r="I83" s="8" t="s">
        <v>8</v>
      </c>
      <c r="J83" s="8" t="str">
        <f t="shared" si="2"/>
        <v>Reajustar</v>
      </c>
      <c r="K83"/>
    </row>
    <row r="84" spans="1:11" hidden="1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3"/>
        <v>40.180555555555557</v>
      </c>
      <c r="G84" s="8" t="s">
        <v>2</v>
      </c>
      <c r="H84" s="8" t="s">
        <v>11</v>
      </c>
      <c r="I84" s="8" t="s">
        <v>8</v>
      </c>
      <c r="J84" s="8" t="str">
        <f t="shared" si="2"/>
        <v>Reajustar</v>
      </c>
      <c r="K84"/>
    </row>
    <row r="85" spans="1:11" hidden="1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3"/>
        <v>40.138888888888886</v>
      </c>
      <c r="G85" s="8" t="s">
        <v>2</v>
      </c>
      <c r="H85" s="8" t="s">
        <v>3</v>
      </c>
      <c r="I85" s="8" t="s">
        <v>8</v>
      </c>
      <c r="J85" s="8" t="str">
        <f t="shared" si="2"/>
        <v>Reajustar</v>
      </c>
      <c r="K85"/>
    </row>
    <row r="86" spans="1:11" hidden="1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3"/>
        <v>40.105555555555554</v>
      </c>
      <c r="G86" s="8" t="s">
        <v>2</v>
      </c>
      <c r="H86" s="8" t="s">
        <v>10</v>
      </c>
      <c r="I86" s="8" t="s">
        <v>8</v>
      </c>
      <c r="J86" s="8" t="str">
        <f t="shared" si="2"/>
        <v>Reajustar</v>
      </c>
      <c r="K86"/>
    </row>
    <row r="87" spans="1:11" hidden="1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3"/>
        <v>40.047222222222224</v>
      </c>
      <c r="G87" s="8" t="s">
        <v>7</v>
      </c>
      <c r="H87" s="8" t="s">
        <v>3</v>
      </c>
      <c r="I87" s="8" t="s">
        <v>8</v>
      </c>
      <c r="J87" s="16" t="str">
        <f t="shared" si="2"/>
        <v>No reajustar</v>
      </c>
      <c r="K87"/>
    </row>
    <row r="88" spans="1:11" hidden="1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3"/>
        <v>40.008333333333333</v>
      </c>
      <c r="G88" s="8" t="s">
        <v>2</v>
      </c>
      <c r="H88" s="8" t="s">
        <v>11</v>
      </c>
      <c r="I88" s="8" t="s">
        <v>8</v>
      </c>
      <c r="J88" s="8" t="str">
        <f t="shared" si="2"/>
        <v>Reajustar</v>
      </c>
      <c r="K88"/>
    </row>
    <row r="89" spans="1:11" hidden="1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3"/>
        <v>40</v>
      </c>
      <c r="G89" s="8" t="s">
        <v>7</v>
      </c>
      <c r="H89" s="8" t="s">
        <v>3</v>
      </c>
      <c r="I89" s="8" t="s">
        <v>8</v>
      </c>
      <c r="J89" s="8" t="str">
        <f t="shared" si="2"/>
        <v>Reajustar</v>
      </c>
      <c r="K89"/>
    </row>
    <row r="90" spans="1:11" hidden="1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3"/>
        <v>39.972222222222221</v>
      </c>
      <c r="G90" s="8" t="s">
        <v>7</v>
      </c>
      <c r="H90" s="8" t="s">
        <v>11</v>
      </c>
      <c r="I90" s="8" t="s">
        <v>8</v>
      </c>
      <c r="J90" s="8" t="str">
        <f t="shared" si="2"/>
        <v>Reajustar</v>
      </c>
      <c r="K90"/>
    </row>
    <row r="91" spans="1:11" hidden="1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3"/>
        <v>39.733333333333334</v>
      </c>
      <c r="G91" s="8" t="s">
        <v>7</v>
      </c>
      <c r="H91" s="8" t="s">
        <v>3</v>
      </c>
      <c r="I91" s="8" t="s">
        <v>13</v>
      </c>
      <c r="J91" s="16" t="str">
        <f t="shared" si="2"/>
        <v>No reajustar</v>
      </c>
      <c r="K91"/>
    </row>
    <row r="92" spans="1:11" hidden="1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3"/>
        <v>39.694444444444443</v>
      </c>
      <c r="G92" s="8" t="s">
        <v>7</v>
      </c>
      <c r="H92" s="8" t="s">
        <v>11</v>
      </c>
      <c r="I92" s="8" t="s">
        <v>8</v>
      </c>
      <c r="J92" s="8" t="str">
        <f t="shared" si="2"/>
        <v>Reajustar</v>
      </c>
      <c r="K92"/>
    </row>
    <row r="93" spans="1:11" hidden="1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3"/>
        <v>39.641666666666666</v>
      </c>
      <c r="G93" s="8" t="s">
        <v>2</v>
      </c>
      <c r="H93" s="8" t="s">
        <v>11</v>
      </c>
      <c r="I93" s="8" t="s">
        <v>8</v>
      </c>
      <c r="J93" s="8" t="str">
        <f t="shared" si="2"/>
        <v>Reajustar</v>
      </c>
      <c r="K93"/>
    </row>
    <row r="94" spans="1:11" hidden="1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3"/>
        <v>39.5</v>
      </c>
      <c r="G94" s="8" t="s">
        <v>7</v>
      </c>
      <c r="H94" s="8" t="s">
        <v>11</v>
      </c>
      <c r="I94" s="8" t="s">
        <v>9</v>
      </c>
      <c r="J94" s="8" t="str">
        <f t="shared" si="2"/>
        <v>Reajustar</v>
      </c>
      <c r="K94"/>
    </row>
    <row r="95" spans="1:11" hidden="1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3"/>
        <v>39.491666666666667</v>
      </c>
      <c r="G95" s="8" t="s">
        <v>7</v>
      </c>
      <c r="H95" s="8" t="s">
        <v>4</v>
      </c>
      <c r="I95" s="8" t="s">
        <v>8</v>
      </c>
      <c r="J95" s="8" t="str">
        <f t="shared" si="2"/>
        <v>Reajustar</v>
      </c>
      <c r="K95"/>
    </row>
    <row r="96" spans="1:11" hidden="1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3"/>
        <v>39.477777777777774</v>
      </c>
      <c r="G96" s="8" t="s">
        <v>7</v>
      </c>
      <c r="H96" s="8" t="s">
        <v>11</v>
      </c>
      <c r="I96" s="8" t="s">
        <v>8</v>
      </c>
      <c r="J96" s="8" t="str">
        <f t="shared" si="2"/>
        <v>Reajustar</v>
      </c>
      <c r="K96"/>
    </row>
    <row r="97" spans="1:11" hidden="1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3"/>
        <v>39.31111111111111</v>
      </c>
      <c r="G97" s="8" t="s">
        <v>2</v>
      </c>
      <c r="H97" s="8" t="s">
        <v>11</v>
      </c>
      <c r="I97" s="8" t="s">
        <v>8</v>
      </c>
      <c r="J97" s="8" t="str">
        <f t="shared" si="2"/>
        <v>Reajustar</v>
      </c>
      <c r="K97"/>
    </row>
    <row r="98" spans="1:11" hidden="1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3"/>
        <v>39.30833333333333</v>
      </c>
      <c r="G98" s="8" t="s">
        <v>7</v>
      </c>
      <c r="H98" s="8" t="s">
        <v>11</v>
      </c>
      <c r="I98" s="8" t="s">
        <v>8</v>
      </c>
      <c r="J98" s="8" t="str">
        <f t="shared" si="2"/>
        <v>Reajustar</v>
      </c>
      <c r="K98"/>
    </row>
    <row r="99" spans="1:11" hidden="1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3"/>
        <v>39.097222222222221</v>
      </c>
      <c r="G99" s="8" t="s">
        <v>7</v>
      </c>
      <c r="H99" s="8" t="s">
        <v>11</v>
      </c>
      <c r="I99" s="8" t="s">
        <v>8</v>
      </c>
      <c r="J99" s="8" t="str">
        <f t="shared" si="2"/>
        <v>Reajustar</v>
      </c>
      <c r="K99"/>
    </row>
    <row r="100" spans="1:11" hidden="1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3"/>
        <v>39.044444444444444</v>
      </c>
      <c r="G100" s="8" t="s">
        <v>7</v>
      </c>
      <c r="H100" s="8" t="s">
        <v>3</v>
      </c>
      <c r="I100" s="8" t="s">
        <v>13</v>
      </c>
      <c r="J100" s="16" t="str">
        <f t="shared" si="2"/>
        <v>No reajustar</v>
      </c>
      <c r="K100"/>
    </row>
    <row r="101" spans="1:11" hidden="1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3"/>
        <v>38.799999999999997</v>
      </c>
      <c r="G101" s="8" t="s">
        <v>7</v>
      </c>
      <c r="H101" s="8" t="s">
        <v>11</v>
      </c>
      <c r="I101" s="8" t="s">
        <v>13</v>
      </c>
      <c r="J101" s="8" t="str">
        <f t="shared" si="2"/>
        <v>Reajustar</v>
      </c>
      <c r="K101"/>
    </row>
    <row r="102" spans="1:11" hidden="1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3"/>
        <v>38.741666666666667</v>
      </c>
      <c r="G102" s="8" t="s">
        <v>2</v>
      </c>
      <c r="H102" s="8" t="s">
        <v>11</v>
      </c>
      <c r="I102" s="8" t="s">
        <v>13</v>
      </c>
      <c r="J102" s="8" t="str">
        <f t="shared" si="2"/>
        <v>Reajustar</v>
      </c>
      <c r="K102"/>
    </row>
    <row r="103" spans="1:11" hidden="1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3"/>
        <v>38.466666666666669</v>
      </c>
      <c r="G103" s="8" t="s">
        <v>2</v>
      </c>
      <c r="H103" s="8" t="s">
        <v>3</v>
      </c>
      <c r="I103" s="8" t="s">
        <v>8</v>
      </c>
      <c r="J103" s="8" t="str">
        <f t="shared" si="2"/>
        <v>Reajustar</v>
      </c>
      <c r="K103"/>
    </row>
    <row r="104" spans="1:11" hidden="1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3"/>
        <v>38.18611111111111</v>
      </c>
      <c r="G104" s="8" t="s">
        <v>2</v>
      </c>
      <c r="H104" s="8" t="s">
        <v>11</v>
      </c>
      <c r="I104" s="8" t="s">
        <v>8</v>
      </c>
      <c r="J104" s="8" t="str">
        <f t="shared" si="2"/>
        <v>Reajustar</v>
      </c>
      <c r="K104"/>
    </row>
    <row r="105" spans="1:11" hidden="1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3"/>
        <v>38.108333333333334</v>
      </c>
      <c r="G105" s="8" t="s">
        <v>2</v>
      </c>
      <c r="H105" s="8" t="s">
        <v>3</v>
      </c>
      <c r="I105" s="8" t="s">
        <v>8</v>
      </c>
      <c r="J105" s="8" t="str">
        <f t="shared" si="2"/>
        <v>Reajustar</v>
      </c>
      <c r="K105"/>
    </row>
    <row r="106" spans="1:11" hidden="1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3"/>
        <v>38.102777777777774</v>
      </c>
      <c r="G106" s="8" t="s">
        <v>7</v>
      </c>
      <c r="H106" s="8" t="s">
        <v>3</v>
      </c>
      <c r="I106" s="8" t="s">
        <v>8</v>
      </c>
      <c r="J106" s="8" t="str">
        <f t="shared" si="2"/>
        <v>Reajustar</v>
      </c>
      <c r="K106"/>
    </row>
    <row r="107" spans="1:11" hidden="1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3"/>
        <v>37.794444444444444</v>
      </c>
      <c r="G107" s="8" t="s">
        <v>7</v>
      </c>
      <c r="H107" s="8" t="s">
        <v>3</v>
      </c>
      <c r="I107" s="8" t="s">
        <v>8</v>
      </c>
      <c r="J107" s="8" t="str">
        <f t="shared" si="2"/>
        <v>Reajustar</v>
      </c>
      <c r="K107"/>
    </row>
    <row r="108" spans="1:11" hidden="1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3"/>
        <v>37.625</v>
      </c>
      <c r="G108" s="8" t="s">
        <v>7</v>
      </c>
      <c r="H108" s="8" t="s">
        <v>11</v>
      </c>
      <c r="I108" s="8" t="s">
        <v>8</v>
      </c>
      <c r="J108" s="8" t="str">
        <f t="shared" si="2"/>
        <v>Reajustar</v>
      </c>
      <c r="K108"/>
    </row>
    <row r="109" spans="1:11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3"/>
        <v>37.575000000000003</v>
      </c>
      <c r="G109" s="8" t="s">
        <v>2</v>
      </c>
      <c r="H109" s="8" t="s">
        <v>11</v>
      </c>
      <c r="I109" s="8" t="s">
        <v>13</v>
      </c>
      <c r="J109" s="16" t="str">
        <f t="shared" si="2"/>
        <v>No reajustar</v>
      </c>
      <c r="K109"/>
    </row>
    <row r="110" spans="1:11" hidden="1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3"/>
        <v>37.544444444444444</v>
      </c>
      <c r="G110" s="8" t="s">
        <v>7</v>
      </c>
      <c r="H110" s="8" t="s">
        <v>11</v>
      </c>
      <c r="I110" s="8" t="s">
        <v>8</v>
      </c>
      <c r="J110" s="8" t="str">
        <f t="shared" si="2"/>
        <v>Reajustar</v>
      </c>
      <c r="K110"/>
    </row>
    <row r="111" spans="1:11" hidden="1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3"/>
        <v>37.536111111111111</v>
      </c>
      <c r="G111" s="8" t="s">
        <v>2</v>
      </c>
      <c r="H111" s="8" t="s">
        <v>3</v>
      </c>
      <c r="I111" s="8" t="s">
        <v>8</v>
      </c>
      <c r="J111" s="8" t="str">
        <f t="shared" si="2"/>
        <v>Reajustar</v>
      </c>
      <c r="K111"/>
    </row>
    <row r="112" spans="1:11" hidden="1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3"/>
        <v>37.5</v>
      </c>
      <c r="G112" s="8" t="s">
        <v>7</v>
      </c>
      <c r="H112" s="8" t="s">
        <v>11</v>
      </c>
      <c r="I112" s="8" t="s">
        <v>8</v>
      </c>
      <c r="J112" s="8" t="str">
        <f t="shared" si="2"/>
        <v>Reajustar</v>
      </c>
      <c r="K112"/>
    </row>
    <row r="113" spans="1:11" hidden="1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3"/>
        <v>37.288888888888891</v>
      </c>
      <c r="G113" s="8" t="s">
        <v>2</v>
      </c>
      <c r="H113" s="8" t="s">
        <v>11</v>
      </c>
      <c r="I113" s="8" t="s">
        <v>8</v>
      </c>
      <c r="J113" s="8" t="str">
        <f t="shared" si="2"/>
        <v>Reajustar</v>
      </c>
      <c r="K113"/>
    </row>
    <row r="114" spans="1:11" hidden="1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3"/>
        <v>37.152777777777779</v>
      </c>
      <c r="G114" s="8" t="s">
        <v>7</v>
      </c>
      <c r="H114" s="8" t="s">
        <v>11</v>
      </c>
      <c r="I114" s="8" t="s">
        <v>13</v>
      </c>
      <c r="J114" s="8" t="str">
        <f t="shared" si="2"/>
        <v>Reajustar</v>
      </c>
      <c r="K114"/>
    </row>
    <row r="115" spans="1:11" hidden="1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3"/>
        <v>37.011111111111113</v>
      </c>
      <c r="G115" s="8" t="s">
        <v>7</v>
      </c>
      <c r="H115" s="8" t="s">
        <v>4</v>
      </c>
      <c r="I115" s="8" t="s">
        <v>8</v>
      </c>
      <c r="J115" s="8" t="str">
        <f t="shared" si="2"/>
        <v>Reajustar</v>
      </c>
      <c r="K115"/>
    </row>
    <row r="116" spans="1:11" hidden="1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3"/>
        <v>36.869444444444447</v>
      </c>
      <c r="G116" s="8" t="s">
        <v>2</v>
      </c>
      <c r="H116" s="8" t="s">
        <v>11</v>
      </c>
      <c r="I116" s="8" t="s">
        <v>8</v>
      </c>
      <c r="J116" s="8" t="str">
        <f t="shared" si="2"/>
        <v>Reajustar</v>
      </c>
      <c r="K116"/>
    </row>
    <row r="117" spans="1:11" hidden="1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3"/>
        <v>36.744444444444447</v>
      </c>
      <c r="G117" s="8" t="s">
        <v>7</v>
      </c>
      <c r="H117" s="8" t="s">
        <v>11</v>
      </c>
      <c r="I117" s="8" t="s">
        <v>8</v>
      </c>
      <c r="J117" s="8" t="str">
        <f t="shared" si="2"/>
        <v>Reajustar</v>
      </c>
      <c r="K117"/>
    </row>
    <row r="118" spans="1:11" hidden="1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3"/>
        <v>36.522222222222226</v>
      </c>
      <c r="G118" s="8" t="s">
        <v>7</v>
      </c>
      <c r="H118" s="8" t="s">
        <v>11</v>
      </c>
      <c r="I118" s="8" t="s">
        <v>8</v>
      </c>
      <c r="J118" s="8" t="str">
        <f t="shared" si="2"/>
        <v>Reajustar</v>
      </c>
      <c r="K118"/>
    </row>
    <row r="119" spans="1:11" hidden="1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3"/>
        <v>36.30833333333333</v>
      </c>
      <c r="G119" s="8" t="s">
        <v>7</v>
      </c>
      <c r="H119" s="8" t="s">
        <v>11</v>
      </c>
      <c r="I119" s="8" t="s">
        <v>8</v>
      </c>
      <c r="J119" s="8" t="str">
        <f t="shared" si="2"/>
        <v>Reajustar</v>
      </c>
      <c r="K119"/>
    </row>
    <row r="120" spans="1:11" hidden="1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3"/>
        <v>36.280555555555559</v>
      </c>
      <c r="G120" s="8" t="s">
        <v>7</v>
      </c>
      <c r="H120" s="8" t="s">
        <v>11</v>
      </c>
      <c r="I120" s="8" t="s">
        <v>8</v>
      </c>
      <c r="J120" s="8" t="str">
        <f t="shared" si="2"/>
        <v>Reajustar</v>
      </c>
      <c r="K120"/>
    </row>
    <row r="121" spans="1:11" hidden="1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3"/>
        <v>36.263888888888886</v>
      </c>
      <c r="G121" s="8" t="s">
        <v>7</v>
      </c>
      <c r="H121" s="8" t="s">
        <v>11</v>
      </c>
      <c r="I121" s="8" t="s">
        <v>8</v>
      </c>
      <c r="J121" s="8" t="str">
        <f t="shared" si="2"/>
        <v>Reajustar</v>
      </c>
      <c r="K121"/>
    </row>
    <row r="122" spans="1:11" hidden="1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3"/>
        <v>36.180555555555557</v>
      </c>
      <c r="G122" s="8" t="s">
        <v>7</v>
      </c>
      <c r="H122" s="8" t="s">
        <v>11</v>
      </c>
      <c r="I122" s="8" t="s">
        <v>13</v>
      </c>
      <c r="J122" s="16" t="str">
        <f t="shared" si="2"/>
        <v>No reajustar</v>
      </c>
      <c r="K122"/>
    </row>
    <row r="123" spans="1:11" hidden="1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3"/>
        <v>36.125</v>
      </c>
      <c r="G123" s="8" t="s">
        <v>7</v>
      </c>
      <c r="H123" s="8" t="s">
        <v>3</v>
      </c>
      <c r="I123" s="8" t="s">
        <v>8</v>
      </c>
      <c r="J123" s="8" t="str">
        <f t="shared" si="2"/>
        <v>Reajustar</v>
      </c>
      <c r="K123"/>
    </row>
    <row r="124" spans="1:11" hidden="1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3"/>
        <v>36.022222222222226</v>
      </c>
      <c r="G124" s="8" t="s">
        <v>7</v>
      </c>
      <c r="H124" s="8" t="s">
        <v>11</v>
      </c>
      <c r="I124" s="8" t="s">
        <v>9</v>
      </c>
      <c r="J124" s="8" t="str">
        <f t="shared" si="2"/>
        <v>Reajustar</v>
      </c>
      <c r="K124"/>
    </row>
    <row r="125" spans="1:11" hidden="1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3"/>
        <v>35.969444444444441</v>
      </c>
      <c r="G125" s="8" t="s">
        <v>7</v>
      </c>
      <c r="H125" s="8" t="s">
        <v>3</v>
      </c>
      <c r="I125" s="8" t="s">
        <v>13</v>
      </c>
      <c r="J125" s="8" t="str">
        <f t="shared" si="2"/>
        <v>Reajustar</v>
      </c>
      <c r="K125"/>
    </row>
    <row r="126" spans="1:11" hidden="1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3"/>
        <v>35.844444444444441</v>
      </c>
      <c r="G126" s="8" t="s">
        <v>7</v>
      </c>
      <c r="H126" s="8" t="s">
        <v>11</v>
      </c>
      <c r="I126" s="8" t="s">
        <v>8</v>
      </c>
      <c r="J126" s="8" t="str">
        <f t="shared" si="2"/>
        <v>Reajustar</v>
      </c>
      <c r="K126"/>
    </row>
    <row r="127" spans="1:11" hidden="1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3"/>
        <v>35.822222222222223</v>
      </c>
      <c r="G127" s="8" t="s">
        <v>7</v>
      </c>
      <c r="H127" s="8" t="s">
        <v>11</v>
      </c>
      <c r="I127" s="8" t="s">
        <v>8</v>
      </c>
      <c r="J127" s="8" t="str">
        <f t="shared" si="2"/>
        <v>Reajustar</v>
      </c>
      <c r="K127"/>
    </row>
    <row r="128" spans="1:11" hidden="1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3"/>
        <v>35.783333333333331</v>
      </c>
      <c r="G128" s="8" t="s">
        <v>7</v>
      </c>
      <c r="H128" s="8" t="s">
        <v>11</v>
      </c>
      <c r="I128" s="8" t="s">
        <v>8</v>
      </c>
      <c r="J128" s="8" t="str">
        <f t="shared" si="2"/>
        <v>Reajustar</v>
      </c>
      <c r="K128"/>
    </row>
    <row r="129" spans="1:11" hidden="1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3"/>
        <v>35.75</v>
      </c>
      <c r="G129" s="8" t="s">
        <v>7</v>
      </c>
      <c r="H129" s="8" t="s">
        <v>11</v>
      </c>
      <c r="I129" s="8" t="s">
        <v>8</v>
      </c>
      <c r="J129" s="8" t="str">
        <f t="shared" si="2"/>
        <v>Reajustar</v>
      </c>
      <c r="K129"/>
    </row>
    <row r="130" spans="1:11" hidden="1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3"/>
        <v>35.727777777777774</v>
      </c>
      <c r="G130" s="8" t="s">
        <v>2</v>
      </c>
      <c r="H130" s="8" t="s">
        <v>3</v>
      </c>
      <c r="I130" s="8" t="s">
        <v>8</v>
      </c>
      <c r="J130" s="8" t="str">
        <f t="shared" si="2"/>
        <v>Reajustar</v>
      </c>
      <c r="K130"/>
    </row>
    <row r="131" spans="1:11" hidden="1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3"/>
        <v>35.711111111111109</v>
      </c>
      <c r="G131" s="8" t="s">
        <v>7</v>
      </c>
      <c r="H131" s="8" t="s">
        <v>11</v>
      </c>
      <c r="I131" s="8" t="s">
        <v>13</v>
      </c>
      <c r="J131" s="16" t="str">
        <f t="shared" ref="J131:J194" si="4">IF(D131&gt;12000,"No reajustar","Reajustar")</f>
        <v>No reajustar</v>
      </c>
      <c r="K131"/>
    </row>
    <row r="132" spans="1:11" hidden="1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5">YEARFRAC(TODAY(),E132)</f>
        <v>35.630555555555553</v>
      </c>
      <c r="G132" s="8" t="s">
        <v>7</v>
      </c>
      <c r="H132" s="8" t="s">
        <v>11</v>
      </c>
      <c r="I132" s="8" t="s">
        <v>13</v>
      </c>
      <c r="J132" s="8" t="str">
        <f t="shared" si="4"/>
        <v>Reajustar</v>
      </c>
      <c r="K132"/>
    </row>
    <row r="133" spans="1:11" hidden="1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5"/>
        <v>35.380555555555553</v>
      </c>
      <c r="G133" s="8" t="s">
        <v>2</v>
      </c>
      <c r="H133" s="8" t="s">
        <v>4</v>
      </c>
      <c r="I133" s="8" t="s">
        <v>8</v>
      </c>
      <c r="J133" s="8" t="str">
        <f t="shared" si="4"/>
        <v>Reajustar</v>
      </c>
      <c r="K133"/>
    </row>
    <row r="134" spans="1:11" hidden="1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5"/>
        <v>35.258333333333333</v>
      </c>
      <c r="G134" s="8" t="s">
        <v>7</v>
      </c>
      <c r="H134" s="8" t="s">
        <v>3</v>
      </c>
      <c r="I134" s="8" t="s">
        <v>8</v>
      </c>
      <c r="J134" s="8" t="str">
        <f t="shared" si="4"/>
        <v>Reajustar</v>
      </c>
      <c r="K134"/>
    </row>
    <row r="135" spans="1:11" hidden="1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5"/>
        <v>35.144444444444446</v>
      </c>
      <c r="G135" s="8" t="s">
        <v>7</v>
      </c>
      <c r="H135" s="8" t="s">
        <v>11</v>
      </c>
      <c r="I135" s="8" t="s">
        <v>8</v>
      </c>
      <c r="J135" s="8" t="str">
        <f t="shared" si="4"/>
        <v>Reajustar</v>
      </c>
      <c r="K135"/>
    </row>
    <row r="136" spans="1:11" hidden="1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5"/>
        <v>35.075000000000003</v>
      </c>
      <c r="G136" s="8" t="s">
        <v>7</v>
      </c>
      <c r="H136" s="8" t="s">
        <v>10</v>
      </c>
      <c r="I136" s="8" t="s">
        <v>8</v>
      </c>
      <c r="J136" s="8" t="str">
        <f t="shared" si="4"/>
        <v>Reajustar</v>
      </c>
      <c r="K136"/>
    </row>
    <row r="137" spans="1:11" hidden="1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5"/>
        <v>34.87777777777778</v>
      </c>
      <c r="G137" s="8" t="s">
        <v>7</v>
      </c>
      <c r="H137" s="8" t="s">
        <v>11</v>
      </c>
      <c r="I137" s="8" t="s">
        <v>8</v>
      </c>
      <c r="J137" s="8" t="str">
        <f t="shared" si="4"/>
        <v>Reajustar</v>
      </c>
      <c r="K137"/>
    </row>
    <row r="138" spans="1:11" hidden="1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5"/>
        <v>34.87777777777778</v>
      </c>
      <c r="G138" s="8" t="s">
        <v>7</v>
      </c>
      <c r="H138" s="8" t="s">
        <v>11</v>
      </c>
      <c r="I138" s="8" t="s">
        <v>8</v>
      </c>
      <c r="J138" s="8" t="str">
        <f t="shared" si="4"/>
        <v>Reajustar</v>
      </c>
      <c r="K138"/>
    </row>
    <row r="139" spans="1:11" hidden="1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5"/>
        <v>34.769444444444446</v>
      </c>
      <c r="G139" s="8" t="s">
        <v>7</v>
      </c>
      <c r="H139" s="8" t="s">
        <v>4</v>
      </c>
      <c r="I139" s="8" t="s">
        <v>9</v>
      </c>
      <c r="J139" s="16" t="str">
        <f t="shared" si="4"/>
        <v>No reajustar</v>
      </c>
      <c r="K139"/>
    </row>
    <row r="140" spans="1:11" hidden="1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5"/>
        <v>34.68611111111111</v>
      </c>
      <c r="G140" s="8" t="s">
        <v>2</v>
      </c>
      <c r="H140" s="8" t="s">
        <v>3</v>
      </c>
      <c r="I140" s="8" t="s">
        <v>13</v>
      </c>
      <c r="J140" s="8" t="str">
        <f t="shared" si="4"/>
        <v>Reajustar</v>
      </c>
      <c r="K140"/>
    </row>
    <row r="141" spans="1:11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5"/>
        <v>34.630555555555553</v>
      </c>
      <c r="G141" s="8" t="s">
        <v>2</v>
      </c>
      <c r="H141" s="8" t="s">
        <v>10</v>
      </c>
      <c r="I141" s="8" t="s">
        <v>8</v>
      </c>
      <c r="J141" s="16" t="str">
        <f t="shared" si="4"/>
        <v>No reajustar</v>
      </c>
      <c r="K141"/>
    </row>
    <row r="142" spans="1:11" hidden="1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5"/>
        <v>34.555555555555557</v>
      </c>
      <c r="G142" s="8" t="s">
        <v>7</v>
      </c>
      <c r="H142" s="8" t="s">
        <v>11</v>
      </c>
      <c r="I142" s="8" t="s">
        <v>8</v>
      </c>
      <c r="J142" s="8" t="str">
        <f t="shared" si="4"/>
        <v>Reajustar</v>
      </c>
      <c r="K142"/>
    </row>
    <row r="143" spans="1:11" hidden="1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5"/>
        <v>34.319444444444443</v>
      </c>
      <c r="G143" s="8" t="s">
        <v>7</v>
      </c>
      <c r="H143" s="8" t="s">
        <v>11</v>
      </c>
      <c r="I143" s="8" t="s">
        <v>13</v>
      </c>
      <c r="J143" s="8" t="str">
        <f t="shared" si="4"/>
        <v>Reajustar</v>
      </c>
      <c r="K143"/>
    </row>
    <row r="144" spans="1:11" hidden="1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5"/>
        <v>34.19166666666667</v>
      </c>
      <c r="G144" s="8" t="s">
        <v>2</v>
      </c>
      <c r="H144" s="8" t="s">
        <v>11</v>
      </c>
      <c r="I144" s="8" t="s">
        <v>8</v>
      </c>
      <c r="J144" s="8" t="str">
        <f t="shared" si="4"/>
        <v>Reajustar</v>
      </c>
      <c r="K144"/>
    </row>
    <row r="145" spans="1:11" hidden="1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5"/>
        <v>34.091666666666669</v>
      </c>
      <c r="G145" s="8" t="s">
        <v>7</v>
      </c>
      <c r="H145" s="8" t="s">
        <v>11</v>
      </c>
      <c r="I145" s="8" t="s">
        <v>8</v>
      </c>
      <c r="J145" s="8" t="str">
        <f t="shared" si="4"/>
        <v>Reajustar</v>
      </c>
      <c r="K145"/>
    </row>
    <row r="146" spans="1:11" hidden="1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5"/>
        <v>34.038888888888891</v>
      </c>
      <c r="G146" s="8" t="s">
        <v>7</v>
      </c>
      <c r="H146" s="8" t="s">
        <v>3</v>
      </c>
      <c r="I146" s="8" t="s">
        <v>8</v>
      </c>
      <c r="J146" s="8" t="str">
        <f t="shared" si="4"/>
        <v>Reajustar</v>
      </c>
      <c r="K146"/>
    </row>
    <row r="147" spans="1:11" hidden="1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5"/>
        <v>33.969444444444441</v>
      </c>
      <c r="G147" s="8" t="s">
        <v>7</v>
      </c>
      <c r="H147" s="8" t="s">
        <v>11</v>
      </c>
      <c r="I147" s="8" t="s">
        <v>8</v>
      </c>
      <c r="J147" s="8" t="str">
        <f t="shared" si="4"/>
        <v>Reajustar</v>
      </c>
      <c r="K147"/>
    </row>
    <row r="148" spans="1:11" hidden="1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5"/>
        <v>33.74722222222222</v>
      </c>
      <c r="G148" s="8" t="s">
        <v>2</v>
      </c>
      <c r="H148" s="8" t="s">
        <v>11</v>
      </c>
      <c r="I148" s="8" t="s">
        <v>8</v>
      </c>
      <c r="J148" s="8" t="str">
        <f t="shared" si="4"/>
        <v>Reajustar</v>
      </c>
      <c r="K148"/>
    </row>
    <row r="149" spans="1:11" hidden="1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5"/>
        <v>33.68888888888889</v>
      </c>
      <c r="G149" s="8" t="s">
        <v>7</v>
      </c>
      <c r="H149" s="8" t="s">
        <v>11</v>
      </c>
      <c r="I149" s="8" t="s">
        <v>8</v>
      </c>
      <c r="J149" s="8" t="str">
        <f t="shared" si="4"/>
        <v>Reajustar</v>
      </c>
      <c r="K149"/>
    </row>
    <row r="150" spans="1:11" hidden="1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5"/>
        <v>33.549999999999997</v>
      </c>
      <c r="G150" s="8" t="s">
        <v>7</v>
      </c>
      <c r="H150" s="8" t="s">
        <v>11</v>
      </c>
      <c r="I150" s="8" t="s">
        <v>8</v>
      </c>
      <c r="J150" s="8" t="str">
        <f t="shared" si="4"/>
        <v>Reajustar</v>
      </c>
      <c r="K150"/>
    </row>
    <row r="151" spans="1:11" hidden="1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5"/>
        <v>33.5</v>
      </c>
      <c r="G151" s="8" t="s">
        <v>7</v>
      </c>
      <c r="H151" s="8" t="s">
        <v>11</v>
      </c>
      <c r="I151" s="8" t="s">
        <v>8</v>
      </c>
      <c r="J151" s="8" t="str">
        <f t="shared" si="4"/>
        <v>Reajustar</v>
      </c>
      <c r="K151"/>
    </row>
    <row r="152" spans="1:11" hidden="1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5"/>
        <v>33.37222222222222</v>
      </c>
      <c r="G152" s="8" t="s">
        <v>7</v>
      </c>
      <c r="H152" s="8" t="s">
        <v>10</v>
      </c>
      <c r="I152" s="8" t="s">
        <v>8</v>
      </c>
      <c r="J152" s="8" t="str">
        <f t="shared" si="4"/>
        <v>Reajustar</v>
      </c>
      <c r="K152"/>
    </row>
    <row r="153" spans="1:11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5"/>
        <v>33.083333333333336</v>
      </c>
      <c r="G153" s="8" t="s">
        <v>2</v>
      </c>
      <c r="H153" s="8" t="s">
        <v>3</v>
      </c>
      <c r="I153" s="8" t="s">
        <v>8</v>
      </c>
      <c r="J153" s="16" t="str">
        <f t="shared" si="4"/>
        <v>No reajustar</v>
      </c>
      <c r="K153"/>
    </row>
    <row r="154" spans="1:11" hidden="1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5"/>
        <v>33.075000000000003</v>
      </c>
      <c r="G154" s="8" t="s">
        <v>2</v>
      </c>
      <c r="H154" s="8" t="s">
        <v>11</v>
      </c>
      <c r="I154" s="8" t="s">
        <v>8</v>
      </c>
      <c r="J154" s="8" t="str">
        <f t="shared" si="4"/>
        <v>Reajustar</v>
      </c>
      <c r="K154"/>
    </row>
    <row r="155" spans="1:11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5"/>
        <v>33.036111111111111</v>
      </c>
      <c r="G155" s="8" t="s">
        <v>2</v>
      </c>
      <c r="H155" s="8" t="s">
        <v>3</v>
      </c>
      <c r="I155" s="8" t="s">
        <v>9</v>
      </c>
      <c r="J155" s="16" t="str">
        <f t="shared" si="4"/>
        <v>No reajustar</v>
      </c>
      <c r="K155"/>
    </row>
    <row r="156" spans="1:11" hidden="1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5"/>
        <v>32.994444444444447</v>
      </c>
      <c r="G156" s="8" t="s">
        <v>2</v>
      </c>
      <c r="H156" s="8" t="s">
        <v>11</v>
      </c>
      <c r="I156" s="8" t="s">
        <v>8</v>
      </c>
      <c r="J156" s="8" t="str">
        <f t="shared" si="4"/>
        <v>Reajustar</v>
      </c>
      <c r="K156"/>
    </row>
    <row r="157" spans="1:11" hidden="1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5"/>
        <v>32.963888888888889</v>
      </c>
      <c r="G157" s="8" t="s">
        <v>7</v>
      </c>
      <c r="H157" s="8" t="s">
        <v>3</v>
      </c>
      <c r="I157" s="8" t="s">
        <v>8</v>
      </c>
      <c r="J157" s="16" t="str">
        <f t="shared" si="4"/>
        <v>No reajustar</v>
      </c>
      <c r="K157"/>
    </row>
    <row r="158" spans="1:11" hidden="1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5"/>
        <v>32.950000000000003</v>
      </c>
      <c r="G158" s="8" t="s">
        <v>7</v>
      </c>
      <c r="H158" s="8" t="s">
        <v>11</v>
      </c>
      <c r="I158" s="8" t="s">
        <v>13</v>
      </c>
      <c r="J158" s="8" t="str">
        <f t="shared" si="4"/>
        <v>Reajustar</v>
      </c>
      <c r="K158"/>
    </row>
    <row r="159" spans="1:11" hidden="1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5"/>
        <v>32.87777777777778</v>
      </c>
      <c r="G159" s="8" t="s">
        <v>7</v>
      </c>
      <c r="H159" s="8" t="s">
        <v>11</v>
      </c>
      <c r="I159" s="8" t="s">
        <v>8</v>
      </c>
      <c r="J159" s="8" t="str">
        <f t="shared" si="4"/>
        <v>Reajustar</v>
      </c>
      <c r="K159"/>
    </row>
    <row r="160" spans="1:11" hidden="1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5"/>
        <v>32.869444444444447</v>
      </c>
      <c r="G160" s="8" t="s">
        <v>7</v>
      </c>
      <c r="H160" s="8" t="s">
        <v>11</v>
      </c>
      <c r="I160" s="8" t="s">
        <v>8</v>
      </c>
      <c r="J160" s="8" t="str">
        <f t="shared" si="4"/>
        <v>Reajustar</v>
      </c>
      <c r="K160"/>
    </row>
    <row r="161" spans="1:11" hidden="1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5"/>
        <v>32.866666666666667</v>
      </c>
      <c r="G161" s="8" t="s">
        <v>2</v>
      </c>
      <c r="H161" s="8" t="s">
        <v>3</v>
      </c>
      <c r="I161" s="8" t="s">
        <v>8</v>
      </c>
      <c r="J161" s="8" t="str">
        <f t="shared" si="4"/>
        <v>Reajustar</v>
      </c>
      <c r="K161"/>
    </row>
    <row r="162" spans="1:11" hidden="1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5"/>
        <v>32.830555555555556</v>
      </c>
      <c r="G162" s="8" t="s">
        <v>2</v>
      </c>
      <c r="H162" s="8" t="s">
        <v>3</v>
      </c>
      <c r="I162" s="8" t="s">
        <v>8</v>
      </c>
      <c r="J162" s="8" t="str">
        <f t="shared" si="4"/>
        <v>Reajustar</v>
      </c>
      <c r="K162"/>
    </row>
    <row r="163" spans="1:11" hidden="1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5"/>
        <v>32.741666666666667</v>
      </c>
      <c r="G163" s="8" t="s">
        <v>2</v>
      </c>
      <c r="H163" s="8" t="s">
        <v>3</v>
      </c>
      <c r="I163" s="8" t="s">
        <v>8</v>
      </c>
      <c r="J163" s="8" t="str">
        <f t="shared" si="4"/>
        <v>Reajustar</v>
      </c>
      <c r="K163"/>
    </row>
    <row r="164" spans="1:11" hidden="1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5"/>
        <v>32.697222222222223</v>
      </c>
      <c r="G164" s="8" t="s">
        <v>2</v>
      </c>
      <c r="H164" s="8" t="s">
        <v>11</v>
      </c>
      <c r="I164" s="8" t="s">
        <v>8</v>
      </c>
      <c r="J164" s="8" t="str">
        <f t="shared" si="4"/>
        <v>Reajustar</v>
      </c>
      <c r="K164"/>
    </row>
    <row r="165" spans="1:11" hidden="1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5"/>
        <v>32.630555555555553</v>
      </c>
      <c r="G165" s="8" t="s">
        <v>7</v>
      </c>
      <c r="H165" s="8" t="s">
        <v>11</v>
      </c>
      <c r="I165" s="8" t="s">
        <v>8</v>
      </c>
      <c r="J165" s="8" t="str">
        <f t="shared" si="4"/>
        <v>Reajustar</v>
      </c>
      <c r="K165"/>
    </row>
    <row r="166" spans="1:11" hidden="1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5"/>
        <v>32.138888888888886</v>
      </c>
      <c r="G166" s="8" t="s">
        <v>2</v>
      </c>
      <c r="H166" s="8" t="s">
        <v>10</v>
      </c>
      <c r="I166" s="8" t="s">
        <v>8</v>
      </c>
      <c r="J166" s="8" t="str">
        <f t="shared" si="4"/>
        <v>Reajustar</v>
      </c>
      <c r="K166"/>
    </row>
    <row r="167" spans="1:11" hidden="1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5"/>
        <v>32.055555555555557</v>
      </c>
      <c r="G167" s="8" t="s">
        <v>7</v>
      </c>
      <c r="H167" s="8" t="s">
        <v>3</v>
      </c>
      <c r="I167" s="8" t="s">
        <v>8</v>
      </c>
      <c r="J167" s="16" t="str">
        <f t="shared" si="4"/>
        <v>No reajustar</v>
      </c>
      <c r="K167"/>
    </row>
    <row r="168" spans="1:11" hidden="1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5"/>
        <v>32.027777777777779</v>
      </c>
      <c r="G168" s="8" t="s">
        <v>7</v>
      </c>
      <c r="H168" s="8" t="s">
        <v>4</v>
      </c>
      <c r="I168" s="8" t="s">
        <v>9</v>
      </c>
      <c r="J168" s="8" t="str">
        <f t="shared" si="4"/>
        <v>Reajustar</v>
      </c>
      <c r="K168"/>
    </row>
    <row r="169" spans="1:11" hidden="1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5"/>
        <v>32.008333333333333</v>
      </c>
      <c r="G169" s="8" t="s">
        <v>7</v>
      </c>
      <c r="H169" s="8" t="s">
        <v>11</v>
      </c>
      <c r="I169" s="8" t="s">
        <v>8</v>
      </c>
      <c r="J169" s="8" t="str">
        <f t="shared" si="4"/>
        <v>Reajustar</v>
      </c>
      <c r="K169"/>
    </row>
    <row r="170" spans="1:11" hidden="1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5"/>
        <v>31.944444444444443</v>
      </c>
      <c r="G170" s="8" t="s">
        <v>7</v>
      </c>
      <c r="H170" s="8" t="s">
        <v>3</v>
      </c>
      <c r="I170" s="8" t="s">
        <v>8</v>
      </c>
      <c r="J170" s="8" t="str">
        <f t="shared" si="4"/>
        <v>Reajustar</v>
      </c>
      <c r="K170"/>
    </row>
    <row r="171" spans="1:11" hidden="1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5"/>
        <v>31.933333333333334</v>
      </c>
      <c r="G171" s="8" t="s">
        <v>7</v>
      </c>
      <c r="H171" s="8" t="s">
        <v>3</v>
      </c>
      <c r="I171" s="8" t="s">
        <v>9</v>
      </c>
      <c r="J171" s="8" t="str">
        <f t="shared" si="4"/>
        <v>Reajustar</v>
      </c>
      <c r="K171"/>
    </row>
    <row r="172" spans="1:11" hidden="1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5"/>
        <v>31.897222222222222</v>
      </c>
      <c r="G172" s="8" t="s">
        <v>2</v>
      </c>
      <c r="H172" s="8" t="s">
        <v>11</v>
      </c>
      <c r="I172" s="8" t="s">
        <v>8</v>
      </c>
      <c r="J172" s="8" t="str">
        <f t="shared" si="4"/>
        <v>Reajustar</v>
      </c>
      <c r="K172"/>
    </row>
    <row r="173" spans="1:11" hidden="1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5"/>
        <v>31.869444444444444</v>
      </c>
      <c r="G173" s="8" t="s">
        <v>7</v>
      </c>
      <c r="H173" s="8" t="s">
        <v>3</v>
      </c>
      <c r="I173" s="8" t="s">
        <v>8</v>
      </c>
      <c r="J173" s="16" t="str">
        <f t="shared" si="4"/>
        <v>No reajustar</v>
      </c>
      <c r="K173"/>
    </row>
    <row r="174" spans="1:11" hidden="1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5"/>
        <v>31.658333333333335</v>
      </c>
      <c r="G174" s="8" t="s">
        <v>7</v>
      </c>
      <c r="H174" s="8" t="s">
        <v>11</v>
      </c>
      <c r="I174" s="8" t="s">
        <v>8</v>
      </c>
      <c r="J174" s="8" t="str">
        <f t="shared" si="4"/>
        <v>Reajustar</v>
      </c>
      <c r="K174"/>
    </row>
    <row r="175" spans="1:11" hidden="1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5"/>
        <v>31.638888888888889</v>
      </c>
      <c r="G175" s="8" t="s">
        <v>7</v>
      </c>
      <c r="H175" s="8" t="s">
        <v>11</v>
      </c>
      <c r="I175" s="8" t="s">
        <v>8</v>
      </c>
      <c r="J175" s="8" t="str">
        <f t="shared" si="4"/>
        <v>Reajustar</v>
      </c>
      <c r="K175"/>
    </row>
    <row r="176" spans="1:11" hidden="1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5"/>
        <v>31.583333333333332</v>
      </c>
      <c r="G176" s="8" t="s">
        <v>2</v>
      </c>
      <c r="H176" s="8" t="s">
        <v>3</v>
      </c>
      <c r="I176" s="8" t="s">
        <v>8</v>
      </c>
      <c r="J176" s="8" t="str">
        <f t="shared" si="4"/>
        <v>Reajustar</v>
      </c>
      <c r="K176"/>
    </row>
    <row r="177" spans="1:11" hidden="1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5"/>
        <v>31.5</v>
      </c>
      <c r="G177" s="8" t="s">
        <v>2</v>
      </c>
      <c r="H177" s="8" t="s">
        <v>10</v>
      </c>
      <c r="I177" s="8" t="s">
        <v>8</v>
      </c>
      <c r="J177" s="8" t="str">
        <f t="shared" si="4"/>
        <v>Reajustar</v>
      </c>
      <c r="K177"/>
    </row>
    <row r="178" spans="1:11" hidden="1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5"/>
        <v>31.127777777777776</v>
      </c>
      <c r="G178" s="8" t="s">
        <v>7</v>
      </c>
      <c r="H178" s="8" t="s">
        <v>3</v>
      </c>
      <c r="I178" s="8" t="s">
        <v>13</v>
      </c>
      <c r="J178" s="8" t="str">
        <f t="shared" si="4"/>
        <v>Reajustar</v>
      </c>
      <c r="K178"/>
    </row>
    <row r="179" spans="1:11" hidden="1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5"/>
        <v>31.036111111111111</v>
      </c>
      <c r="G179" s="8" t="s">
        <v>7</v>
      </c>
      <c r="H179" s="8" t="s">
        <v>3</v>
      </c>
      <c r="I179" s="8" t="s">
        <v>13</v>
      </c>
      <c r="J179" s="8" t="str">
        <f t="shared" si="4"/>
        <v>Reajustar</v>
      </c>
      <c r="K179"/>
    </row>
    <row r="180" spans="1:11" hidden="1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5"/>
        <v>31.011111111111113</v>
      </c>
      <c r="G180" s="8" t="s">
        <v>7</v>
      </c>
      <c r="H180" s="8" t="s">
        <v>10</v>
      </c>
      <c r="I180" s="8" t="s">
        <v>8</v>
      </c>
      <c r="J180" s="8" t="str">
        <f t="shared" si="4"/>
        <v>Reajustar</v>
      </c>
      <c r="K180"/>
    </row>
    <row r="181" spans="1:11" hidden="1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5"/>
        <v>30.977777777777778</v>
      </c>
      <c r="G181" s="8" t="s">
        <v>7</v>
      </c>
      <c r="H181" s="8" t="s">
        <v>11</v>
      </c>
      <c r="I181" s="8" t="s">
        <v>8</v>
      </c>
      <c r="J181" s="8" t="str">
        <f t="shared" si="4"/>
        <v>Reajustar</v>
      </c>
      <c r="K181"/>
    </row>
    <row r="182" spans="1:11" hidden="1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5"/>
        <v>30.894444444444446</v>
      </c>
      <c r="G182" s="8" t="s">
        <v>7</v>
      </c>
      <c r="H182" s="8" t="s">
        <v>3</v>
      </c>
      <c r="I182" s="8" t="s">
        <v>8</v>
      </c>
      <c r="J182" s="8" t="str">
        <f t="shared" si="4"/>
        <v>Reajustar</v>
      </c>
      <c r="K182"/>
    </row>
    <row r="183" spans="1:11" hidden="1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5"/>
        <v>30.847222222222221</v>
      </c>
      <c r="G183" s="8" t="s">
        <v>2</v>
      </c>
      <c r="H183" s="8" t="s">
        <v>3</v>
      </c>
      <c r="I183" s="8" t="s">
        <v>8</v>
      </c>
      <c r="J183" s="8" t="str">
        <f t="shared" si="4"/>
        <v>Reajustar</v>
      </c>
      <c r="K183"/>
    </row>
    <row r="184" spans="1:11" hidden="1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5"/>
        <v>30.783333333333335</v>
      </c>
      <c r="G184" s="8" t="s">
        <v>7</v>
      </c>
      <c r="H184" s="8" t="s">
        <v>4</v>
      </c>
      <c r="I184" s="8" t="s">
        <v>13</v>
      </c>
      <c r="J184" s="8" t="str">
        <f t="shared" si="4"/>
        <v>Reajustar</v>
      </c>
      <c r="K184"/>
    </row>
    <row r="185" spans="1:11" hidden="1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5"/>
        <v>30.733333333333334</v>
      </c>
      <c r="G185" s="8" t="s">
        <v>2</v>
      </c>
      <c r="H185" s="8" t="s">
        <v>4</v>
      </c>
      <c r="I185" s="8" t="s">
        <v>8</v>
      </c>
      <c r="J185" s="8" t="str">
        <f t="shared" si="4"/>
        <v>Reajustar</v>
      </c>
      <c r="K185"/>
    </row>
    <row r="186" spans="1:11" hidden="1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5"/>
        <v>30.691666666666666</v>
      </c>
      <c r="G186" s="8" t="s">
        <v>2</v>
      </c>
      <c r="H186" s="8" t="s">
        <v>4</v>
      </c>
      <c r="I186" s="8" t="s">
        <v>8</v>
      </c>
      <c r="J186" s="8" t="str">
        <f t="shared" si="4"/>
        <v>Reajustar</v>
      </c>
      <c r="K186"/>
    </row>
    <row r="187" spans="1:11" hidden="1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5"/>
        <v>30.655555555555555</v>
      </c>
      <c r="G187" s="8" t="s">
        <v>2</v>
      </c>
      <c r="H187" s="8" t="s">
        <v>11</v>
      </c>
      <c r="I187" s="8" t="s">
        <v>8</v>
      </c>
      <c r="J187" s="8" t="str">
        <f t="shared" si="4"/>
        <v>Reajustar</v>
      </c>
      <c r="K187"/>
    </row>
    <row r="188" spans="1:11" hidden="1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5"/>
        <v>30.627777777777776</v>
      </c>
      <c r="G188" s="8" t="s">
        <v>2</v>
      </c>
      <c r="H188" s="8" t="s">
        <v>11</v>
      </c>
      <c r="I188" s="8" t="s">
        <v>8</v>
      </c>
      <c r="J188" s="8" t="str">
        <f t="shared" si="4"/>
        <v>Reajustar</v>
      </c>
      <c r="K188"/>
    </row>
    <row r="189" spans="1:11" hidden="1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5"/>
        <v>30.625</v>
      </c>
      <c r="G189" s="8" t="s">
        <v>7</v>
      </c>
      <c r="H189" s="8" t="s">
        <v>11</v>
      </c>
      <c r="I189" s="8" t="s">
        <v>8</v>
      </c>
      <c r="J189" s="8" t="str">
        <f t="shared" si="4"/>
        <v>Reajustar</v>
      </c>
      <c r="K189"/>
    </row>
    <row r="190" spans="1:11" hidden="1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5"/>
        <v>30.405555555555555</v>
      </c>
      <c r="G190" s="8" t="s">
        <v>7</v>
      </c>
      <c r="H190" s="8" t="s">
        <v>4</v>
      </c>
      <c r="I190" s="8" t="s">
        <v>8</v>
      </c>
      <c r="J190" s="8" t="str">
        <f t="shared" si="4"/>
        <v>Reajustar</v>
      </c>
      <c r="K190"/>
    </row>
    <row r="191" spans="1:11" hidden="1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5"/>
        <v>30.372222222222224</v>
      </c>
      <c r="G191" s="8" t="s">
        <v>2</v>
      </c>
      <c r="H191" s="8" t="s">
        <v>11</v>
      </c>
      <c r="I191" s="8" t="s">
        <v>13</v>
      </c>
      <c r="J191" s="8" t="str">
        <f t="shared" si="4"/>
        <v>Reajustar</v>
      </c>
      <c r="K191"/>
    </row>
    <row r="192" spans="1:11" hidden="1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5"/>
        <v>30.144444444444446</v>
      </c>
      <c r="G192" s="8" t="s">
        <v>7</v>
      </c>
      <c r="H192" s="8" t="s">
        <v>4</v>
      </c>
      <c r="I192" s="8" t="s">
        <v>8</v>
      </c>
      <c r="J192" s="8" t="str">
        <f t="shared" si="4"/>
        <v>Reajustar</v>
      </c>
      <c r="K192"/>
    </row>
    <row r="193" spans="1:11" hidden="1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5"/>
        <v>29.897222222222222</v>
      </c>
      <c r="G193" s="8" t="s">
        <v>2</v>
      </c>
      <c r="H193" s="8" t="s">
        <v>3</v>
      </c>
      <c r="I193" s="8" t="s">
        <v>8</v>
      </c>
      <c r="J193" s="8" t="str">
        <f t="shared" si="4"/>
        <v>Reajustar</v>
      </c>
      <c r="K193"/>
    </row>
    <row r="194" spans="1:11" hidden="1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5"/>
        <v>29.744444444444444</v>
      </c>
      <c r="G194" s="8" t="s">
        <v>7</v>
      </c>
      <c r="H194" s="8" t="s">
        <v>11</v>
      </c>
      <c r="I194" s="8" t="s">
        <v>9</v>
      </c>
      <c r="J194" s="8" t="str">
        <f t="shared" si="4"/>
        <v>Reajustar</v>
      </c>
      <c r="K194"/>
    </row>
    <row r="195" spans="1:11" hidden="1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5"/>
        <v>29.669444444444444</v>
      </c>
      <c r="G195" s="8" t="s">
        <v>7</v>
      </c>
      <c r="H195" s="8" t="s">
        <v>4</v>
      </c>
      <c r="I195" s="8" t="s">
        <v>8</v>
      </c>
      <c r="J195" s="8" t="str">
        <f t="shared" ref="J195:J208" si="6">IF(D195&gt;12000,"No reajustar","Reajustar")</f>
        <v>Reajustar</v>
      </c>
      <c r="K195"/>
    </row>
    <row r="196" spans="1:11" hidden="1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7">YEARFRAC(TODAY(),E196)</f>
        <v>29.597222222222221</v>
      </c>
      <c r="G196" s="8" t="s">
        <v>2</v>
      </c>
      <c r="H196" s="8" t="s">
        <v>11</v>
      </c>
      <c r="I196" s="8" t="s">
        <v>9</v>
      </c>
      <c r="J196" s="8" t="str">
        <f t="shared" si="6"/>
        <v>Reajustar</v>
      </c>
      <c r="K196"/>
    </row>
    <row r="197" spans="1:11" hidden="1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7"/>
        <v>29.544444444444444</v>
      </c>
      <c r="G197" s="8" t="s">
        <v>7</v>
      </c>
      <c r="H197" s="8" t="s">
        <v>4</v>
      </c>
      <c r="I197" s="8" t="s">
        <v>8</v>
      </c>
      <c r="J197" s="8" t="str">
        <f t="shared" si="6"/>
        <v>Reajustar</v>
      </c>
      <c r="K197"/>
    </row>
    <row r="198" spans="1:11" hidden="1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7"/>
        <v>29.497222222222224</v>
      </c>
      <c r="G198" s="8" t="s">
        <v>2</v>
      </c>
      <c r="H198" s="8" t="s">
        <v>3</v>
      </c>
      <c r="I198" s="8" t="s">
        <v>8</v>
      </c>
      <c r="J198" s="8" t="str">
        <f t="shared" si="6"/>
        <v>Reajustar</v>
      </c>
      <c r="K198"/>
    </row>
    <row r="199" spans="1:11" hidden="1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7"/>
        <v>29.466666666666665</v>
      </c>
      <c r="G199" s="8" t="s">
        <v>2</v>
      </c>
      <c r="H199" s="8" t="s">
        <v>4</v>
      </c>
      <c r="I199" s="8" t="s">
        <v>8</v>
      </c>
      <c r="J199" s="8" t="str">
        <f t="shared" si="6"/>
        <v>Reajustar</v>
      </c>
      <c r="K199"/>
    </row>
    <row r="200" spans="1:11" hidden="1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7"/>
        <v>29.369444444444444</v>
      </c>
      <c r="G200" s="8" t="s">
        <v>2</v>
      </c>
      <c r="H200" s="8" t="s">
        <v>11</v>
      </c>
      <c r="I200" s="8" t="s">
        <v>8</v>
      </c>
      <c r="J200" s="8" t="str">
        <f t="shared" si="6"/>
        <v>Reajustar</v>
      </c>
      <c r="K200"/>
    </row>
    <row r="201" spans="1:11" hidden="1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7"/>
        <v>29.094444444444445</v>
      </c>
      <c r="G201" s="8" t="s">
        <v>7</v>
      </c>
      <c r="H201" s="8" t="s">
        <v>4</v>
      </c>
      <c r="I201" s="8" t="s">
        <v>8</v>
      </c>
      <c r="J201" s="8" t="str">
        <f t="shared" si="6"/>
        <v>Reajustar</v>
      </c>
      <c r="K201"/>
    </row>
    <row r="202" spans="1:11" hidden="1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7"/>
        <v>28.672222222222221</v>
      </c>
      <c r="G202" s="8" t="s">
        <v>7</v>
      </c>
      <c r="H202" s="8" t="s">
        <v>11</v>
      </c>
      <c r="I202" s="8" t="s">
        <v>9</v>
      </c>
      <c r="J202" s="8" t="str">
        <f t="shared" si="6"/>
        <v>Reajustar</v>
      </c>
      <c r="K202"/>
    </row>
    <row r="203" spans="1:11" hidden="1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7"/>
        <v>28.55</v>
      </c>
      <c r="G203" s="8" t="s">
        <v>7</v>
      </c>
      <c r="H203" s="8" t="s">
        <v>4</v>
      </c>
      <c r="I203" s="8" t="s">
        <v>8</v>
      </c>
      <c r="J203" s="8" t="str">
        <f t="shared" si="6"/>
        <v>Reajustar</v>
      </c>
      <c r="K203"/>
    </row>
    <row r="204" spans="1:11" hidden="1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7"/>
        <v>28.319444444444443</v>
      </c>
      <c r="G204" s="8" t="s">
        <v>7</v>
      </c>
      <c r="H204" s="8" t="s">
        <v>11</v>
      </c>
      <c r="I204" s="8" t="s">
        <v>8</v>
      </c>
      <c r="J204" s="8" t="str">
        <f t="shared" si="6"/>
        <v>Reajustar</v>
      </c>
      <c r="K204"/>
    </row>
    <row r="205" spans="1:11" hidden="1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7"/>
        <v>28.002777777777776</v>
      </c>
      <c r="G205" s="8" t="s">
        <v>2</v>
      </c>
      <c r="H205" s="8" t="s">
        <v>4</v>
      </c>
      <c r="I205" s="8" t="s">
        <v>8</v>
      </c>
      <c r="J205" s="8" t="str">
        <f t="shared" si="6"/>
        <v>Reajustar</v>
      </c>
      <c r="K205"/>
    </row>
    <row r="206" spans="1:11" hidden="1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7"/>
        <v>26.930555555555557</v>
      </c>
      <c r="G206" s="8" t="s">
        <v>7</v>
      </c>
      <c r="H206" s="8" t="s">
        <v>11</v>
      </c>
      <c r="I206" s="8" t="s">
        <v>8</v>
      </c>
      <c r="J206" s="8" t="str">
        <f t="shared" si="6"/>
        <v>Reajustar</v>
      </c>
      <c r="K206"/>
    </row>
    <row r="207" spans="1:11" hidden="1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7"/>
        <v>26.883333333333333</v>
      </c>
      <c r="G207" s="8" t="s">
        <v>7</v>
      </c>
      <c r="H207" s="8" t="s">
        <v>11</v>
      </c>
      <c r="I207" s="8" t="s">
        <v>8</v>
      </c>
      <c r="J207" s="8" t="str">
        <f t="shared" si="6"/>
        <v>Reajustar</v>
      </c>
      <c r="K207"/>
    </row>
    <row r="208" spans="1:11" hidden="1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7"/>
        <v>26.766666666666666</v>
      </c>
      <c r="G208" s="8" t="s">
        <v>2</v>
      </c>
      <c r="H208" s="8" t="s">
        <v>11</v>
      </c>
      <c r="I208" s="8" t="s">
        <v>8</v>
      </c>
      <c r="J208" s="8" t="str">
        <f t="shared" si="6"/>
        <v>Reajustar</v>
      </c>
      <c r="K208"/>
    </row>
    <row r="209" spans="1:11" x14ac:dyDescent="0.25">
      <c r="A209" s="1" t="s">
        <v>190</v>
      </c>
      <c r="B209" s="1"/>
      <c r="C209" s="8"/>
      <c r="D209" s="28">
        <f>SUBTOTAL(109,Tabla1[[Salario ]])</f>
        <v>93324</v>
      </c>
      <c r="E209" s="8"/>
      <c r="F209" s="9">
        <f ca="1">SUBTOTAL(101,Tabla1[Edad])</f>
        <v>42.476190476190474</v>
      </c>
      <c r="G209" s="8"/>
      <c r="H209" s="8"/>
      <c r="I209" s="8"/>
      <c r="J209" s="8"/>
      <c r="K209">
        <f>SUBTOTAL(103,Tabla1[Columna1])</f>
        <v>0</v>
      </c>
    </row>
  </sheetData>
  <conditionalFormatting sqref="J1:J1048576">
    <cfRule type="cellIs" dxfId="7" priority="1" operator="equal">
      <formula>"No reajustar"</formula>
    </cfRule>
    <cfRule type="cellIs" dxfId="6" priority="3" operator="equal">
      <formula>$J$4</formula>
    </cfRule>
    <cfRule type="cellIs" dxfId="5" priority="4" operator="equal">
      <formula>"No reajustar"</formula>
    </cfRule>
  </conditionalFormatting>
  <conditionalFormatting sqref="J4">
    <cfRule type="cellIs" dxfId="4" priority="2" operator="equal">
      <formula>$J$15</formula>
    </cfRule>
  </conditionalFormatting>
  <dataValidations count="1">
    <dataValidation type="list" allowBlank="1" showInputMessage="1" showErrorMessage="1" sqref="J1:J208 J210:J1048576" xr:uid="{8A8BE486-FB48-48D2-BC16-F9E4EED54887}">
      <formula1>$J:$J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4E3F-DC5C-469D-AD08-2B8EF30283E9}">
  <dimension ref="A1:M209"/>
  <sheetViews>
    <sheetView showGridLines="0" tabSelected="1" topLeftCell="C1" workbookViewId="0">
      <selection activeCell="P23" sqref="P23"/>
    </sheetView>
  </sheetViews>
  <sheetFormatPr baseColWidth="10" defaultColWidth="8.7109375" defaultRowHeight="15" x14ac:dyDescent="0.25"/>
  <cols>
    <col min="1" max="1" width="24.140625" style="2" customWidth="1"/>
    <col min="2" max="2" width="26.42578125" style="2" customWidth="1"/>
    <col min="3" max="3" width="15.42578125" style="15" customWidth="1"/>
    <col min="4" max="4" width="14.5703125" style="12" customWidth="1"/>
    <col min="5" max="5" width="22.5703125" style="7" customWidth="1"/>
    <col min="6" max="6" width="10.28515625" style="7" customWidth="1"/>
    <col min="7" max="7" width="17" style="11" customWidth="1"/>
    <col min="8" max="8" width="20.7109375" style="11" customWidth="1"/>
    <col min="9" max="9" width="26" style="11" customWidth="1"/>
    <col min="10" max="10" width="19.5703125" style="11" customWidth="1"/>
    <col min="11" max="11" width="16.85546875" customWidth="1"/>
    <col min="12" max="12" width="11.140625" style="11" customWidth="1"/>
    <col min="13" max="14" width="19" customWidth="1"/>
  </cols>
  <sheetData>
    <row r="1" spans="1:13" ht="15.75" x14ac:dyDescent="0.25">
      <c r="A1" s="3" t="s">
        <v>15</v>
      </c>
      <c r="B1" s="3" t="s">
        <v>16</v>
      </c>
      <c r="C1" s="13" t="s">
        <v>5</v>
      </c>
      <c r="D1" s="4" t="s">
        <v>6</v>
      </c>
      <c r="E1" s="5" t="s">
        <v>12</v>
      </c>
      <c r="F1" s="5" t="s">
        <v>186</v>
      </c>
      <c r="G1" s="3" t="s">
        <v>0</v>
      </c>
      <c r="H1" s="3" t="s">
        <v>1</v>
      </c>
      <c r="I1" s="3" t="s">
        <v>185</v>
      </c>
      <c r="J1" s="3" t="s">
        <v>187</v>
      </c>
    </row>
    <row r="2" spans="1:13" x14ac:dyDescent="0.25">
      <c r="A2" s="1" t="s">
        <v>17</v>
      </c>
      <c r="B2" s="1" t="s">
        <v>155</v>
      </c>
      <c r="C2" s="14">
        <v>112818</v>
      </c>
      <c r="D2" s="10">
        <v>3520</v>
      </c>
      <c r="E2" s="6">
        <v>20485</v>
      </c>
      <c r="F2" s="9">
        <f ca="1">YEARFRAC(TODAY(),E2)</f>
        <v>68.311111111111117</v>
      </c>
      <c r="G2" s="8" t="s">
        <v>7</v>
      </c>
      <c r="H2" s="8" t="s">
        <v>11</v>
      </c>
      <c r="I2" s="8" t="s">
        <v>8</v>
      </c>
      <c r="J2" s="8" t="str">
        <f>IF(D2&gt;12000,"No reajustar","Reajustar")</f>
        <v>Reajustar</v>
      </c>
    </row>
    <row r="3" spans="1:13" ht="15.75" hidden="1" x14ac:dyDescent="0.25">
      <c r="A3" s="1" t="s">
        <v>18</v>
      </c>
      <c r="B3" s="1" t="s">
        <v>156</v>
      </c>
      <c r="C3" s="14">
        <v>786230</v>
      </c>
      <c r="D3" s="10">
        <v>11902</v>
      </c>
      <c r="E3" s="6">
        <v>20836</v>
      </c>
      <c r="F3" s="9">
        <f ca="1">YEARFRAC(TODAY(),E3)</f>
        <v>67.349999999999994</v>
      </c>
      <c r="G3" s="8" t="s">
        <v>2</v>
      </c>
      <c r="H3" s="8" t="s">
        <v>3</v>
      </c>
      <c r="I3" s="8" t="s">
        <v>8</v>
      </c>
      <c r="J3" s="8" t="str">
        <f t="shared" ref="J3:J66" si="0">IF(D3&gt;12000,"No reajustar","Reajustar")</f>
        <v>Reajustar</v>
      </c>
      <c r="K3" s="22"/>
      <c r="L3" s="22"/>
      <c r="M3" s="22"/>
    </row>
    <row r="4" spans="1:13" hidden="1" x14ac:dyDescent="0.25">
      <c r="A4" s="1" t="s">
        <v>19</v>
      </c>
      <c r="B4" s="1" t="s">
        <v>157</v>
      </c>
      <c r="C4" s="14">
        <v>158777</v>
      </c>
      <c r="D4" s="10">
        <v>17600</v>
      </c>
      <c r="E4" s="6">
        <v>21813</v>
      </c>
      <c r="F4" s="9">
        <f t="shared" ref="F4:F67" ca="1" si="1">YEARFRAC(TODAY(),E4)</f>
        <v>64.672222222222217</v>
      </c>
      <c r="G4" s="8" t="s">
        <v>2</v>
      </c>
      <c r="H4" s="8" t="s">
        <v>10</v>
      </c>
      <c r="I4" s="8" t="s">
        <v>8</v>
      </c>
      <c r="J4" s="16" t="str">
        <f>IF(D4&gt;12000,"No reajustar","Reajustar")</f>
        <v>No reajustar</v>
      </c>
      <c r="K4" s="23"/>
      <c r="L4" s="24"/>
      <c r="M4" s="25"/>
    </row>
    <row r="5" spans="1:13" hidden="1" x14ac:dyDescent="0.25">
      <c r="A5" s="1" t="s">
        <v>20</v>
      </c>
      <c r="B5" s="1" t="s">
        <v>158</v>
      </c>
      <c r="C5" s="14">
        <v>378556</v>
      </c>
      <c r="D5" s="10">
        <v>5400</v>
      </c>
      <c r="E5" s="6">
        <v>21893</v>
      </c>
      <c r="F5" s="9">
        <f t="shared" ca="1" si="1"/>
        <v>64.452777777777783</v>
      </c>
      <c r="G5" s="8" t="s">
        <v>2</v>
      </c>
      <c r="H5" s="8" t="s">
        <v>4</v>
      </c>
      <c r="I5" s="8" t="s">
        <v>8</v>
      </c>
      <c r="J5" s="8" t="str">
        <f t="shared" si="0"/>
        <v>Reajustar</v>
      </c>
      <c r="K5" s="23"/>
      <c r="L5" s="24"/>
      <c r="M5" s="25"/>
    </row>
    <row r="6" spans="1:13" x14ac:dyDescent="0.25">
      <c r="A6" s="1" t="s">
        <v>21</v>
      </c>
      <c r="B6" s="1" t="s">
        <v>155</v>
      </c>
      <c r="C6" s="14">
        <v>344294</v>
      </c>
      <c r="D6" s="10">
        <v>4840</v>
      </c>
      <c r="E6" s="6">
        <v>23371</v>
      </c>
      <c r="F6" s="9">
        <f t="shared" ca="1" si="1"/>
        <v>60.405555555555559</v>
      </c>
      <c r="G6" s="8" t="s">
        <v>7</v>
      </c>
      <c r="H6" s="8" t="s">
        <v>11</v>
      </c>
      <c r="I6" s="8" t="s">
        <v>8</v>
      </c>
      <c r="J6" s="8" t="str">
        <f t="shared" si="0"/>
        <v>Reajustar</v>
      </c>
      <c r="K6" s="23"/>
      <c r="L6" s="24"/>
      <c r="M6" s="25"/>
    </row>
    <row r="7" spans="1:13" x14ac:dyDescent="0.25">
      <c r="A7" s="1" t="s">
        <v>22</v>
      </c>
      <c r="B7" s="1" t="s">
        <v>155</v>
      </c>
      <c r="C7" s="14">
        <v>430368</v>
      </c>
      <c r="D7" s="10">
        <v>3520</v>
      </c>
      <c r="E7" s="6">
        <v>24276</v>
      </c>
      <c r="F7" s="9">
        <f t="shared" ca="1" si="1"/>
        <v>57.927777777777777</v>
      </c>
      <c r="G7" s="8" t="s">
        <v>7</v>
      </c>
      <c r="H7" s="8" t="s">
        <v>11</v>
      </c>
      <c r="I7" s="8" t="s">
        <v>8</v>
      </c>
      <c r="J7" s="8" t="str">
        <f t="shared" si="0"/>
        <v>Reajustar</v>
      </c>
      <c r="K7" s="23"/>
      <c r="L7" s="24"/>
      <c r="M7" s="25"/>
    </row>
    <row r="8" spans="1:13" hidden="1" x14ac:dyDescent="0.25">
      <c r="A8" s="1" t="s">
        <v>23</v>
      </c>
      <c r="B8" s="1" t="s">
        <v>158</v>
      </c>
      <c r="C8" s="14">
        <v>236597</v>
      </c>
      <c r="D8" s="10">
        <v>5400</v>
      </c>
      <c r="E8" s="6">
        <v>24971</v>
      </c>
      <c r="F8" s="9">
        <f t="shared" ca="1" si="1"/>
        <v>56.024999999999999</v>
      </c>
      <c r="G8" s="8" t="s">
        <v>7</v>
      </c>
      <c r="H8" s="8" t="s">
        <v>4</v>
      </c>
      <c r="I8" s="8" t="s">
        <v>8</v>
      </c>
      <c r="J8" s="8" t="str">
        <f t="shared" si="0"/>
        <v>Reajustar</v>
      </c>
      <c r="K8" s="23"/>
      <c r="L8" s="26"/>
      <c r="M8" s="27"/>
    </row>
    <row r="9" spans="1:13" hidden="1" x14ac:dyDescent="0.25">
      <c r="A9" s="1" t="s">
        <v>24</v>
      </c>
      <c r="B9" s="1" t="s">
        <v>159</v>
      </c>
      <c r="C9" s="14">
        <v>193820</v>
      </c>
      <c r="D9" s="10">
        <v>8600</v>
      </c>
      <c r="E9" s="6">
        <v>25076</v>
      </c>
      <c r="F9" s="9">
        <f t="shared" ca="1" si="1"/>
        <v>55.738888888888887</v>
      </c>
      <c r="G9" s="8" t="s">
        <v>7</v>
      </c>
      <c r="H9" s="8" t="s">
        <v>4</v>
      </c>
      <c r="I9" s="8" t="s">
        <v>8</v>
      </c>
      <c r="J9" s="8" t="str">
        <f t="shared" si="0"/>
        <v>Reajustar</v>
      </c>
    </row>
    <row r="10" spans="1:13" x14ac:dyDescent="0.25">
      <c r="A10" s="1" t="s">
        <v>25</v>
      </c>
      <c r="B10" s="1" t="s">
        <v>160</v>
      </c>
      <c r="C10" s="14">
        <v>166490</v>
      </c>
      <c r="D10" s="10">
        <v>4840</v>
      </c>
      <c r="E10" s="6">
        <v>25139</v>
      </c>
      <c r="F10" s="9">
        <f t="shared" ca="1" si="1"/>
        <v>55.56666666666667</v>
      </c>
      <c r="G10" s="8" t="s">
        <v>7</v>
      </c>
      <c r="H10" s="8" t="s">
        <v>11</v>
      </c>
      <c r="I10" s="8" t="s">
        <v>13</v>
      </c>
      <c r="J10" s="8" t="str">
        <f t="shared" si="0"/>
        <v>Reajustar</v>
      </c>
    </row>
    <row r="11" spans="1:13" x14ac:dyDescent="0.25">
      <c r="A11" s="1" t="s">
        <v>26</v>
      </c>
      <c r="B11" s="1" t="s">
        <v>155</v>
      </c>
      <c r="C11" s="14">
        <v>107592</v>
      </c>
      <c r="D11" s="10">
        <v>4180</v>
      </c>
      <c r="E11" s="6">
        <v>25305</v>
      </c>
      <c r="F11" s="9">
        <f t="shared" ca="1" si="1"/>
        <v>55.111111111111114</v>
      </c>
      <c r="G11" s="8" t="s">
        <v>7</v>
      </c>
      <c r="H11" s="8" t="s">
        <v>11</v>
      </c>
      <c r="I11" s="8" t="s">
        <v>8</v>
      </c>
      <c r="J11" s="8" t="str">
        <f t="shared" si="0"/>
        <v>Reajustar</v>
      </c>
    </row>
    <row r="12" spans="1:13" x14ac:dyDescent="0.25">
      <c r="A12" s="1" t="s">
        <v>27</v>
      </c>
      <c r="B12" s="1" t="s">
        <v>155</v>
      </c>
      <c r="C12" s="14">
        <v>176278</v>
      </c>
      <c r="D12" s="10">
        <v>5390</v>
      </c>
      <c r="E12" s="6">
        <v>25600</v>
      </c>
      <c r="F12" s="9">
        <f t="shared" ca="1" si="1"/>
        <v>54.30833333333333</v>
      </c>
      <c r="G12" s="8" t="s">
        <v>7</v>
      </c>
      <c r="H12" s="8" t="s">
        <v>11</v>
      </c>
      <c r="I12" s="8" t="s">
        <v>8</v>
      </c>
      <c r="J12" s="8" t="str">
        <f t="shared" si="0"/>
        <v>Reajustar</v>
      </c>
    </row>
    <row r="13" spans="1:13" hidden="1" x14ac:dyDescent="0.25">
      <c r="A13" s="1" t="s">
        <v>28</v>
      </c>
      <c r="B13" s="1" t="s">
        <v>161</v>
      </c>
      <c r="C13" s="14">
        <v>198472</v>
      </c>
      <c r="D13" s="10">
        <v>10250</v>
      </c>
      <c r="E13" s="6">
        <v>25753</v>
      </c>
      <c r="F13" s="9">
        <f t="shared" ca="1" si="1"/>
        <v>53.883333333333333</v>
      </c>
      <c r="G13" s="8" t="s">
        <v>7</v>
      </c>
      <c r="H13" s="8" t="s">
        <v>4</v>
      </c>
      <c r="I13" s="8" t="s">
        <v>8</v>
      </c>
      <c r="J13" s="8" t="str">
        <f t="shared" si="0"/>
        <v>Reajustar</v>
      </c>
    </row>
    <row r="14" spans="1:13" x14ac:dyDescent="0.25">
      <c r="A14" s="1" t="s">
        <v>29</v>
      </c>
      <c r="B14" s="1" t="s">
        <v>156</v>
      </c>
      <c r="C14" s="14">
        <v>628984</v>
      </c>
      <c r="D14" s="10">
        <v>11660</v>
      </c>
      <c r="E14" s="6">
        <v>25819</v>
      </c>
      <c r="F14" s="9">
        <f t="shared" ca="1" si="1"/>
        <v>53.705555555555556</v>
      </c>
      <c r="G14" s="8" t="s">
        <v>7</v>
      </c>
      <c r="H14" s="8" t="s">
        <v>3</v>
      </c>
      <c r="I14" s="8" t="s">
        <v>8</v>
      </c>
      <c r="J14" s="8" t="str">
        <f t="shared" si="0"/>
        <v>Reajustar</v>
      </c>
    </row>
    <row r="15" spans="1:13" hidden="1" x14ac:dyDescent="0.25">
      <c r="A15" s="1" t="s">
        <v>30</v>
      </c>
      <c r="B15" s="1" t="s">
        <v>162</v>
      </c>
      <c r="C15" s="14">
        <v>793889</v>
      </c>
      <c r="D15" s="10">
        <v>13200</v>
      </c>
      <c r="E15" s="6">
        <v>26008</v>
      </c>
      <c r="F15" s="9">
        <f t="shared" ca="1" si="1"/>
        <v>53.18333333333333</v>
      </c>
      <c r="G15" s="8" t="s">
        <v>2</v>
      </c>
      <c r="H15" s="8" t="s">
        <v>4</v>
      </c>
      <c r="I15" s="8" t="s">
        <v>8</v>
      </c>
      <c r="J15" s="16" t="str">
        <f t="shared" si="0"/>
        <v>No reajustar</v>
      </c>
    </row>
    <row r="16" spans="1:13" x14ac:dyDescent="0.25">
      <c r="A16" s="1" t="s">
        <v>17</v>
      </c>
      <c r="B16" s="1" t="s">
        <v>155</v>
      </c>
      <c r="C16" s="14">
        <v>705115</v>
      </c>
      <c r="D16" s="10">
        <v>4620</v>
      </c>
      <c r="E16" s="6">
        <v>26013</v>
      </c>
      <c r="F16" s="9">
        <f t="shared" ca="1" si="1"/>
        <v>53.169444444444444</v>
      </c>
      <c r="G16" s="8" t="s">
        <v>7</v>
      </c>
      <c r="H16" s="8" t="s">
        <v>11</v>
      </c>
      <c r="I16" s="8" t="s">
        <v>8</v>
      </c>
      <c r="J16" s="8" t="str">
        <f t="shared" si="0"/>
        <v>Reajustar</v>
      </c>
    </row>
    <row r="17" spans="1:10" hidden="1" x14ac:dyDescent="0.25">
      <c r="A17" s="1" t="s">
        <v>31</v>
      </c>
      <c r="B17" s="1" t="s">
        <v>160</v>
      </c>
      <c r="C17" s="14">
        <v>332981</v>
      </c>
      <c r="D17" s="10">
        <v>5940</v>
      </c>
      <c r="E17" s="6">
        <v>26039</v>
      </c>
      <c r="F17" s="9">
        <f t="shared" ca="1" si="1"/>
        <v>53.1</v>
      </c>
      <c r="G17" s="8" t="s">
        <v>2</v>
      </c>
      <c r="H17" s="8" t="s">
        <v>11</v>
      </c>
      <c r="I17" s="8" t="s">
        <v>13</v>
      </c>
      <c r="J17" s="8" t="str">
        <f t="shared" si="0"/>
        <v>Reajustar</v>
      </c>
    </row>
    <row r="18" spans="1:10" x14ac:dyDescent="0.25">
      <c r="A18" s="1" t="s">
        <v>32</v>
      </c>
      <c r="B18" s="1" t="s">
        <v>163</v>
      </c>
      <c r="C18" s="14">
        <v>491393</v>
      </c>
      <c r="D18" s="10">
        <v>5940</v>
      </c>
      <c r="E18" s="6">
        <v>26258</v>
      </c>
      <c r="F18" s="9">
        <f t="shared" ca="1" si="1"/>
        <v>52.50277777777778</v>
      </c>
      <c r="G18" s="8" t="s">
        <v>7</v>
      </c>
      <c r="H18" s="8" t="s">
        <v>3</v>
      </c>
      <c r="I18" s="8" t="s">
        <v>8</v>
      </c>
      <c r="J18" s="8" t="str">
        <f t="shared" si="0"/>
        <v>Reajustar</v>
      </c>
    </row>
    <row r="19" spans="1:10" x14ac:dyDescent="0.25">
      <c r="A19" s="1" t="s">
        <v>31</v>
      </c>
      <c r="B19" s="1" t="s">
        <v>155</v>
      </c>
      <c r="C19" s="14">
        <v>462104</v>
      </c>
      <c r="D19" s="10">
        <v>3300</v>
      </c>
      <c r="E19" s="6">
        <v>26362</v>
      </c>
      <c r="F19" s="9">
        <f t="shared" ca="1" si="1"/>
        <v>52.216666666666669</v>
      </c>
      <c r="G19" s="8" t="s">
        <v>7</v>
      </c>
      <c r="H19" s="8" t="s">
        <v>11</v>
      </c>
      <c r="I19" s="8" t="s">
        <v>13</v>
      </c>
      <c r="J19" s="8" t="str">
        <f t="shared" si="0"/>
        <v>Reajustar</v>
      </c>
    </row>
    <row r="20" spans="1:10" hidden="1" x14ac:dyDescent="0.25">
      <c r="A20" s="1" t="s">
        <v>33</v>
      </c>
      <c r="B20" s="1" t="s">
        <v>155</v>
      </c>
      <c r="C20" s="14">
        <v>489272</v>
      </c>
      <c r="D20" s="10">
        <v>4400</v>
      </c>
      <c r="E20" s="6">
        <v>26406</v>
      </c>
      <c r="F20" s="9">
        <f t="shared" ca="1" si="1"/>
        <v>52.097222222222221</v>
      </c>
      <c r="G20" s="8" t="s">
        <v>2</v>
      </c>
      <c r="H20" s="8" t="s">
        <v>11</v>
      </c>
      <c r="I20" s="8" t="s">
        <v>9</v>
      </c>
      <c r="J20" s="8" t="str">
        <f t="shared" si="0"/>
        <v>Reajustar</v>
      </c>
    </row>
    <row r="21" spans="1:10" x14ac:dyDescent="0.25">
      <c r="A21" s="1" t="s">
        <v>31</v>
      </c>
      <c r="B21" s="1" t="s">
        <v>155</v>
      </c>
      <c r="C21" s="14">
        <v>801623</v>
      </c>
      <c r="D21" s="10">
        <v>5280</v>
      </c>
      <c r="E21" s="6">
        <v>26423</v>
      </c>
      <c r="F21" s="9">
        <f t="shared" ca="1" si="1"/>
        <v>52.05</v>
      </c>
      <c r="G21" s="8" t="s">
        <v>7</v>
      </c>
      <c r="H21" s="8" t="s">
        <v>11</v>
      </c>
      <c r="I21" s="8" t="s">
        <v>8</v>
      </c>
      <c r="J21" s="8" t="str">
        <f t="shared" si="0"/>
        <v>Reajustar</v>
      </c>
    </row>
    <row r="22" spans="1:10" hidden="1" x14ac:dyDescent="0.25">
      <c r="A22" s="1" t="s">
        <v>34</v>
      </c>
      <c r="B22" s="1" t="s">
        <v>161</v>
      </c>
      <c r="C22" s="14">
        <v>992362</v>
      </c>
      <c r="D22" s="10">
        <v>11200</v>
      </c>
      <c r="E22" s="6">
        <v>26677</v>
      </c>
      <c r="F22" s="9">
        <f t="shared" ca="1" si="1"/>
        <v>51.358333333333334</v>
      </c>
      <c r="G22" s="8" t="s">
        <v>7</v>
      </c>
      <c r="H22" s="8" t="s">
        <v>4</v>
      </c>
      <c r="I22" s="8" t="s">
        <v>13</v>
      </c>
      <c r="J22" s="8" t="str">
        <f t="shared" si="0"/>
        <v>Reajustar</v>
      </c>
    </row>
    <row r="23" spans="1:10" x14ac:dyDescent="0.25">
      <c r="A23" s="1" t="s">
        <v>35</v>
      </c>
      <c r="B23" s="1" t="s">
        <v>155</v>
      </c>
      <c r="C23" s="14">
        <v>924209</v>
      </c>
      <c r="D23" s="10">
        <v>4400</v>
      </c>
      <c r="E23" s="6">
        <v>26820</v>
      </c>
      <c r="F23" s="9">
        <f t="shared" ca="1" si="1"/>
        <v>50.963888888888889</v>
      </c>
      <c r="G23" s="8" t="s">
        <v>7</v>
      </c>
      <c r="H23" s="8" t="s">
        <v>11</v>
      </c>
      <c r="I23" s="8" t="s">
        <v>9</v>
      </c>
      <c r="J23" s="8" t="str">
        <f t="shared" si="0"/>
        <v>Reajustar</v>
      </c>
    </row>
    <row r="24" spans="1:10" x14ac:dyDescent="0.25">
      <c r="A24" s="1" t="s">
        <v>36</v>
      </c>
      <c r="B24" s="1" t="s">
        <v>164</v>
      </c>
      <c r="C24" s="14">
        <v>468629</v>
      </c>
      <c r="D24" s="10">
        <v>6908</v>
      </c>
      <c r="E24" s="6">
        <v>26821</v>
      </c>
      <c r="F24" s="9">
        <f t="shared" ca="1" si="1"/>
        <v>50.961111111111109</v>
      </c>
      <c r="G24" s="8" t="s">
        <v>7</v>
      </c>
      <c r="H24" s="8" t="s">
        <v>3</v>
      </c>
      <c r="I24" s="8" t="s">
        <v>8</v>
      </c>
      <c r="J24" s="8" t="str">
        <f t="shared" si="0"/>
        <v>Reajustar</v>
      </c>
    </row>
    <row r="25" spans="1:10" hidden="1" x14ac:dyDescent="0.25">
      <c r="A25" s="1" t="s">
        <v>37</v>
      </c>
      <c r="B25" s="1" t="s">
        <v>155</v>
      </c>
      <c r="C25" s="14">
        <v>400811</v>
      </c>
      <c r="D25" s="10">
        <v>3520</v>
      </c>
      <c r="E25" s="6">
        <v>26864</v>
      </c>
      <c r="F25" s="9">
        <f t="shared" ca="1" si="1"/>
        <v>50.841666666666669</v>
      </c>
      <c r="G25" s="8" t="s">
        <v>2</v>
      </c>
      <c r="H25" s="8" t="s">
        <v>11</v>
      </c>
      <c r="I25" s="8" t="s">
        <v>9</v>
      </c>
      <c r="J25" s="8" t="str">
        <f t="shared" si="0"/>
        <v>Reajustar</v>
      </c>
    </row>
    <row r="26" spans="1:10" x14ac:dyDescent="0.25">
      <c r="A26" s="1" t="s">
        <v>31</v>
      </c>
      <c r="B26" s="1" t="s">
        <v>155</v>
      </c>
      <c r="C26" s="14">
        <v>840563</v>
      </c>
      <c r="D26" s="10">
        <v>3080</v>
      </c>
      <c r="E26" s="6">
        <v>26890</v>
      </c>
      <c r="F26" s="9">
        <f t="shared" ca="1" si="1"/>
        <v>50.772222222222226</v>
      </c>
      <c r="G26" s="8" t="s">
        <v>7</v>
      </c>
      <c r="H26" s="8" t="s">
        <v>11</v>
      </c>
      <c r="I26" s="8" t="s">
        <v>8</v>
      </c>
      <c r="J26" s="8" t="str">
        <f t="shared" si="0"/>
        <v>Reajustar</v>
      </c>
    </row>
    <row r="27" spans="1:10" x14ac:dyDescent="0.25">
      <c r="A27" s="1" t="s">
        <v>38</v>
      </c>
      <c r="B27" s="1" t="s">
        <v>165</v>
      </c>
      <c r="C27" s="14">
        <v>317555</v>
      </c>
      <c r="D27" s="10">
        <v>11990</v>
      </c>
      <c r="E27" s="6">
        <v>26946</v>
      </c>
      <c r="F27" s="9">
        <f t="shared" ca="1" si="1"/>
        <v>50.619444444444447</v>
      </c>
      <c r="G27" s="8" t="s">
        <v>7</v>
      </c>
      <c r="H27" s="8" t="s">
        <v>11</v>
      </c>
      <c r="I27" s="8" t="s">
        <v>8</v>
      </c>
      <c r="J27" s="8" t="str">
        <f t="shared" si="0"/>
        <v>Reajustar</v>
      </c>
    </row>
    <row r="28" spans="1:10" hidden="1" x14ac:dyDescent="0.25">
      <c r="A28" s="1" t="s">
        <v>39</v>
      </c>
      <c r="B28" s="1" t="s">
        <v>158</v>
      </c>
      <c r="C28" s="14">
        <v>189278</v>
      </c>
      <c r="D28" s="10">
        <v>4250</v>
      </c>
      <c r="E28" s="6">
        <v>27083</v>
      </c>
      <c r="F28" s="9">
        <f t="shared" ca="1" si="1"/>
        <v>50.24722222222222</v>
      </c>
      <c r="G28" s="8" t="s">
        <v>7</v>
      </c>
      <c r="H28" s="8" t="s">
        <v>4</v>
      </c>
      <c r="I28" s="8" t="s">
        <v>8</v>
      </c>
      <c r="J28" s="8" t="str">
        <f t="shared" si="0"/>
        <v>Reajustar</v>
      </c>
    </row>
    <row r="29" spans="1:10" hidden="1" x14ac:dyDescent="0.25">
      <c r="A29" s="1" t="s">
        <v>40</v>
      </c>
      <c r="B29" s="1" t="s">
        <v>166</v>
      </c>
      <c r="C29" s="14">
        <v>479876</v>
      </c>
      <c r="D29" s="10">
        <v>10802</v>
      </c>
      <c r="E29" s="6">
        <v>27118</v>
      </c>
      <c r="F29" s="9">
        <f t="shared" ca="1" si="1"/>
        <v>50.144444444444446</v>
      </c>
      <c r="G29" s="8" t="s">
        <v>2</v>
      </c>
      <c r="H29" s="8" t="s">
        <v>3</v>
      </c>
      <c r="I29" s="8" t="s">
        <v>8</v>
      </c>
      <c r="J29" s="8" t="str">
        <f t="shared" si="0"/>
        <v>Reajustar</v>
      </c>
    </row>
    <row r="30" spans="1:10" x14ac:dyDescent="0.25">
      <c r="A30" s="1" t="s">
        <v>31</v>
      </c>
      <c r="B30" s="1" t="s">
        <v>160</v>
      </c>
      <c r="C30" s="14">
        <v>325177</v>
      </c>
      <c r="D30" s="10">
        <v>5500</v>
      </c>
      <c r="E30" s="6">
        <v>27249</v>
      </c>
      <c r="F30" s="9">
        <f t="shared" ca="1" si="1"/>
        <v>49.788888888888891</v>
      </c>
      <c r="G30" s="8" t="s">
        <v>7</v>
      </c>
      <c r="H30" s="8" t="s">
        <v>11</v>
      </c>
      <c r="I30" s="8" t="s">
        <v>13</v>
      </c>
      <c r="J30" s="8" t="str">
        <f t="shared" si="0"/>
        <v>Reajustar</v>
      </c>
    </row>
    <row r="31" spans="1:10" x14ac:dyDescent="0.25">
      <c r="A31" s="1" t="s">
        <v>41</v>
      </c>
      <c r="B31" s="1" t="s">
        <v>155</v>
      </c>
      <c r="C31" s="14">
        <v>231052</v>
      </c>
      <c r="D31" s="10">
        <v>3520</v>
      </c>
      <c r="E31" s="6">
        <v>27300</v>
      </c>
      <c r="F31" s="9">
        <f t="shared" ca="1" si="1"/>
        <v>49.65</v>
      </c>
      <c r="G31" s="8" t="s">
        <v>7</v>
      </c>
      <c r="H31" s="8" t="s">
        <v>11</v>
      </c>
      <c r="I31" s="8" t="s">
        <v>13</v>
      </c>
      <c r="J31" s="8" t="str">
        <f t="shared" si="0"/>
        <v>Reajustar</v>
      </c>
    </row>
    <row r="32" spans="1:10" x14ac:dyDescent="0.25">
      <c r="A32" s="1" t="s">
        <v>42</v>
      </c>
      <c r="B32" s="1" t="s">
        <v>155</v>
      </c>
      <c r="C32" s="14">
        <v>147873</v>
      </c>
      <c r="D32" s="10">
        <v>4400</v>
      </c>
      <c r="E32" s="6">
        <v>27331</v>
      </c>
      <c r="F32" s="9">
        <f t="shared" ca="1" si="1"/>
        <v>49.56388888888889</v>
      </c>
      <c r="G32" s="8" t="s">
        <v>7</v>
      </c>
      <c r="H32" s="8" t="s">
        <v>11</v>
      </c>
      <c r="I32" s="8" t="s">
        <v>8</v>
      </c>
      <c r="J32" s="8" t="str">
        <f t="shared" si="0"/>
        <v>Reajustar</v>
      </c>
    </row>
    <row r="33" spans="1:10" x14ac:dyDescent="0.25">
      <c r="A33" s="1" t="s">
        <v>31</v>
      </c>
      <c r="B33" s="1" t="s">
        <v>160</v>
      </c>
      <c r="C33" s="14">
        <v>681946</v>
      </c>
      <c r="D33" s="10">
        <v>5500</v>
      </c>
      <c r="E33" s="6">
        <v>27507</v>
      </c>
      <c r="F33" s="9">
        <f t="shared" ca="1" si="1"/>
        <v>49.080555555555556</v>
      </c>
      <c r="G33" s="8" t="s">
        <v>7</v>
      </c>
      <c r="H33" s="8" t="s">
        <v>11</v>
      </c>
      <c r="I33" s="8" t="s">
        <v>13</v>
      </c>
      <c r="J33" s="8" t="str">
        <f t="shared" si="0"/>
        <v>Reajustar</v>
      </c>
    </row>
    <row r="34" spans="1:10" x14ac:dyDescent="0.25">
      <c r="A34" s="1" t="s">
        <v>43</v>
      </c>
      <c r="B34" s="1" t="s">
        <v>167</v>
      </c>
      <c r="C34" s="14">
        <v>191950</v>
      </c>
      <c r="D34" s="10">
        <v>10500</v>
      </c>
      <c r="E34" s="6">
        <v>27508</v>
      </c>
      <c r="F34" s="9">
        <f t="shared" ca="1" si="1"/>
        <v>49.077777777777776</v>
      </c>
      <c r="G34" s="8" t="s">
        <v>7</v>
      </c>
      <c r="H34" s="8" t="s">
        <v>3</v>
      </c>
      <c r="I34" s="8" t="s">
        <v>8</v>
      </c>
      <c r="J34" s="8" t="str">
        <f t="shared" si="0"/>
        <v>Reajustar</v>
      </c>
    </row>
    <row r="35" spans="1:10" hidden="1" x14ac:dyDescent="0.25">
      <c r="A35" s="1" t="s">
        <v>44</v>
      </c>
      <c r="B35" s="1" t="s">
        <v>168</v>
      </c>
      <c r="C35" s="14">
        <v>366117</v>
      </c>
      <c r="D35" s="10">
        <v>6644</v>
      </c>
      <c r="E35" s="6">
        <v>27607</v>
      </c>
      <c r="F35" s="9">
        <f t="shared" ca="1" si="1"/>
        <v>48.80833333333333</v>
      </c>
      <c r="G35" s="8" t="s">
        <v>2</v>
      </c>
      <c r="H35" s="8" t="s">
        <v>3</v>
      </c>
      <c r="I35" s="8" t="s">
        <v>8</v>
      </c>
      <c r="J35" s="8" t="str">
        <f t="shared" si="0"/>
        <v>Reajustar</v>
      </c>
    </row>
    <row r="36" spans="1:10" hidden="1" x14ac:dyDescent="0.25">
      <c r="A36" s="1" t="s">
        <v>45</v>
      </c>
      <c r="B36" s="1" t="s">
        <v>169</v>
      </c>
      <c r="C36" s="14">
        <v>117157</v>
      </c>
      <c r="D36" s="10">
        <v>14080</v>
      </c>
      <c r="E36" s="6">
        <v>27643</v>
      </c>
      <c r="F36" s="9">
        <f t="shared" ca="1" si="1"/>
        <v>48.711111111111109</v>
      </c>
      <c r="G36" s="8" t="s">
        <v>7</v>
      </c>
      <c r="H36" s="8" t="s">
        <v>3</v>
      </c>
      <c r="I36" s="8" t="s">
        <v>13</v>
      </c>
      <c r="J36" s="16" t="str">
        <f t="shared" si="0"/>
        <v>No reajustar</v>
      </c>
    </row>
    <row r="37" spans="1:10" x14ac:dyDescent="0.25">
      <c r="A37" s="1" t="s">
        <v>46</v>
      </c>
      <c r="B37" s="1" t="s">
        <v>155</v>
      </c>
      <c r="C37" s="14">
        <v>131338</v>
      </c>
      <c r="D37" s="10">
        <v>4840</v>
      </c>
      <c r="E37" s="6">
        <v>27693</v>
      </c>
      <c r="F37" s="9">
        <f t="shared" ca="1" si="1"/>
        <v>48.572222222222223</v>
      </c>
      <c r="G37" s="8" t="s">
        <v>7</v>
      </c>
      <c r="H37" s="8" t="s">
        <v>11</v>
      </c>
      <c r="I37" s="8" t="s">
        <v>8</v>
      </c>
      <c r="J37" s="8" t="str">
        <f t="shared" si="0"/>
        <v>Reajustar</v>
      </c>
    </row>
    <row r="38" spans="1:10" x14ac:dyDescent="0.25">
      <c r="A38" s="1" t="s">
        <v>17</v>
      </c>
      <c r="B38" s="1" t="s">
        <v>155</v>
      </c>
      <c r="C38" s="14">
        <v>184841</v>
      </c>
      <c r="D38" s="10">
        <v>4840</v>
      </c>
      <c r="E38" s="6">
        <v>27699</v>
      </c>
      <c r="F38" s="9">
        <f t="shared" ca="1" si="1"/>
        <v>48.55833333333333</v>
      </c>
      <c r="G38" s="8" t="s">
        <v>7</v>
      </c>
      <c r="H38" s="8" t="s">
        <v>11</v>
      </c>
      <c r="I38" s="8" t="s">
        <v>8</v>
      </c>
      <c r="J38" s="8" t="str">
        <f t="shared" si="0"/>
        <v>Reajustar</v>
      </c>
    </row>
    <row r="39" spans="1:10" hidden="1" x14ac:dyDescent="0.25">
      <c r="A39" s="1" t="s">
        <v>47</v>
      </c>
      <c r="B39" s="1" t="s">
        <v>159</v>
      </c>
      <c r="C39" s="14">
        <v>310113</v>
      </c>
      <c r="D39" s="10">
        <v>8600</v>
      </c>
      <c r="E39" s="6">
        <v>27703</v>
      </c>
      <c r="F39" s="9">
        <f t="shared" ca="1" si="1"/>
        <v>48.547222222222224</v>
      </c>
      <c r="G39" s="8" t="s">
        <v>7</v>
      </c>
      <c r="H39" s="8" t="s">
        <v>4</v>
      </c>
      <c r="I39" s="8" t="s">
        <v>8</v>
      </c>
      <c r="J39" s="8" t="str">
        <f t="shared" si="0"/>
        <v>Reajustar</v>
      </c>
    </row>
    <row r="40" spans="1:10" x14ac:dyDescent="0.25">
      <c r="A40" s="1" t="s">
        <v>48</v>
      </c>
      <c r="B40" s="1" t="s">
        <v>155</v>
      </c>
      <c r="C40" s="14">
        <v>244636</v>
      </c>
      <c r="D40" s="10">
        <v>3520</v>
      </c>
      <c r="E40" s="6">
        <v>27749</v>
      </c>
      <c r="F40" s="9">
        <f t="shared" ca="1" si="1"/>
        <v>48.419444444444444</v>
      </c>
      <c r="G40" s="8" t="s">
        <v>7</v>
      </c>
      <c r="H40" s="8" t="s">
        <v>11</v>
      </c>
      <c r="I40" s="8" t="s">
        <v>8</v>
      </c>
      <c r="J40" s="8" t="str">
        <f t="shared" si="0"/>
        <v>Reajustar</v>
      </c>
    </row>
    <row r="41" spans="1:10" hidden="1" x14ac:dyDescent="0.25">
      <c r="A41" s="1" t="s">
        <v>49</v>
      </c>
      <c r="B41" s="1" t="s">
        <v>170</v>
      </c>
      <c r="C41" s="14">
        <v>715072</v>
      </c>
      <c r="D41" s="10">
        <v>11150</v>
      </c>
      <c r="E41" s="6">
        <v>28369</v>
      </c>
      <c r="F41" s="9">
        <f t="shared" ca="1" si="1"/>
        <v>46.725000000000001</v>
      </c>
      <c r="G41" s="8" t="s">
        <v>2</v>
      </c>
      <c r="H41" s="8" t="s">
        <v>3</v>
      </c>
      <c r="I41" s="8" t="s">
        <v>8</v>
      </c>
      <c r="J41" s="8" t="str">
        <f t="shared" si="0"/>
        <v>Reajustar</v>
      </c>
    </row>
    <row r="42" spans="1:10" x14ac:dyDescent="0.25">
      <c r="A42" s="1" t="s">
        <v>42</v>
      </c>
      <c r="B42" s="1" t="s">
        <v>155</v>
      </c>
      <c r="C42" s="14">
        <v>256519</v>
      </c>
      <c r="D42" s="10">
        <v>4400</v>
      </c>
      <c r="E42" s="6">
        <v>28437</v>
      </c>
      <c r="F42" s="9">
        <f t="shared" ca="1" si="1"/>
        <v>46.538888888888891</v>
      </c>
      <c r="G42" s="8" t="s">
        <v>7</v>
      </c>
      <c r="H42" s="8" t="s">
        <v>11</v>
      </c>
      <c r="I42" s="8" t="s">
        <v>8</v>
      </c>
      <c r="J42" s="8" t="str">
        <f t="shared" si="0"/>
        <v>Reajustar</v>
      </c>
    </row>
    <row r="43" spans="1:10" hidden="1" x14ac:dyDescent="0.25">
      <c r="A43" s="1" t="s">
        <v>50</v>
      </c>
      <c r="B43" s="1" t="s">
        <v>171</v>
      </c>
      <c r="C43" s="14">
        <v>286028</v>
      </c>
      <c r="D43" s="10">
        <v>12100</v>
      </c>
      <c r="E43" s="6">
        <v>28449</v>
      </c>
      <c r="F43" s="9">
        <f t="shared" ca="1" si="1"/>
        <v>46.505555555555553</v>
      </c>
      <c r="G43" s="8" t="s">
        <v>7</v>
      </c>
      <c r="H43" s="8" t="s">
        <v>3</v>
      </c>
      <c r="I43" s="8" t="s">
        <v>8</v>
      </c>
      <c r="J43" s="16" t="str">
        <f t="shared" si="0"/>
        <v>No reajustar</v>
      </c>
    </row>
    <row r="44" spans="1:10" hidden="1" x14ac:dyDescent="0.25">
      <c r="A44" s="1" t="s">
        <v>51</v>
      </c>
      <c r="B44" s="1" t="s">
        <v>169</v>
      </c>
      <c r="C44" s="14">
        <v>292893</v>
      </c>
      <c r="D44" s="10">
        <v>13640</v>
      </c>
      <c r="E44" s="6">
        <v>28613</v>
      </c>
      <c r="F44" s="9">
        <f t="shared" ca="1" si="1"/>
        <v>46.052777777777777</v>
      </c>
      <c r="G44" s="8" t="s">
        <v>7</v>
      </c>
      <c r="H44" s="8" t="s">
        <v>3</v>
      </c>
      <c r="I44" s="8" t="s">
        <v>8</v>
      </c>
      <c r="J44" s="16" t="str">
        <f t="shared" si="0"/>
        <v>No reajustar</v>
      </c>
    </row>
    <row r="45" spans="1:10" hidden="1" x14ac:dyDescent="0.25">
      <c r="A45" s="1" t="s">
        <v>52</v>
      </c>
      <c r="B45" s="1" t="s">
        <v>155</v>
      </c>
      <c r="C45" s="14">
        <v>881394</v>
      </c>
      <c r="D45" s="10">
        <v>3740</v>
      </c>
      <c r="E45" s="6">
        <v>28755</v>
      </c>
      <c r="F45" s="9">
        <f t="shared" ca="1" si="1"/>
        <v>45.666666666666664</v>
      </c>
      <c r="G45" s="8" t="s">
        <v>2</v>
      </c>
      <c r="H45" s="8" t="s">
        <v>11</v>
      </c>
      <c r="I45" s="8" t="s">
        <v>8</v>
      </c>
      <c r="J45" s="8" t="str">
        <f t="shared" si="0"/>
        <v>Reajustar</v>
      </c>
    </row>
    <row r="46" spans="1:10" x14ac:dyDescent="0.25">
      <c r="A46" s="1" t="s">
        <v>53</v>
      </c>
      <c r="B46" s="1" t="s">
        <v>165</v>
      </c>
      <c r="C46" s="14">
        <v>127022</v>
      </c>
      <c r="D46" s="10">
        <v>11220</v>
      </c>
      <c r="E46" s="6">
        <v>28821</v>
      </c>
      <c r="F46" s="9">
        <f t="shared" ca="1" si="1"/>
        <v>45.486111111111114</v>
      </c>
      <c r="G46" s="8" t="s">
        <v>7</v>
      </c>
      <c r="H46" s="8" t="s">
        <v>11</v>
      </c>
      <c r="I46" s="8" t="s">
        <v>8</v>
      </c>
      <c r="J46" s="8" t="str">
        <f t="shared" si="0"/>
        <v>Reajustar</v>
      </c>
    </row>
    <row r="47" spans="1:10" hidden="1" x14ac:dyDescent="0.25">
      <c r="A47" s="1" t="s">
        <v>54</v>
      </c>
      <c r="B47" s="1" t="s">
        <v>155</v>
      </c>
      <c r="C47" s="14">
        <v>115526</v>
      </c>
      <c r="D47" s="10">
        <v>4840</v>
      </c>
      <c r="E47" s="6">
        <v>28824</v>
      </c>
      <c r="F47" s="9">
        <f t="shared" ca="1" si="1"/>
        <v>45.477777777777774</v>
      </c>
      <c r="G47" s="8" t="s">
        <v>2</v>
      </c>
      <c r="H47" s="8" t="s">
        <v>11</v>
      </c>
      <c r="I47" s="8" t="s">
        <v>13</v>
      </c>
      <c r="J47" s="8" t="str">
        <f t="shared" si="0"/>
        <v>Reajustar</v>
      </c>
    </row>
    <row r="48" spans="1:10" hidden="1" x14ac:dyDescent="0.25">
      <c r="A48" s="1" t="s">
        <v>55</v>
      </c>
      <c r="B48" s="1" t="s">
        <v>164</v>
      </c>
      <c r="C48" s="14">
        <v>187451</v>
      </c>
      <c r="D48" s="10">
        <v>6048</v>
      </c>
      <c r="E48" s="6">
        <v>28826</v>
      </c>
      <c r="F48" s="9">
        <f t="shared" ca="1" si="1"/>
        <v>45.472222222222221</v>
      </c>
      <c r="G48" s="8" t="s">
        <v>2</v>
      </c>
      <c r="H48" s="8" t="s">
        <v>3</v>
      </c>
      <c r="I48" s="8" t="s">
        <v>8</v>
      </c>
      <c r="J48" s="8" t="str">
        <f t="shared" si="0"/>
        <v>Reajustar</v>
      </c>
    </row>
    <row r="49" spans="1:10" x14ac:dyDescent="0.25">
      <c r="A49" s="1" t="s">
        <v>56</v>
      </c>
      <c r="B49" s="1" t="s">
        <v>160</v>
      </c>
      <c r="C49" s="14">
        <v>109111</v>
      </c>
      <c r="D49" s="10">
        <v>6380</v>
      </c>
      <c r="E49" s="6">
        <v>28866</v>
      </c>
      <c r="F49" s="9">
        <f t="shared" ca="1" si="1"/>
        <v>45.363888888888887</v>
      </c>
      <c r="G49" s="8" t="s">
        <v>7</v>
      </c>
      <c r="H49" s="8" t="s">
        <v>11</v>
      </c>
      <c r="I49" s="8" t="s">
        <v>8</v>
      </c>
      <c r="J49" s="8" t="str">
        <f t="shared" si="0"/>
        <v>Reajustar</v>
      </c>
    </row>
    <row r="50" spans="1:10" hidden="1" x14ac:dyDescent="0.25">
      <c r="A50" s="1" t="s">
        <v>57</v>
      </c>
      <c r="B50" s="1" t="s">
        <v>155</v>
      </c>
      <c r="C50" s="14">
        <v>391417</v>
      </c>
      <c r="D50" s="10">
        <v>4400</v>
      </c>
      <c r="E50" s="6">
        <v>28890</v>
      </c>
      <c r="F50" s="9">
        <f t="shared" ca="1" si="1"/>
        <v>45.3</v>
      </c>
      <c r="G50" s="8" t="s">
        <v>2</v>
      </c>
      <c r="H50" s="8" t="s">
        <v>11</v>
      </c>
      <c r="I50" s="8" t="s">
        <v>13</v>
      </c>
      <c r="J50" s="8" t="str">
        <f t="shared" si="0"/>
        <v>Reajustar</v>
      </c>
    </row>
    <row r="51" spans="1:10" x14ac:dyDescent="0.25">
      <c r="A51" s="1" t="s">
        <v>17</v>
      </c>
      <c r="B51" s="1" t="s">
        <v>155</v>
      </c>
      <c r="C51" s="14">
        <v>820862</v>
      </c>
      <c r="D51" s="10">
        <v>3740</v>
      </c>
      <c r="E51" s="6">
        <v>28986</v>
      </c>
      <c r="F51" s="9">
        <f t="shared" ca="1" si="1"/>
        <v>45.030555555555559</v>
      </c>
      <c r="G51" s="8" t="s">
        <v>7</v>
      </c>
      <c r="H51" s="8" t="s">
        <v>11</v>
      </c>
      <c r="I51" s="8" t="s">
        <v>8</v>
      </c>
      <c r="J51" s="8" t="str">
        <f t="shared" si="0"/>
        <v>Reajustar</v>
      </c>
    </row>
    <row r="52" spans="1:10" x14ac:dyDescent="0.25">
      <c r="A52" s="1" t="s">
        <v>58</v>
      </c>
      <c r="B52" s="1" t="s">
        <v>155</v>
      </c>
      <c r="C52" s="14">
        <v>134490</v>
      </c>
      <c r="D52" s="10">
        <v>4675</v>
      </c>
      <c r="E52" s="6">
        <v>29005</v>
      </c>
      <c r="F52" s="9">
        <f t="shared" ca="1" si="1"/>
        <v>44.977777777777774</v>
      </c>
      <c r="G52" s="8" t="s">
        <v>7</v>
      </c>
      <c r="H52" s="8" t="s">
        <v>11</v>
      </c>
      <c r="I52" s="8" t="s">
        <v>8</v>
      </c>
      <c r="J52" s="8" t="str">
        <f t="shared" si="0"/>
        <v>Reajustar</v>
      </c>
    </row>
    <row r="53" spans="1:10" hidden="1" x14ac:dyDescent="0.25">
      <c r="A53" s="1" t="s">
        <v>59</v>
      </c>
      <c r="B53" s="1" t="s">
        <v>155</v>
      </c>
      <c r="C53" s="14" t="s">
        <v>14</v>
      </c>
      <c r="D53" s="10">
        <v>5060</v>
      </c>
      <c r="E53" s="6">
        <v>29046</v>
      </c>
      <c r="F53" s="9">
        <f t="shared" ca="1" si="1"/>
        <v>44.866666666666667</v>
      </c>
      <c r="G53" s="8" t="s">
        <v>2</v>
      </c>
      <c r="H53" s="8" t="s">
        <v>11</v>
      </c>
      <c r="I53" s="8" t="s">
        <v>8</v>
      </c>
      <c r="J53" s="8" t="str">
        <f t="shared" si="0"/>
        <v>Reajustar</v>
      </c>
    </row>
    <row r="54" spans="1:10" hidden="1" x14ac:dyDescent="0.25">
      <c r="A54" s="1" t="s">
        <v>60</v>
      </c>
      <c r="B54" s="1" t="s">
        <v>159</v>
      </c>
      <c r="C54" s="14">
        <v>775282</v>
      </c>
      <c r="D54" s="10">
        <v>8600</v>
      </c>
      <c r="E54" s="6">
        <v>29102</v>
      </c>
      <c r="F54" s="9">
        <f t="shared" ca="1" si="1"/>
        <v>44.716666666666669</v>
      </c>
      <c r="G54" s="8" t="s">
        <v>2</v>
      </c>
      <c r="H54" s="8" t="s">
        <v>4</v>
      </c>
      <c r="I54" s="8" t="s">
        <v>9</v>
      </c>
      <c r="J54" s="8" t="str">
        <f t="shared" si="0"/>
        <v>Reajustar</v>
      </c>
    </row>
    <row r="55" spans="1:10" hidden="1" x14ac:dyDescent="0.25">
      <c r="A55" s="1" t="s">
        <v>61</v>
      </c>
      <c r="B55" s="1" t="s">
        <v>155</v>
      </c>
      <c r="C55" s="14">
        <v>295746</v>
      </c>
      <c r="D55" s="10">
        <v>5280</v>
      </c>
      <c r="E55" s="6">
        <v>29107</v>
      </c>
      <c r="F55" s="9">
        <f t="shared" ca="1" si="1"/>
        <v>44.702777777777776</v>
      </c>
      <c r="G55" s="8" t="s">
        <v>2</v>
      </c>
      <c r="H55" s="8" t="s">
        <v>11</v>
      </c>
      <c r="I55" s="8" t="s">
        <v>8</v>
      </c>
      <c r="J55" s="8" t="str">
        <f t="shared" si="0"/>
        <v>Reajustar</v>
      </c>
    </row>
    <row r="56" spans="1:10" hidden="1" x14ac:dyDescent="0.25">
      <c r="A56" s="1" t="s">
        <v>62</v>
      </c>
      <c r="B56" s="1" t="s">
        <v>158</v>
      </c>
      <c r="C56" s="14">
        <v>151422</v>
      </c>
      <c r="D56" s="10">
        <v>5500</v>
      </c>
      <c r="E56" s="6">
        <v>29261</v>
      </c>
      <c r="F56" s="9">
        <f t="shared" ca="1" si="1"/>
        <v>44.283333333333331</v>
      </c>
      <c r="G56" s="8" t="s">
        <v>7</v>
      </c>
      <c r="H56" s="8" t="s">
        <v>4</v>
      </c>
      <c r="I56" s="8" t="s">
        <v>9</v>
      </c>
      <c r="J56" s="8" t="str">
        <f t="shared" si="0"/>
        <v>Reajustar</v>
      </c>
    </row>
    <row r="57" spans="1:10" hidden="1" x14ac:dyDescent="0.25">
      <c r="A57" s="1" t="s">
        <v>63</v>
      </c>
      <c r="B57" s="1" t="s">
        <v>159</v>
      </c>
      <c r="C57" s="14">
        <v>484551</v>
      </c>
      <c r="D57" s="10">
        <v>7500</v>
      </c>
      <c r="E57" s="6">
        <v>29407</v>
      </c>
      <c r="F57" s="9">
        <f t="shared" ca="1" si="1"/>
        <v>43.880555555555553</v>
      </c>
      <c r="G57" s="8" t="s">
        <v>2</v>
      </c>
      <c r="H57" s="8" t="s">
        <v>4</v>
      </c>
      <c r="I57" s="8" t="s">
        <v>8</v>
      </c>
      <c r="J57" s="8" t="str">
        <f t="shared" si="0"/>
        <v>Reajustar</v>
      </c>
    </row>
    <row r="58" spans="1:10" hidden="1" x14ac:dyDescent="0.25">
      <c r="A58" s="1" t="s">
        <v>64</v>
      </c>
      <c r="B58" s="1" t="s">
        <v>165</v>
      </c>
      <c r="C58" s="14">
        <v>203235</v>
      </c>
      <c r="D58" s="10">
        <v>11440</v>
      </c>
      <c r="E58" s="6">
        <v>29492</v>
      </c>
      <c r="F58" s="9">
        <f t="shared" ca="1" si="1"/>
        <v>43.65</v>
      </c>
      <c r="G58" s="8" t="s">
        <v>2</v>
      </c>
      <c r="H58" s="8" t="s">
        <v>11</v>
      </c>
      <c r="I58" s="8" t="s">
        <v>8</v>
      </c>
      <c r="J58" s="8" t="str">
        <f t="shared" si="0"/>
        <v>Reajustar</v>
      </c>
    </row>
    <row r="59" spans="1:10" x14ac:dyDescent="0.25">
      <c r="A59" s="1" t="s">
        <v>65</v>
      </c>
      <c r="B59" s="1" t="s">
        <v>155</v>
      </c>
      <c r="C59" s="14">
        <v>118298</v>
      </c>
      <c r="D59" s="10">
        <v>3344</v>
      </c>
      <c r="E59" s="6">
        <v>29495</v>
      </c>
      <c r="F59" s="9">
        <f t="shared" ca="1" si="1"/>
        <v>43.641666666666666</v>
      </c>
      <c r="G59" s="8" t="s">
        <v>7</v>
      </c>
      <c r="H59" s="8" t="s">
        <v>11</v>
      </c>
      <c r="I59" s="8" t="s">
        <v>8</v>
      </c>
      <c r="J59" s="8" t="str">
        <f t="shared" si="0"/>
        <v>Reajustar</v>
      </c>
    </row>
    <row r="60" spans="1:10" hidden="1" x14ac:dyDescent="0.25">
      <c r="A60" s="1" t="s">
        <v>17</v>
      </c>
      <c r="B60" s="1" t="s">
        <v>155</v>
      </c>
      <c r="C60" s="14">
        <v>369683</v>
      </c>
      <c r="D60" s="10">
        <v>4400</v>
      </c>
      <c r="E60" s="6">
        <v>29514</v>
      </c>
      <c r="F60" s="9">
        <f t="shared" ca="1" si="1"/>
        <v>43.588888888888889</v>
      </c>
      <c r="G60" s="8" t="s">
        <v>2</v>
      </c>
      <c r="H60" s="8" t="s">
        <v>11</v>
      </c>
      <c r="I60" s="8" t="s">
        <v>8</v>
      </c>
      <c r="J60" s="8" t="str">
        <f t="shared" si="0"/>
        <v>Reajustar</v>
      </c>
    </row>
    <row r="61" spans="1:10" x14ac:dyDescent="0.25">
      <c r="A61" s="1" t="s">
        <v>66</v>
      </c>
      <c r="B61" s="1" t="s">
        <v>165</v>
      </c>
      <c r="C61" s="14">
        <v>406471</v>
      </c>
      <c r="D61" s="10">
        <v>11660</v>
      </c>
      <c r="E61" s="6">
        <v>29570</v>
      </c>
      <c r="F61" s="9">
        <f t="shared" ca="1" si="1"/>
        <v>43.43611111111111</v>
      </c>
      <c r="G61" s="8" t="s">
        <v>7</v>
      </c>
      <c r="H61" s="8" t="s">
        <v>11</v>
      </c>
      <c r="I61" s="8" t="s">
        <v>9</v>
      </c>
      <c r="J61" s="8" t="str">
        <f t="shared" si="0"/>
        <v>Reajustar</v>
      </c>
    </row>
    <row r="62" spans="1:10" x14ac:dyDescent="0.25">
      <c r="A62" s="1" t="s">
        <v>67</v>
      </c>
      <c r="B62" s="1" t="s">
        <v>155</v>
      </c>
      <c r="C62" s="14">
        <v>180509</v>
      </c>
      <c r="D62" s="10">
        <v>4180</v>
      </c>
      <c r="E62" s="6">
        <v>29603</v>
      </c>
      <c r="F62" s="9">
        <f t="shared" ca="1" si="1"/>
        <v>43.347222222222221</v>
      </c>
      <c r="G62" s="8" t="s">
        <v>7</v>
      </c>
      <c r="H62" s="8" t="s">
        <v>11</v>
      </c>
      <c r="I62" s="8" t="s">
        <v>8</v>
      </c>
      <c r="J62" s="8" t="str">
        <f t="shared" si="0"/>
        <v>Reajustar</v>
      </c>
    </row>
    <row r="63" spans="1:10" x14ac:dyDescent="0.25">
      <c r="A63" s="1" t="s">
        <v>68</v>
      </c>
      <c r="B63" s="1" t="s">
        <v>160</v>
      </c>
      <c r="C63" s="14">
        <v>266385</v>
      </c>
      <c r="D63" s="10">
        <v>5720</v>
      </c>
      <c r="E63" s="6">
        <v>29656</v>
      </c>
      <c r="F63" s="9">
        <f t="shared" ca="1" si="1"/>
        <v>43.197222222222223</v>
      </c>
      <c r="G63" s="8" t="s">
        <v>7</v>
      </c>
      <c r="H63" s="8" t="s">
        <v>11</v>
      </c>
      <c r="I63" s="8" t="s">
        <v>8</v>
      </c>
      <c r="J63" s="8" t="str">
        <f t="shared" si="0"/>
        <v>Reajustar</v>
      </c>
    </row>
    <row r="64" spans="1:10" hidden="1" x14ac:dyDescent="0.25">
      <c r="A64" s="1" t="s">
        <v>18</v>
      </c>
      <c r="B64" s="1" t="s">
        <v>160</v>
      </c>
      <c r="C64" s="14">
        <v>174578</v>
      </c>
      <c r="D64" s="10">
        <v>5060</v>
      </c>
      <c r="E64" s="6">
        <v>29822</v>
      </c>
      <c r="F64" s="9">
        <f t="shared" ca="1" si="1"/>
        <v>42.744444444444447</v>
      </c>
      <c r="G64" s="8" t="s">
        <v>2</v>
      </c>
      <c r="H64" s="8" t="s">
        <v>11</v>
      </c>
      <c r="I64" s="8" t="s">
        <v>8</v>
      </c>
      <c r="J64" s="8" t="str">
        <f t="shared" si="0"/>
        <v>Reajustar</v>
      </c>
    </row>
    <row r="65" spans="1:10" x14ac:dyDescent="0.25">
      <c r="A65" s="1" t="s">
        <v>69</v>
      </c>
      <c r="B65" s="1" t="s">
        <v>155</v>
      </c>
      <c r="C65" s="14">
        <v>361019</v>
      </c>
      <c r="D65" s="10">
        <v>4400</v>
      </c>
      <c r="E65" s="6">
        <v>29850</v>
      </c>
      <c r="F65" s="9">
        <f t="shared" ca="1" si="1"/>
        <v>42.669444444444444</v>
      </c>
      <c r="G65" s="8" t="s">
        <v>7</v>
      </c>
      <c r="H65" s="8" t="s">
        <v>11</v>
      </c>
      <c r="I65" s="8" t="s">
        <v>8</v>
      </c>
      <c r="J65" s="8" t="str">
        <f t="shared" si="0"/>
        <v>Reajustar</v>
      </c>
    </row>
    <row r="66" spans="1:10" x14ac:dyDescent="0.25">
      <c r="A66" s="1" t="s">
        <v>70</v>
      </c>
      <c r="B66" s="1" t="s">
        <v>160</v>
      </c>
      <c r="C66" s="14">
        <v>852432</v>
      </c>
      <c r="D66" s="10">
        <v>4840</v>
      </c>
      <c r="E66" s="6">
        <v>29860</v>
      </c>
      <c r="F66" s="9">
        <f t="shared" ca="1" si="1"/>
        <v>42.641666666666666</v>
      </c>
      <c r="G66" s="8" t="s">
        <v>7</v>
      </c>
      <c r="H66" s="8" t="s">
        <v>11</v>
      </c>
      <c r="I66" s="8" t="s">
        <v>8</v>
      </c>
      <c r="J66" s="8" t="str">
        <f t="shared" si="0"/>
        <v>Reajustar</v>
      </c>
    </row>
    <row r="67" spans="1:10" hidden="1" x14ac:dyDescent="0.25">
      <c r="A67" s="1" t="s">
        <v>71</v>
      </c>
      <c r="B67" s="1" t="s">
        <v>155</v>
      </c>
      <c r="C67" s="14">
        <v>215184</v>
      </c>
      <c r="D67" s="10">
        <v>3520</v>
      </c>
      <c r="E67" s="6">
        <v>29901</v>
      </c>
      <c r="F67" s="9">
        <f t="shared" ca="1" si="1"/>
        <v>42.530555555555559</v>
      </c>
      <c r="G67" s="8" t="s">
        <v>2</v>
      </c>
      <c r="H67" s="8" t="s">
        <v>11</v>
      </c>
      <c r="I67" s="8" t="s">
        <v>13</v>
      </c>
      <c r="J67" s="8" t="str">
        <f t="shared" ref="J67:J130" si="2">IF(D67&gt;12000,"No reajustar","Reajustar")</f>
        <v>Reajustar</v>
      </c>
    </row>
    <row r="68" spans="1:10" hidden="1" x14ac:dyDescent="0.25">
      <c r="A68" s="1" t="s">
        <v>72</v>
      </c>
      <c r="B68" s="1" t="s">
        <v>155</v>
      </c>
      <c r="C68" s="14">
        <v>902548</v>
      </c>
      <c r="D68" s="10">
        <v>5280</v>
      </c>
      <c r="E68" s="6">
        <v>30032</v>
      </c>
      <c r="F68" s="9">
        <f t="shared" ref="F68:F131" ca="1" si="3">YEARFRAC(TODAY(),E68)</f>
        <v>42.166666666666664</v>
      </c>
      <c r="G68" s="8" t="s">
        <v>2</v>
      </c>
      <c r="H68" s="8" t="s">
        <v>11</v>
      </c>
      <c r="I68" s="8" t="s">
        <v>8</v>
      </c>
      <c r="J68" s="8" t="str">
        <f t="shared" si="2"/>
        <v>Reajustar</v>
      </c>
    </row>
    <row r="69" spans="1:10" hidden="1" x14ac:dyDescent="0.25">
      <c r="A69" s="1" t="s">
        <v>31</v>
      </c>
      <c r="B69" s="1" t="s">
        <v>155</v>
      </c>
      <c r="C69" s="14">
        <v>672450</v>
      </c>
      <c r="D69" s="10">
        <v>3465</v>
      </c>
      <c r="E69" s="6">
        <v>30040</v>
      </c>
      <c r="F69" s="9">
        <f t="shared" ca="1" si="3"/>
        <v>42.144444444444446</v>
      </c>
      <c r="G69" s="8" t="s">
        <v>2</v>
      </c>
      <c r="H69" s="8" t="s">
        <v>11</v>
      </c>
      <c r="I69" s="8" t="s">
        <v>8</v>
      </c>
      <c r="J69" s="8" t="str">
        <f t="shared" si="2"/>
        <v>Reajustar</v>
      </c>
    </row>
    <row r="70" spans="1:10" x14ac:dyDescent="0.25">
      <c r="A70" s="1" t="s">
        <v>73</v>
      </c>
      <c r="B70" s="1" t="s">
        <v>155</v>
      </c>
      <c r="C70" s="14">
        <v>122318</v>
      </c>
      <c r="D70" s="10">
        <v>5060</v>
      </c>
      <c r="E70" s="6">
        <v>30092</v>
      </c>
      <c r="F70" s="9">
        <f t="shared" ca="1" si="3"/>
        <v>42.00277777777778</v>
      </c>
      <c r="G70" s="8" t="s">
        <v>7</v>
      </c>
      <c r="H70" s="8" t="s">
        <v>11</v>
      </c>
      <c r="I70" s="8" t="s">
        <v>13</v>
      </c>
      <c r="J70" s="8" t="str">
        <f t="shared" si="2"/>
        <v>Reajustar</v>
      </c>
    </row>
    <row r="71" spans="1:10" hidden="1" x14ac:dyDescent="0.25">
      <c r="A71" s="1" t="s">
        <v>74</v>
      </c>
      <c r="B71" s="1" t="s">
        <v>155</v>
      </c>
      <c r="C71" s="14">
        <v>739367</v>
      </c>
      <c r="D71" s="10">
        <v>4620</v>
      </c>
      <c r="E71" s="6">
        <v>30166</v>
      </c>
      <c r="F71" s="9">
        <f t="shared" ca="1" si="3"/>
        <v>41.802777777777777</v>
      </c>
      <c r="G71" s="8" t="s">
        <v>2</v>
      </c>
      <c r="H71" s="8" t="s">
        <v>11</v>
      </c>
      <c r="I71" s="8" t="s">
        <v>8</v>
      </c>
      <c r="J71" s="8" t="str">
        <f t="shared" si="2"/>
        <v>Reajustar</v>
      </c>
    </row>
    <row r="72" spans="1:10" x14ac:dyDescent="0.25">
      <c r="A72" s="1" t="s">
        <v>75</v>
      </c>
      <c r="B72" s="1" t="s">
        <v>155</v>
      </c>
      <c r="C72" s="14">
        <v>160324</v>
      </c>
      <c r="D72" s="10">
        <v>3300</v>
      </c>
      <c r="E72" s="6">
        <v>30171</v>
      </c>
      <c r="F72" s="9">
        <f t="shared" ca="1" si="3"/>
        <v>41.788888888888891</v>
      </c>
      <c r="G72" s="8" t="s">
        <v>7</v>
      </c>
      <c r="H72" s="8" t="s">
        <v>11</v>
      </c>
      <c r="I72" s="8" t="s">
        <v>8</v>
      </c>
      <c r="J72" s="8" t="str">
        <f t="shared" si="2"/>
        <v>Reajustar</v>
      </c>
    </row>
    <row r="73" spans="1:10" hidden="1" x14ac:dyDescent="0.25">
      <c r="A73" s="1" t="s">
        <v>76</v>
      </c>
      <c r="B73" s="1" t="s">
        <v>160</v>
      </c>
      <c r="C73" s="14">
        <v>106554</v>
      </c>
      <c r="D73" s="10">
        <v>5720</v>
      </c>
      <c r="E73" s="6">
        <v>30181</v>
      </c>
      <c r="F73" s="9">
        <f t="shared" ca="1" si="3"/>
        <v>41.761111111111113</v>
      </c>
      <c r="G73" s="8" t="s">
        <v>2</v>
      </c>
      <c r="H73" s="8" t="s">
        <v>11</v>
      </c>
      <c r="I73" s="8" t="s">
        <v>8</v>
      </c>
      <c r="J73" s="8" t="str">
        <f t="shared" si="2"/>
        <v>Reajustar</v>
      </c>
    </row>
    <row r="74" spans="1:10" x14ac:dyDescent="0.25">
      <c r="A74" s="1" t="s">
        <v>68</v>
      </c>
      <c r="B74" s="1" t="s">
        <v>155</v>
      </c>
      <c r="C74" s="14">
        <v>220348</v>
      </c>
      <c r="D74" s="10">
        <v>3080</v>
      </c>
      <c r="E74" s="6">
        <v>30234</v>
      </c>
      <c r="F74" s="9">
        <f t="shared" ca="1" si="3"/>
        <v>41.616666666666667</v>
      </c>
      <c r="G74" s="8" t="s">
        <v>7</v>
      </c>
      <c r="H74" s="8" t="s">
        <v>11</v>
      </c>
      <c r="I74" s="8" t="s">
        <v>8</v>
      </c>
      <c r="J74" s="8" t="str">
        <f t="shared" si="2"/>
        <v>Reajustar</v>
      </c>
    </row>
    <row r="75" spans="1:10" hidden="1" x14ac:dyDescent="0.25">
      <c r="A75" s="1" t="s">
        <v>31</v>
      </c>
      <c r="B75" s="1" t="s">
        <v>155</v>
      </c>
      <c r="C75" s="14">
        <v>102607</v>
      </c>
      <c r="D75" s="10">
        <v>4400</v>
      </c>
      <c r="E75" s="6">
        <v>30276</v>
      </c>
      <c r="F75" s="9">
        <f t="shared" ca="1" si="3"/>
        <v>41.50277777777778</v>
      </c>
      <c r="G75" s="8" t="s">
        <v>2</v>
      </c>
      <c r="H75" s="8" t="s">
        <v>11</v>
      </c>
      <c r="I75" s="8" t="s">
        <v>8</v>
      </c>
      <c r="J75" s="8" t="str">
        <f t="shared" si="2"/>
        <v>Reajustar</v>
      </c>
    </row>
    <row r="76" spans="1:10" hidden="1" x14ac:dyDescent="0.25">
      <c r="A76" s="1" t="s">
        <v>77</v>
      </c>
      <c r="B76" s="1" t="s">
        <v>156</v>
      </c>
      <c r="C76" s="14">
        <v>125796</v>
      </c>
      <c r="D76" s="10">
        <v>12144</v>
      </c>
      <c r="E76" s="6">
        <v>30351</v>
      </c>
      <c r="F76" s="9">
        <f t="shared" ca="1" si="3"/>
        <v>41.3</v>
      </c>
      <c r="G76" s="8" t="s">
        <v>7</v>
      </c>
      <c r="H76" s="8" t="s">
        <v>3</v>
      </c>
      <c r="I76" s="8" t="s">
        <v>8</v>
      </c>
      <c r="J76" s="16" t="str">
        <f t="shared" si="2"/>
        <v>No reajustar</v>
      </c>
    </row>
    <row r="77" spans="1:10" hidden="1" x14ac:dyDescent="0.25">
      <c r="A77" s="1" t="s">
        <v>78</v>
      </c>
      <c r="B77" s="1" t="s">
        <v>155</v>
      </c>
      <c r="C77" s="14">
        <v>626268</v>
      </c>
      <c r="D77" s="10">
        <v>4840</v>
      </c>
      <c r="E77" s="6">
        <v>30358</v>
      </c>
      <c r="F77" s="9">
        <f t="shared" ca="1" si="3"/>
        <v>41.280555555555559</v>
      </c>
      <c r="G77" s="8" t="s">
        <v>2</v>
      </c>
      <c r="H77" s="8" t="s">
        <v>11</v>
      </c>
      <c r="I77" s="8" t="s">
        <v>9</v>
      </c>
      <c r="J77" s="8" t="str">
        <f t="shared" si="2"/>
        <v>Reajustar</v>
      </c>
    </row>
    <row r="78" spans="1:10" hidden="1" x14ac:dyDescent="0.25">
      <c r="A78" s="1" t="s">
        <v>24</v>
      </c>
      <c r="B78" s="1" t="s">
        <v>165</v>
      </c>
      <c r="C78" s="14">
        <v>812943</v>
      </c>
      <c r="D78" s="10">
        <v>12100</v>
      </c>
      <c r="E78" s="6">
        <v>30402</v>
      </c>
      <c r="F78" s="9">
        <f t="shared" ca="1" si="3"/>
        <v>41.152777777777779</v>
      </c>
      <c r="G78" s="8" t="s">
        <v>2</v>
      </c>
      <c r="H78" s="8" t="s">
        <v>11</v>
      </c>
      <c r="I78" s="8" t="s">
        <v>8</v>
      </c>
      <c r="J78" s="16" t="str">
        <f t="shared" si="2"/>
        <v>No reajustar</v>
      </c>
    </row>
    <row r="79" spans="1:10" hidden="1" x14ac:dyDescent="0.25">
      <c r="A79" s="1" t="s">
        <v>17</v>
      </c>
      <c r="B79" s="1" t="s">
        <v>155</v>
      </c>
      <c r="C79" s="14">
        <v>525352</v>
      </c>
      <c r="D79" s="10">
        <v>3300</v>
      </c>
      <c r="E79" s="6">
        <v>30446</v>
      </c>
      <c r="F79" s="9">
        <f t="shared" ca="1" si="3"/>
        <v>41.033333333333331</v>
      </c>
      <c r="G79" s="8" t="s">
        <v>2</v>
      </c>
      <c r="H79" s="8" t="s">
        <v>11</v>
      </c>
      <c r="I79" s="8" t="s">
        <v>8</v>
      </c>
      <c r="J79" s="8" t="str">
        <f t="shared" si="2"/>
        <v>Reajustar</v>
      </c>
    </row>
    <row r="80" spans="1:10" x14ac:dyDescent="0.25">
      <c r="A80" s="1" t="s">
        <v>31</v>
      </c>
      <c r="B80" s="1" t="s">
        <v>155</v>
      </c>
      <c r="C80" s="14">
        <v>328345</v>
      </c>
      <c r="D80" s="10">
        <v>3300</v>
      </c>
      <c r="E80" s="6">
        <v>30544</v>
      </c>
      <c r="F80" s="9">
        <f t="shared" ca="1" si="3"/>
        <v>40.766666666666666</v>
      </c>
      <c r="G80" s="8" t="s">
        <v>7</v>
      </c>
      <c r="H80" s="8" t="s">
        <v>11</v>
      </c>
      <c r="I80" s="8" t="s">
        <v>8</v>
      </c>
      <c r="J80" s="8" t="str">
        <f t="shared" si="2"/>
        <v>Reajustar</v>
      </c>
    </row>
    <row r="81" spans="1:10" hidden="1" x14ac:dyDescent="0.25">
      <c r="A81" s="1" t="s">
        <v>67</v>
      </c>
      <c r="B81" s="1" t="s">
        <v>155</v>
      </c>
      <c r="C81" s="14">
        <v>268980</v>
      </c>
      <c r="D81" s="10">
        <v>4620</v>
      </c>
      <c r="E81" s="6">
        <v>30552</v>
      </c>
      <c r="F81" s="9">
        <f t="shared" ca="1" si="3"/>
        <v>40.744444444444447</v>
      </c>
      <c r="G81" s="8" t="s">
        <v>2</v>
      </c>
      <c r="H81" s="8" t="s">
        <v>11</v>
      </c>
      <c r="I81" s="8" t="s">
        <v>8</v>
      </c>
      <c r="J81" s="8" t="str">
        <f t="shared" si="2"/>
        <v>Reajustar</v>
      </c>
    </row>
    <row r="82" spans="1:10" hidden="1" x14ac:dyDescent="0.25">
      <c r="A82" s="1" t="s">
        <v>59</v>
      </c>
      <c r="B82" s="1" t="s">
        <v>160</v>
      </c>
      <c r="C82" s="14">
        <v>104056</v>
      </c>
      <c r="D82" s="10">
        <v>5940</v>
      </c>
      <c r="E82" s="6">
        <v>30580</v>
      </c>
      <c r="F82" s="9">
        <f t="shared" ca="1" si="3"/>
        <v>40.669444444444444</v>
      </c>
      <c r="G82" s="8" t="s">
        <v>2</v>
      </c>
      <c r="H82" s="8" t="s">
        <v>11</v>
      </c>
      <c r="I82" s="8" t="s">
        <v>8</v>
      </c>
      <c r="J82" s="8" t="str">
        <f t="shared" si="2"/>
        <v>Reajustar</v>
      </c>
    </row>
    <row r="83" spans="1:10" x14ac:dyDescent="0.25">
      <c r="A83" s="1" t="s">
        <v>17</v>
      </c>
      <c r="B83" s="1" t="s">
        <v>168</v>
      </c>
      <c r="C83" s="14">
        <v>732234</v>
      </c>
      <c r="D83" s="10">
        <v>6908</v>
      </c>
      <c r="E83" s="6">
        <v>30735</v>
      </c>
      <c r="F83" s="9">
        <f t="shared" ca="1" si="3"/>
        <v>40.24722222222222</v>
      </c>
      <c r="G83" s="8" t="s">
        <v>7</v>
      </c>
      <c r="H83" s="8" t="s">
        <v>3</v>
      </c>
      <c r="I83" s="8" t="s">
        <v>8</v>
      </c>
      <c r="J83" s="8" t="str">
        <f t="shared" si="2"/>
        <v>Reajustar</v>
      </c>
    </row>
    <row r="84" spans="1:10" hidden="1" x14ac:dyDescent="0.25">
      <c r="A84" s="1" t="s">
        <v>43</v>
      </c>
      <c r="B84" s="1" t="s">
        <v>160</v>
      </c>
      <c r="C84" s="14">
        <v>133192</v>
      </c>
      <c r="D84" s="10">
        <v>4840</v>
      </c>
      <c r="E84" s="6">
        <v>30758</v>
      </c>
      <c r="F84" s="9">
        <f t="shared" ca="1" si="3"/>
        <v>40.180555555555557</v>
      </c>
      <c r="G84" s="8" t="s">
        <v>2</v>
      </c>
      <c r="H84" s="8" t="s">
        <v>11</v>
      </c>
      <c r="I84" s="8" t="s">
        <v>8</v>
      </c>
      <c r="J84" s="8" t="str">
        <f t="shared" si="2"/>
        <v>Reajustar</v>
      </c>
    </row>
    <row r="85" spans="1:10" hidden="1" x14ac:dyDescent="0.25">
      <c r="A85" s="1" t="s">
        <v>79</v>
      </c>
      <c r="B85" s="1" t="s">
        <v>166</v>
      </c>
      <c r="C85" s="14">
        <v>119969</v>
      </c>
      <c r="D85" s="10">
        <v>5940</v>
      </c>
      <c r="E85" s="6">
        <v>30774</v>
      </c>
      <c r="F85" s="9">
        <f t="shared" ca="1" si="3"/>
        <v>40.138888888888886</v>
      </c>
      <c r="G85" s="8" t="s">
        <v>2</v>
      </c>
      <c r="H85" s="8" t="s">
        <v>3</v>
      </c>
      <c r="I85" s="8" t="s">
        <v>8</v>
      </c>
      <c r="J85" s="8" t="str">
        <f t="shared" si="2"/>
        <v>Reajustar</v>
      </c>
    </row>
    <row r="86" spans="1:10" hidden="1" x14ac:dyDescent="0.25">
      <c r="A86" s="1" t="s">
        <v>80</v>
      </c>
      <c r="B86" s="1" t="s">
        <v>172</v>
      </c>
      <c r="C86" s="14">
        <v>982787</v>
      </c>
      <c r="D86" s="10">
        <v>7689</v>
      </c>
      <c r="E86" s="6">
        <v>30786</v>
      </c>
      <c r="F86" s="9">
        <f t="shared" ca="1" si="3"/>
        <v>40.105555555555554</v>
      </c>
      <c r="G86" s="8" t="s">
        <v>2</v>
      </c>
      <c r="H86" s="8" t="s">
        <v>10</v>
      </c>
      <c r="I86" s="8" t="s">
        <v>8</v>
      </c>
      <c r="J86" s="8" t="str">
        <f t="shared" si="2"/>
        <v>Reajustar</v>
      </c>
    </row>
    <row r="87" spans="1:10" hidden="1" x14ac:dyDescent="0.25">
      <c r="A87" s="1" t="s">
        <v>81</v>
      </c>
      <c r="B87" s="1" t="s">
        <v>166</v>
      </c>
      <c r="C87" s="14">
        <v>307121</v>
      </c>
      <c r="D87" s="10">
        <v>12566</v>
      </c>
      <c r="E87" s="6">
        <v>30807</v>
      </c>
      <c r="F87" s="9">
        <f t="shared" ca="1" si="3"/>
        <v>40.047222222222224</v>
      </c>
      <c r="G87" s="8" t="s">
        <v>7</v>
      </c>
      <c r="H87" s="8" t="s">
        <v>3</v>
      </c>
      <c r="I87" s="8" t="s">
        <v>8</v>
      </c>
      <c r="J87" s="16" t="str">
        <f t="shared" si="2"/>
        <v>No reajustar</v>
      </c>
    </row>
    <row r="88" spans="1:10" hidden="1" x14ac:dyDescent="0.25">
      <c r="A88" s="1" t="s">
        <v>82</v>
      </c>
      <c r="B88" s="1" t="s">
        <v>155</v>
      </c>
      <c r="C88" s="14">
        <v>128259</v>
      </c>
      <c r="D88" s="10">
        <v>3300</v>
      </c>
      <c r="E88" s="6">
        <v>30821</v>
      </c>
      <c r="F88" s="9">
        <f t="shared" ca="1" si="3"/>
        <v>40.008333333333333</v>
      </c>
      <c r="G88" s="8" t="s">
        <v>2</v>
      </c>
      <c r="H88" s="8" t="s">
        <v>11</v>
      </c>
      <c r="I88" s="8" t="s">
        <v>8</v>
      </c>
      <c r="J88" s="8" t="str">
        <f t="shared" si="2"/>
        <v>Reajustar</v>
      </c>
    </row>
    <row r="89" spans="1:10" x14ac:dyDescent="0.25">
      <c r="A89" s="1" t="s">
        <v>83</v>
      </c>
      <c r="B89" s="1" t="s">
        <v>166</v>
      </c>
      <c r="C89" s="14">
        <v>767803</v>
      </c>
      <c r="D89" s="10">
        <v>10472</v>
      </c>
      <c r="E89" s="6">
        <v>30824</v>
      </c>
      <c r="F89" s="9">
        <f t="shared" ca="1" si="3"/>
        <v>40</v>
      </c>
      <c r="G89" s="8" t="s">
        <v>7</v>
      </c>
      <c r="H89" s="8" t="s">
        <v>3</v>
      </c>
      <c r="I89" s="8" t="s">
        <v>8</v>
      </c>
      <c r="J89" s="8" t="str">
        <f t="shared" si="2"/>
        <v>Reajustar</v>
      </c>
    </row>
    <row r="90" spans="1:10" x14ac:dyDescent="0.25">
      <c r="A90" s="1" t="s">
        <v>84</v>
      </c>
      <c r="B90" s="1" t="s">
        <v>155</v>
      </c>
      <c r="C90" s="14">
        <v>591493</v>
      </c>
      <c r="D90" s="10">
        <v>3740</v>
      </c>
      <c r="E90" s="6">
        <v>30835</v>
      </c>
      <c r="F90" s="9">
        <f t="shared" ca="1" si="3"/>
        <v>39.972222222222221</v>
      </c>
      <c r="G90" s="8" t="s">
        <v>7</v>
      </c>
      <c r="H90" s="8" t="s">
        <v>11</v>
      </c>
      <c r="I90" s="8" t="s">
        <v>8</v>
      </c>
      <c r="J90" s="8" t="str">
        <f t="shared" si="2"/>
        <v>Reajustar</v>
      </c>
    </row>
    <row r="91" spans="1:10" hidden="1" x14ac:dyDescent="0.25">
      <c r="A91" s="1" t="s">
        <v>85</v>
      </c>
      <c r="B91" s="1" t="s">
        <v>173</v>
      </c>
      <c r="C91" s="14">
        <v>143014</v>
      </c>
      <c r="D91" s="10">
        <v>14300</v>
      </c>
      <c r="E91" s="6">
        <v>30922</v>
      </c>
      <c r="F91" s="9">
        <f t="shared" ca="1" si="3"/>
        <v>39.733333333333334</v>
      </c>
      <c r="G91" s="8" t="s">
        <v>7</v>
      </c>
      <c r="H91" s="8" t="s">
        <v>3</v>
      </c>
      <c r="I91" s="8" t="s">
        <v>13</v>
      </c>
      <c r="J91" s="16" t="str">
        <f t="shared" si="2"/>
        <v>No reajustar</v>
      </c>
    </row>
    <row r="92" spans="1:10" x14ac:dyDescent="0.25">
      <c r="A92" s="1" t="s">
        <v>86</v>
      </c>
      <c r="B92" s="1" t="s">
        <v>160</v>
      </c>
      <c r="C92" s="14">
        <v>170486</v>
      </c>
      <c r="D92" s="10">
        <v>5500</v>
      </c>
      <c r="E92" s="6">
        <v>30937</v>
      </c>
      <c r="F92" s="9">
        <f t="shared" ca="1" si="3"/>
        <v>39.694444444444443</v>
      </c>
      <c r="G92" s="8" t="s">
        <v>7</v>
      </c>
      <c r="H92" s="8" t="s">
        <v>11</v>
      </c>
      <c r="I92" s="8" t="s">
        <v>8</v>
      </c>
      <c r="J92" s="8" t="str">
        <f t="shared" si="2"/>
        <v>Reajustar</v>
      </c>
    </row>
    <row r="93" spans="1:10" hidden="1" x14ac:dyDescent="0.25">
      <c r="A93" s="1" t="s">
        <v>69</v>
      </c>
      <c r="B93" s="1" t="s">
        <v>160</v>
      </c>
      <c r="C93" s="14">
        <v>650354</v>
      </c>
      <c r="D93" s="10">
        <v>5720</v>
      </c>
      <c r="E93" s="6">
        <v>30956</v>
      </c>
      <c r="F93" s="9">
        <f t="shared" ca="1" si="3"/>
        <v>39.641666666666666</v>
      </c>
      <c r="G93" s="8" t="s">
        <v>2</v>
      </c>
      <c r="H93" s="8" t="s">
        <v>11</v>
      </c>
      <c r="I93" s="8" t="s">
        <v>8</v>
      </c>
      <c r="J93" s="8" t="str">
        <f t="shared" si="2"/>
        <v>Reajustar</v>
      </c>
    </row>
    <row r="94" spans="1:10" x14ac:dyDescent="0.25">
      <c r="A94" s="1" t="s">
        <v>87</v>
      </c>
      <c r="B94" s="1" t="s">
        <v>155</v>
      </c>
      <c r="C94" s="14">
        <v>722038</v>
      </c>
      <c r="D94" s="10">
        <v>4840</v>
      </c>
      <c r="E94" s="6">
        <v>31008</v>
      </c>
      <c r="F94" s="9">
        <f t="shared" ca="1" si="3"/>
        <v>39.5</v>
      </c>
      <c r="G94" s="8" t="s">
        <v>7</v>
      </c>
      <c r="H94" s="8" t="s">
        <v>11</v>
      </c>
      <c r="I94" s="8" t="s">
        <v>9</v>
      </c>
      <c r="J94" s="8" t="str">
        <f t="shared" si="2"/>
        <v>Reajustar</v>
      </c>
    </row>
    <row r="95" spans="1:10" hidden="1" x14ac:dyDescent="0.25">
      <c r="A95" s="1" t="s">
        <v>88</v>
      </c>
      <c r="B95" s="1" t="s">
        <v>159</v>
      </c>
      <c r="C95" s="14">
        <v>155056</v>
      </c>
      <c r="D95" s="10">
        <v>8000</v>
      </c>
      <c r="E95" s="6">
        <v>31011</v>
      </c>
      <c r="F95" s="9">
        <f t="shared" ca="1" si="3"/>
        <v>39.491666666666667</v>
      </c>
      <c r="G95" s="8" t="s">
        <v>7</v>
      </c>
      <c r="H95" s="8" t="s">
        <v>4</v>
      </c>
      <c r="I95" s="8" t="s">
        <v>8</v>
      </c>
      <c r="J95" s="8" t="str">
        <f t="shared" si="2"/>
        <v>Reajustar</v>
      </c>
    </row>
    <row r="96" spans="1:10" x14ac:dyDescent="0.25">
      <c r="A96" s="1" t="s">
        <v>89</v>
      </c>
      <c r="B96" s="1" t="s">
        <v>155</v>
      </c>
      <c r="C96" s="14">
        <v>262676</v>
      </c>
      <c r="D96" s="10">
        <v>4290</v>
      </c>
      <c r="E96" s="6">
        <v>31016</v>
      </c>
      <c r="F96" s="9">
        <f t="shared" ca="1" si="3"/>
        <v>39.477777777777774</v>
      </c>
      <c r="G96" s="8" t="s">
        <v>7</v>
      </c>
      <c r="H96" s="8" t="s">
        <v>11</v>
      </c>
      <c r="I96" s="8" t="s">
        <v>8</v>
      </c>
      <c r="J96" s="8" t="str">
        <f t="shared" si="2"/>
        <v>Reajustar</v>
      </c>
    </row>
    <row r="97" spans="1:10" hidden="1" x14ac:dyDescent="0.25">
      <c r="A97" s="1" t="s">
        <v>90</v>
      </c>
      <c r="B97" s="1" t="s">
        <v>155</v>
      </c>
      <c r="C97" s="14">
        <v>501014</v>
      </c>
      <c r="D97" s="10">
        <v>4620</v>
      </c>
      <c r="E97" s="6">
        <v>31078</v>
      </c>
      <c r="F97" s="9">
        <f t="shared" ca="1" si="3"/>
        <v>39.31111111111111</v>
      </c>
      <c r="G97" s="8" t="s">
        <v>2</v>
      </c>
      <c r="H97" s="8" t="s">
        <v>11</v>
      </c>
      <c r="I97" s="8" t="s">
        <v>8</v>
      </c>
      <c r="J97" s="8" t="str">
        <f t="shared" si="2"/>
        <v>Reajustar</v>
      </c>
    </row>
    <row r="98" spans="1:10" x14ac:dyDescent="0.25">
      <c r="A98" s="1" t="s">
        <v>91</v>
      </c>
      <c r="B98" s="1" t="s">
        <v>160</v>
      </c>
      <c r="C98" s="14">
        <v>162588</v>
      </c>
      <c r="D98" s="10">
        <v>5500</v>
      </c>
      <c r="E98" s="6">
        <v>31079</v>
      </c>
      <c r="F98" s="9">
        <f t="shared" ca="1" si="3"/>
        <v>39.30833333333333</v>
      </c>
      <c r="G98" s="8" t="s">
        <v>7</v>
      </c>
      <c r="H98" s="8" t="s">
        <v>11</v>
      </c>
      <c r="I98" s="8" t="s">
        <v>8</v>
      </c>
      <c r="J98" s="8" t="str">
        <f t="shared" si="2"/>
        <v>Reajustar</v>
      </c>
    </row>
    <row r="99" spans="1:10" x14ac:dyDescent="0.25">
      <c r="A99" s="1" t="s">
        <v>86</v>
      </c>
      <c r="B99" s="1" t="s">
        <v>155</v>
      </c>
      <c r="C99" s="14">
        <v>352557</v>
      </c>
      <c r="D99" s="10">
        <v>3960</v>
      </c>
      <c r="E99" s="6">
        <v>31154</v>
      </c>
      <c r="F99" s="9">
        <f t="shared" ca="1" si="3"/>
        <v>39.097222222222221</v>
      </c>
      <c r="G99" s="8" t="s">
        <v>7</v>
      </c>
      <c r="H99" s="8" t="s">
        <v>11</v>
      </c>
      <c r="I99" s="8" t="s">
        <v>8</v>
      </c>
      <c r="J99" s="8" t="str">
        <f t="shared" si="2"/>
        <v>Reajustar</v>
      </c>
    </row>
    <row r="100" spans="1:10" hidden="1" x14ac:dyDescent="0.25">
      <c r="A100" s="1" t="s">
        <v>38</v>
      </c>
      <c r="B100" s="1" t="s">
        <v>174</v>
      </c>
      <c r="C100" s="14">
        <v>146446</v>
      </c>
      <c r="D100" s="10">
        <v>14300</v>
      </c>
      <c r="E100" s="6">
        <v>31173</v>
      </c>
      <c r="F100" s="9">
        <f t="shared" ca="1" si="3"/>
        <v>39.044444444444444</v>
      </c>
      <c r="G100" s="8" t="s">
        <v>7</v>
      </c>
      <c r="H100" s="8" t="s">
        <v>3</v>
      </c>
      <c r="I100" s="8" t="s">
        <v>13</v>
      </c>
      <c r="J100" s="16" t="str">
        <f t="shared" si="2"/>
        <v>No reajustar</v>
      </c>
    </row>
    <row r="101" spans="1:10" x14ac:dyDescent="0.25">
      <c r="A101" s="1" t="s">
        <v>92</v>
      </c>
      <c r="B101" s="1" t="s">
        <v>155</v>
      </c>
      <c r="C101" s="14">
        <v>195708</v>
      </c>
      <c r="D101" s="10">
        <v>3520</v>
      </c>
      <c r="E101" s="6">
        <v>31263</v>
      </c>
      <c r="F101" s="9">
        <f t="shared" ca="1" si="3"/>
        <v>38.799999999999997</v>
      </c>
      <c r="G101" s="8" t="s">
        <v>7</v>
      </c>
      <c r="H101" s="8" t="s">
        <v>11</v>
      </c>
      <c r="I101" s="8" t="s">
        <v>13</v>
      </c>
      <c r="J101" s="8" t="str">
        <f t="shared" si="2"/>
        <v>Reajustar</v>
      </c>
    </row>
    <row r="102" spans="1:10" hidden="1" x14ac:dyDescent="0.25">
      <c r="A102" s="1" t="s">
        <v>43</v>
      </c>
      <c r="B102" s="1" t="s">
        <v>155</v>
      </c>
      <c r="C102" s="14">
        <v>313134</v>
      </c>
      <c r="D102" s="10">
        <v>5445</v>
      </c>
      <c r="E102" s="6">
        <v>31284</v>
      </c>
      <c r="F102" s="9">
        <f t="shared" ca="1" si="3"/>
        <v>38.741666666666667</v>
      </c>
      <c r="G102" s="8" t="s">
        <v>2</v>
      </c>
      <c r="H102" s="8" t="s">
        <v>11</v>
      </c>
      <c r="I102" s="8" t="s">
        <v>13</v>
      </c>
      <c r="J102" s="8" t="str">
        <f t="shared" si="2"/>
        <v>Reajustar</v>
      </c>
    </row>
    <row r="103" spans="1:10" hidden="1" x14ac:dyDescent="0.25">
      <c r="A103" s="1" t="s">
        <v>31</v>
      </c>
      <c r="B103" s="1" t="s">
        <v>175</v>
      </c>
      <c r="C103" s="14">
        <v>446920</v>
      </c>
      <c r="D103" s="10">
        <v>7500</v>
      </c>
      <c r="E103" s="6">
        <v>31385</v>
      </c>
      <c r="F103" s="9">
        <f t="shared" ca="1" si="3"/>
        <v>38.466666666666669</v>
      </c>
      <c r="G103" s="8" t="s">
        <v>2</v>
      </c>
      <c r="H103" s="8" t="s">
        <v>3</v>
      </c>
      <c r="I103" s="8" t="s">
        <v>8</v>
      </c>
      <c r="J103" s="8" t="str">
        <f t="shared" si="2"/>
        <v>Reajustar</v>
      </c>
    </row>
    <row r="104" spans="1:10" hidden="1" x14ac:dyDescent="0.25">
      <c r="A104" s="1" t="s">
        <v>17</v>
      </c>
      <c r="B104" s="1" t="s">
        <v>155</v>
      </c>
      <c r="C104" s="14">
        <v>125253</v>
      </c>
      <c r="D104" s="10">
        <v>5280</v>
      </c>
      <c r="E104" s="6">
        <v>31486</v>
      </c>
      <c r="F104" s="9">
        <f t="shared" ca="1" si="3"/>
        <v>38.18611111111111</v>
      </c>
      <c r="G104" s="8" t="s">
        <v>2</v>
      </c>
      <c r="H104" s="8" t="s">
        <v>11</v>
      </c>
      <c r="I104" s="8" t="s">
        <v>8</v>
      </c>
      <c r="J104" s="8" t="str">
        <f t="shared" si="2"/>
        <v>Reajustar</v>
      </c>
    </row>
    <row r="105" spans="1:10" hidden="1" x14ac:dyDescent="0.25">
      <c r="A105" s="1" t="s">
        <v>93</v>
      </c>
      <c r="B105" s="1" t="s">
        <v>166</v>
      </c>
      <c r="C105" s="14">
        <v>239938</v>
      </c>
      <c r="D105" s="10">
        <v>10340</v>
      </c>
      <c r="E105" s="6">
        <v>31515</v>
      </c>
      <c r="F105" s="9">
        <f t="shared" ca="1" si="3"/>
        <v>38.108333333333334</v>
      </c>
      <c r="G105" s="8" t="s">
        <v>2</v>
      </c>
      <c r="H105" s="8" t="s">
        <v>3</v>
      </c>
      <c r="I105" s="8" t="s">
        <v>8</v>
      </c>
      <c r="J105" s="8" t="str">
        <f t="shared" si="2"/>
        <v>Reajustar</v>
      </c>
    </row>
    <row r="106" spans="1:10" x14ac:dyDescent="0.25">
      <c r="A106" s="1" t="s">
        <v>94</v>
      </c>
      <c r="B106" s="1" t="s">
        <v>164</v>
      </c>
      <c r="C106" s="14">
        <v>299923</v>
      </c>
      <c r="D106" s="10">
        <v>8580</v>
      </c>
      <c r="E106" s="6">
        <v>31517</v>
      </c>
      <c r="F106" s="9">
        <f t="shared" ca="1" si="3"/>
        <v>38.102777777777774</v>
      </c>
      <c r="G106" s="8" t="s">
        <v>7</v>
      </c>
      <c r="H106" s="8" t="s">
        <v>3</v>
      </c>
      <c r="I106" s="8" t="s">
        <v>8</v>
      </c>
      <c r="J106" s="8" t="str">
        <f t="shared" si="2"/>
        <v>Reajustar</v>
      </c>
    </row>
    <row r="107" spans="1:10" x14ac:dyDescent="0.25">
      <c r="A107" s="1" t="s">
        <v>95</v>
      </c>
      <c r="B107" s="1" t="s">
        <v>167</v>
      </c>
      <c r="C107" s="14">
        <v>383901</v>
      </c>
      <c r="D107" s="10">
        <v>10500</v>
      </c>
      <c r="E107" s="6">
        <v>31630</v>
      </c>
      <c r="F107" s="9">
        <f t="shared" ca="1" si="3"/>
        <v>37.794444444444444</v>
      </c>
      <c r="G107" s="8" t="s">
        <v>7</v>
      </c>
      <c r="H107" s="8" t="s">
        <v>3</v>
      </c>
      <c r="I107" s="8" t="s">
        <v>8</v>
      </c>
      <c r="J107" s="8" t="str">
        <f t="shared" si="2"/>
        <v>Reajustar</v>
      </c>
    </row>
    <row r="108" spans="1:10" x14ac:dyDescent="0.25">
      <c r="A108" s="1" t="s">
        <v>96</v>
      </c>
      <c r="B108" s="1" t="s">
        <v>165</v>
      </c>
      <c r="C108" s="14">
        <v>101617</v>
      </c>
      <c r="D108" s="10">
        <v>11660</v>
      </c>
      <c r="E108" s="6">
        <v>31692</v>
      </c>
      <c r="F108" s="9">
        <f t="shared" ca="1" si="3"/>
        <v>37.625</v>
      </c>
      <c r="G108" s="8" t="s">
        <v>7</v>
      </c>
      <c r="H108" s="8" t="s">
        <v>11</v>
      </c>
      <c r="I108" s="8" t="s">
        <v>8</v>
      </c>
      <c r="J108" s="8" t="str">
        <f t="shared" si="2"/>
        <v>Reajustar</v>
      </c>
    </row>
    <row r="109" spans="1:10" hidden="1" x14ac:dyDescent="0.25">
      <c r="A109" s="1" t="s">
        <v>31</v>
      </c>
      <c r="B109" s="1" t="s">
        <v>165</v>
      </c>
      <c r="C109" s="14">
        <v>508089</v>
      </c>
      <c r="D109" s="10">
        <v>12100</v>
      </c>
      <c r="E109" s="6">
        <v>31710</v>
      </c>
      <c r="F109" s="9">
        <f t="shared" ca="1" si="3"/>
        <v>37.575000000000003</v>
      </c>
      <c r="G109" s="8" t="s">
        <v>2</v>
      </c>
      <c r="H109" s="8" t="s">
        <v>11</v>
      </c>
      <c r="I109" s="8" t="s">
        <v>13</v>
      </c>
      <c r="J109" s="16" t="str">
        <f t="shared" si="2"/>
        <v>No reajustar</v>
      </c>
    </row>
    <row r="110" spans="1:10" x14ac:dyDescent="0.25">
      <c r="A110" s="1" t="s">
        <v>97</v>
      </c>
      <c r="B110" s="1" t="s">
        <v>165</v>
      </c>
      <c r="C110" s="14">
        <v>254044</v>
      </c>
      <c r="D110" s="10">
        <v>11880</v>
      </c>
      <c r="E110" s="6">
        <v>31722</v>
      </c>
      <c r="F110" s="9">
        <f t="shared" ca="1" si="3"/>
        <v>37.544444444444444</v>
      </c>
      <c r="G110" s="8" t="s">
        <v>7</v>
      </c>
      <c r="H110" s="8" t="s">
        <v>11</v>
      </c>
      <c r="I110" s="8" t="s">
        <v>8</v>
      </c>
      <c r="J110" s="8" t="str">
        <f t="shared" si="2"/>
        <v>Reajustar</v>
      </c>
    </row>
    <row r="111" spans="1:10" hidden="1" x14ac:dyDescent="0.25">
      <c r="A111" s="1" t="s">
        <v>17</v>
      </c>
      <c r="B111" s="1" t="s">
        <v>176</v>
      </c>
      <c r="C111" s="14">
        <v>915292</v>
      </c>
      <c r="D111" s="10">
        <v>8701</v>
      </c>
      <c r="E111" s="6">
        <v>31725</v>
      </c>
      <c r="F111" s="9">
        <f t="shared" ca="1" si="3"/>
        <v>37.536111111111111</v>
      </c>
      <c r="G111" s="8" t="s">
        <v>2</v>
      </c>
      <c r="H111" s="8" t="s">
        <v>3</v>
      </c>
      <c r="I111" s="8" t="s">
        <v>8</v>
      </c>
      <c r="J111" s="8" t="str">
        <f t="shared" si="2"/>
        <v>Reajustar</v>
      </c>
    </row>
    <row r="112" spans="1:10" x14ac:dyDescent="0.25">
      <c r="A112" s="1" t="s">
        <v>98</v>
      </c>
      <c r="B112" s="1" t="s">
        <v>155</v>
      </c>
      <c r="C112" s="14">
        <v>410431</v>
      </c>
      <c r="D112" s="10">
        <v>3740</v>
      </c>
      <c r="E112" s="6">
        <v>31738</v>
      </c>
      <c r="F112" s="9">
        <f t="shared" ca="1" si="3"/>
        <v>37.5</v>
      </c>
      <c r="G112" s="8" t="s">
        <v>7</v>
      </c>
      <c r="H112" s="8" t="s">
        <v>11</v>
      </c>
      <c r="I112" s="8" t="s">
        <v>8</v>
      </c>
      <c r="J112" s="8" t="str">
        <f t="shared" si="2"/>
        <v>Reajustar</v>
      </c>
    </row>
    <row r="113" spans="1:10" hidden="1" x14ac:dyDescent="0.25">
      <c r="A113" s="1" t="s">
        <v>40</v>
      </c>
      <c r="B113" s="1" t="s">
        <v>155</v>
      </c>
      <c r="C113" s="14">
        <v>105070</v>
      </c>
      <c r="D113" s="10">
        <v>4620</v>
      </c>
      <c r="E113" s="6">
        <v>31816</v>
      </c>
      <c r="F113" s="9">
        <f t="shared" ca="1" si="3"/>
        <v>37.288888888888891</v>
      </c>
      <c r="G113" s="8" t="s">
        <v>2</v>
      </c>
      <c r="H113" s="8" t="s">
        <v>11</v>
      </c>
      <c r="I113" s="8" t="s">
        <v>8</v>
      </c>
      <c r="J113" s="8" t="str">
        <f t="shared" si="2"/>
        <v>Reajustar</v>
      </c>
    </row>
    <row r="114" spans="1:10" x14ac:dyDescent="0.25">
      <c r="A114" s="1" t="s">
        <v>99</v>
      </c>
      <c r="B114" s="1" t="s">
        <v>160</v>
      </c>
      <c r="C114" s="14">
        <v>416226</v>
      </c>
      <c r="D114" s="10">
        <v>5742</v>
      </c>
      <c r="E114" s="6">
        <v>31863</v>
      </c>
      <c r="F114" s="9">
        <f t="shared" ca="1" si="3"/>
        <v>37.152777777777779</v>
      </c>
      <c r="G114" s="8" t="s">
        <v>7</v>
      </c>
      <c r="H114" s="8" t="s">
        <v>11</v>
      </c>
      <c r="I114" s="8" t="s">
        <v>13</v>
      </c>
      <c r="J114" s="8" t="str">
        <f t="shared" si="2"/>
        <v>Reajustar</v>
      </c>
    </row>
    <row r="115" spans="1:10" hidden="1" x14ac:dyDescent="0.25">
      <c r="A115" s="1" t="s">
        <v>100</v>
      </c>
      <c r="B115" s="1" t="s">
        <v>158</v>
      </c>
      <c r="C115" s="14">
        <v>302844</v>
      </c>
      <c r="D115" s="10">
        <v>5400</v>
      </c>
      <c r="E115" s="6">
        <v>31915</v>
      </c>
      <c r="F115" s="9">
        <f t="shared" ca="1" si="3"/>
        <v>37.011111111111113</v>
      </c>
      <c r="G115" s="8" t="s">
        <v>7</v>
      </c>
      <c r="H115" s="8" t="s">
        <v>4</v>
      </c>
      <c r="I115" s="8" t="s">
        <v>8</v>
      </c>
      <c r="J115" s="8" t="str">
        <f t="shared" si="2"/>
        <v>Reajustar</v>
      </c>
    </row>
    <row r="116" spans="1:10" hidden="1" x14ac:dyDescent="0.25">
      <c r="A116" s="1" t="s">
        <v>24</v>
      </c>
      <c r="B116" s="1" t="s">
        <v>155</v>
      </c>
      <c r="C116" s="14">
        <v>144407</v>
      </c>
      <c r="D116" s="10">
        <v>4180</v>
      </c>
      <c r="E116" s="6">
        <v>31967</v>
      </c>
      <c r="F116" s="9">
        <f t="shared" ca="1" si="3"/>
        <v>36.869444444444447</v>
      </c>
      <c r="G116" s="8" t="s">
        <v>2</v>
      </c>
      <c r="H116" s="8" t="s">
        <v>11</v>
      </c>
      <c r="I116" s="8" t="s">
        <v>8</v>
      </c>
      <c r="J116" s="8" t="str">
        <f t="shared" si="2"/>
        <v>Reajustar</v>
      </c>
    </row>
    <row r="117" spans="1:10" x14ac:dyDescent="0.25">
      <c r="A117" s="1" t="s">
        <v>89</v>
      </c>
      <c r="B117" s="1" t="s">
        <v>155</v>
      </c>
      <c r="C117" s="14">
        <v>282046</v>
      </c>
      <c r="D117" s="10">
        <v>3080</v>
      </c>
      <c r="E117" s="6">
        <v>32013</v>
      </c>
      <c r="F117" s="9">
        <f t="shared" ca="1" si="3"/>
        <v>36.744444444444447</v>
      </c>
      <c r="G117" s="8" t="s">
        <v>7</v>
      </c>
      <c r="H117" s="8" t="s">
        <v>11</v>
      </c>
      <c r="I117" s="8" t="s">
        <v>8</v>
      </c>
      <c r="J117" s="8" t="str">
        <f t="shared" si="2"/>
        <v>Reajustar</v>
      </c>
    </row>
    <row r="118" spans="1:10" x14ac:dyDescent="0.25">
      <c r="A118" s="1" t="s">
        <v>22</v>
      </c>
      <c r="B118" s="1" t="s">
        <v>155</v>
      </c>
      <c r="C118" s="14">
        <v>137717</v>
      </c>
      <c r="D118" s="10">
        <v>4620</v>
      </c>
      <c r="E118" s="6">
        <v>32095</v>
      </c>
      <c r="F118" s="9">
        <f t="shared" ca="1" si="3"/>
        <v>36.522222222222226</v>
      </c>
      <c r="G118" s="8" t="s">
        <v>7</v>
      </c>
      <c r="H118" s="8" t="s">
        <v>11</v>
      </c>
      <c r="I118" s="8" t="s">
        <v>8</v>
      </c>
      <c r="J118" s="8" t="str">
        <f t="shared" si="2"/>
        <v>Reajustar</v>
      </c>
    </row>
    <row r="119" spans="1:10" x14ac:dyDescent="0.25">
      <c r="A119" s="1" t="s">
        <v>43</v>
      </c>
      <c r="B119" s="1" t="s">
        <v>155</v>
      </c>
      <c r="C119" s="14">
        <v>336225</v>
      </c>
      <c r="D119" s="10">
        <v>4400</v>
      </c>
      <c r="E119" s="6">
        <v>32174</v>
      </c>
      <c r="F119" s="9">
        <f t="shared" ca="1" si="3"/>
        <v>36.30833333333333</v>
      </c>
      <c r="G119" s="8" t="s">
        <v>7</v>
      </c>
      <c r="H119" s="8" t="s">
        <v>11</v>
      </c>
      <c r="I119" s="8" t="s">
        <v>8</v>
      </c>
      <c r="J119" s="8" t="str">
        <f t="shared" si="2"/>
        <v>Reajustar</v>
      </c>
    </row>
    <row r="120" spans="1:10" x14ac:dyDescent="0.25">
      <c r="A120" s="1" t="s">
        <v>101</v>
      </c>
      <c r="B120" s="1" t="s">
        <v>155</v>
      </c>
      <c r="C120" s="14">
        <v>537960</v>
      </c>
      <c r="D120" s="10">
        <v>5280</v>
      </c>
      <c r="E120" s="6">
        <v>32184</v>
      </c>
      <c r="F120" s="9">
        <f t="shared" ca="1" si="3"/>
        <v>36.280555555555559</v>
      </c>
      <c r="G120" s="8" t="s">
        <v>7</v>
      </c>
      <c r="H120" s="8" t="s">
        <v>11</v>
      </c>
      <c r="I120" s="8" t="s">
        <v>8</v>
      </c>
      <c r="J120" s="8" t="str">
        <f t="shared" si="2"/>
        <v>Reajustar</v>
      </c>
    </row>
    <row r="121" spans="1:10" x14ac:dyDescent="0.25">
      <c r="A121" s="1" t="s">
        <v>102</v>
      </c>
      <c r="B121" s="1" t="s">
        <v>155</v>
      </c>
      <c r="C121" s="14">
        <v>172147</v>
      </c>
      <c r="D121" s="10">
        <v>4840</v>
      </c>
      <c r="E121" s="6">
        <v>32190</v>
      </c>
      <c r="F121" s="9">
        <f t="shared" ca="1" si="3"/>
        <v>36.263888888888886</v>
      </c>
      <c r="G121" s="8" t="s">
        <v>7</v>
      </c>
      <c r="H121" s="8" t="s">
        <v>11</v>
      </c>
      <c r="I121" s="8" t="s">
        <v>8</v>
      </c>
      <c r="J121" s="8" t="str">
        <f t="shared" si="2"/>
        <v>Reajustar</v>
      </c>
    </row>
    <row r="122" spans="1:10" hidden="1" x14ac:dyDescent="0.25">
      <c r="A122" s="1" t="s">
        <v>17</v>
      </c>
      <c r="B122" s="1" t="s">
        <v>177</v>
      </c>
      <c r="C122" s="14">
        <v>396944</v>
      </c>
      <c r="D122" s="10">
        <v>13200</v>
      </c>
      <c r="E122" s="6">
        <v>32219</v>
      </c>
      <c r="F122" s="9">
        <f t="shared" ca="1" si="3"/>
        <v>36.180555555555557</v>
      </c>
      <c r="G122" s="8" t="s">
        <v>7</v>
      </c>
      <c r="H122" s="8" t="s">
        <v>11</v>
      </c>
      <c r="I122" s="8" t="s">
        <v>13</v>
      </c>
      <c r="J122" s="16" t="str">
        <f t="shared" si="2"/>
        <v>No reajustar</v>
      </c>
    </row>
    <row r="123" spans="1:10" x14ac:dyDescent="0.25">
      <c r="A123" s="1" t="s">
        <v>25</v>
      </c>
      <c r="B123" s="1" t="s">
        <v>175</v>
      </c>
      <c r="C123" s="14">
        <v>893840</v>
      </c>
      <c r="D123" s="10">
        <v>8000</v>
      </c>
      <c r="E123" s="6">
        <v>32240</v>
      </c>
      <c r="F123" s="9">
        <f t="shared" ca="1" si="3"/>
        <v>36.125</v>
      </c>
      <c r="G123" s="8" t="s">
        <v>7</v>
      </c>
      <c r="H123" s="8" t="s">
        <v>3</v>
      </c>
      <c r="I123" s="8" t="s">
        <v>8</v>
      </c>
      <c r="J123" s="8" t="str">
        <f t="shared" si="2"/>
        <v>Reajustar</v>
      </c>
    </row>
    <row r="124" spans="1:10" x14ac:dyDescent="0.25">
      <c r="A124" s="1" t="s">
        <v>103</v>
      </c>
      <c r="B124" s="1" t="s">
        <v>155</v>
      </c>
      <c r="C124" s="14">
        <v>164172</v>
      </c>
      <c r="D124" s="10">
        <v>4840</v>
      </c>
      <c r="E124" s="6">
        <v>32277</v>
      </c>
      <c r="F124" s="9">
        <f t="shared" ca="1" si="3"/>
        <v>36.022222222222226</v>
      </c>
      <c r="G124" s="8" t="s">
        <v>7</v>
      </c>
      <c r="H124" s="8" t="s">
        <v>11</v>
      </c>
      <c r="I124" s="8" t="s">
        <v>9</v>
      </c>
      <c r="J124" s="8" t="str">
        <f t="shared" si="2"/>
        <v>Reajustar</v>
      </c>
    </row>
    <row r="125" spans="1:10" x14ac:dyDescent="0.25">
      <c r="A125" s="1" t="s">
        <v>104</v>
      </c>
      <c r="B125" s="1" t="s">
        <v>166</v>
      </c>
      <c r="C125" s="14">
        <v>245696</v>
      </c>
      <c r="D125" s="10">
        <v>10560</v>
      </c>
      <c r="E125" s="6">
        <v>32297</v>
      </c>
      <c r="F125" s="9">
        <f t="shared" ca="1" si="3"/>
        <v>35.969444444444441</v>
      </c>
      <c r="G125" s="8" t="s">
        <v>7</v>
      </c>
      <c r="H125" s="8" t="s">
        <v>3</v>
      </c>
      <c r="I125" s="8" t="s">
        <v>13</v>
      </c>
      <c r="J125" s="8" t="str">
        <f t="shared" si="2"/>
        <v>Reajustar</v>
      </c>
    </row>
    <row r="126" spans="1:10" x14ac:dyDescent="0.25">
      <c r="A126" s="1" t="s">
        <v>105</v>
      </c>
      <c r="B126" s="1" t="s">
        <v>155</v>
      </c>
      <c r="C126" s="14">
        <v>168112</v>
      </c>
      <c r="D126" s="10">
        <v>3687</v>
      </c>
      <c r="E126" s="6">
        <v>32342</v>
      </c>
      <c r="F126" s="9">
        <f t="shared" ca="1" si="3"/>
        <v>35.844444444444441</v>
      </c>
      <c r="G126" s="8" t="s">
        <v>7</v>
      </c>
      <c r="H126" s="8" t="s">
        <v>11</v>
      </c>
      <c r="I126" s="8" t="s">
        <v>8</v>
      </c>
      <c r="J126" s="8" t="str">
        <f t="shared" si="2"/>
        <v>Reajustar</v>
      </c>
    </row>
    <row r="127" spans="1:10" x14ac:dyDescent="0.25">
      <c r="A127" s="1" t="s">
        <v>106</v>
      </c>
      <c r="B127" s="1" t="s">
        <v>160</v>
      </c>
      <c r="C127" s="14">
        <v>218222</v>
      </c>
      <c r="D127" s="10">
        <v>4840</v>
      </c>
      <c r="E127" s="6">
        <v>32350</v>
      </c>
      <c r="F127" s="9">
        <f t="shared" ca="1" si="3"/>
        <v>35.822222222222223</v>
      </c>
      <c r="G127" s="8" t="s">
        <v>7</v>
      </c>
      <c r="H127" s="8" t="s">
        <v>11</v>
      </c>
      <c r="I127" s="8" t="s">
        <v>8</v>
      </c>
      <c r="J127" s="8" t="str">
        <f t="shared" si="2"/>
        <v>Reajustar</v>
      </c>
    </row>
    <row r="128" spans="1:10" x14ac:dyDescent="0.25">
      <c r="A128" s="1" t="s">
        <v>107</v>
      </c>
      <c r="B128" s="1" t="s">
        <v>160</v>
      </c>
      <c r="C128" s="14">
        <v>340973</v>
      </c>
      <c r="D128" s="10">
        <v>5940</v>
      </c>
      <c r="E128" s="6">
        <v>32365</v>
      </c>
      <c r="F128" s="9">
        <f t="shared" ca="1" si="3"/>
        <v>35.783333333333331</v>
      </c>
      <c r="G128" s="8" t="s">
        <v>7</v>
      </c>
      <c r="H128" s="8" t="s">
        <v>11</v>
      </c>
      <c r="I128" s="8" t="s">
        <v>8</v>
      </c>
      <c r="J128" s="8" t="str">
        <f t="shared" si="2"/>
        <v>Reajustar</v>
      </c>
    </row>
    <row r="129" spans="1:10" x14ac:dyDescent="0.25">
      <c r="A129" s="1" t="s">
        <v>104</v>
      </c>
      <c r="B129" s="1" t="s">
        <v>155</v>
      </c>
      <c r="C129" s="14">
        <v>577630</v>
      </c>
      <c r="D129" s="10">
        <v>4840</v>
      </c>
      <c r="E129" s="6">
        <v>32377</v>
      </c>
      <c r="F129" s="9">
        <f t="shared" ca="1" si="3"/>
        <v>35.75</v>
      </c>
      <c r="G129" s="8" t="s">
        <v>7</v>
      </c>
      <c r="H129" s="8" t="s">
        <v>11</v>
      </c>
      <c r="I129" s="8" t="s">
        <v>8</v>
      </c>
      <c r="J129" s="8" t="str">
        <f t="shared" si="2"/>
        <v>Reajustar</v>
      </c>
    </row>
    <row r="130" spans="1:10" hidden="1" x14ac:dyDescent="0.25">
      <c r="A130" s="1" t="s">
        <v>108</v>
      </c>
      <c r="B130" s="1" t="s">
        <v>156</v>
      </c>
      <c r="C130" s="14">
        <v>314492</v>
      </c>
      <c r="D130" s="10">
        <v>11836</v>
      </c>
      <c r="E130" s="6">
        <v>32386</v>
      </c>
      <c r="F130" s="9">
        <f t="shared" ca="1" si="3"/>
        <v>35.727777777777774</v>
      </c>
      <c r="G130" s="8" t="s">
        <v>2</v>
      </c>
      <c r="H130" s="8" t="s">
        <v>3</v>
      </c>
      <c r="I130" s="8" t="s">
        <v>8</v>
      </c>
      <c r="J130" s="8" t="str">
        <f t="shared" si="2"/>
        <v>Reajustar</v>
      </c>
    </row>
    <row r="131" spans="1:10" hidden="1" x14ac:dyDescent="0.25">
      <c r="A131" s="1" t="s">
        <v>109</v>
      </c>
      <c r="B131" s="1" t="s">
        <v>165</v>
      </c>
      <c r="C131" s="14">
        <v>635111</v>
      </c>
      <c r="D131" s="10">
        <v>12100</v>
      </c>
      <c r="E131" s="6">
        <v>32392</v>
      </c>
      <c r="F131" s="9">
        <f t="shared" ca="1" si="3"/>
        <v>35.711111111111109</v>
      </c>
      <c r="G131" s="8" t="s">
        <v>7</v>
      </c>
      <c r="H131" s="8" t="s">
        <v>11</v>
      </c>
      <c r="I131" s="8" t="s">
        <v>13</v>
      </c>
      <c r="J131" s="16" t="str">
        <f t="shared" ref="J131:J194" si="4">IF(D131&gt;12000,"No reajustar","Reajustar")</f>
        <v>No reajustar</v>
      </c>
    </row>
    <row r="132" spans="1:10" x14ac:dyDescent="0.25">
      <c r="A132" s="1" t="s">
        <v>110</v>
      </c>
      <c r="B132" s="1" t="s">
        <v>155</v>
      </c>
      <c r="C132" s="14">
        <v>564092</v>
      </c>
      <c r="D132" s="10">
        <v>4400</v>
      </c>
      <c r="E132" s="6">
        <v>32421</v>
      </c>
      <c r="F132" s="9">
        <f t="shared" ref="F132:F195" ca="1" si="5">YEARFRAC(TODAY(),E132)</f>
        <v>35.630555555555553</v>
      </c>
      <c r="G132" s="8" t="s">
        <v>7</v>
      </c>
      <c r="H132" s="8" t="s">
        <v>11</v>
      </c>
      <c r="I132" s="8" t="s">
        <v>13</v>
      </c>
      <c r="J132" s="8" t="str">
        <f t="shared" si="4"/>
        <v>Reajustar</v>
      </c>
    </row>
    <row r="133" spans="1:10" hidden="1" x14ac:dyDescent="0.25">
      <c r="A133" s="1" t="s">
        <v>111</v>
      </c>
      <c r="B133" s="1" t="s">
        <v>159</v>
      </c>
      <c r="C133" s="14">
        <v>620226</v>
      </c>
      <c r="D133" s="10">
        <v>8000</v>
      </c>
      <c r="E133" s="6">
        <v>32513</v>
      </c>
      <c r="F133" s="9">
        <f t="shared" ca="1" si="5"/>
        <v>35.380555555555553</v>
      </c>
      <c r="G133" s="8" t="s">
        <v>2</v>
      </c>
      <c r="H133" s="8" t="s">
        <v>4</v>
      </c>
      <c r="I133" s="8" t="s">
        <v>8</v>
      </c>
      <c r="J133" s="8" t="str">
        <f t="shared" si="4"/>
        <v>Reajustar</v>
      </c>
    </row>
    <row r="134" spans="1:10" x14ac:dyDescent="0.25">
      <c r="A134" s="1" t="s">
        <v>112</v>
      </c>
      <c r="B134" s="1" t="s">
        <v>164</v>
      </c>
      <c r="C134" s="14">
        <v>572057</v>
      </c>
      <c r="D134" s="10">
        <v>7480</v>
      </c>
      <c r="E134" s="6">
        <v>32558</v>
      </c>
      <c r="F134" s="9">
        <f t="shared" ca="1" si="5"/>
        <v>35.258333333333333</v>
      </c>
      <c r="G134" s="8" t="s">
        <v>7</v>
      </c>
      <c r="H134" s="8" t="s">
        <v>3</v>
      </c>
      <c r="I134" s="8" t="s">
        <v>8</v>
      </c>
      <c r="J134" s="8" t="str">
        <f t="shared" si="4"/>
        <v>Reajustar</v>
      </c>
    </row>
    <row r="135" spans="1:10" x14ac:dyDescent="0.25">
      <c r="A135" s="1" t="s">
        <v>43</v>
      </c>
      <c r="B135" s="1" t="s">
        <v>155</v>
      </c>
      <c r="C135" s="14">
        <v>110174</v>
      </c>
      <c r="D135" s="10">
        <v>4180</v>
      </c>
      <c r="E135" s="6">
        <v>32598</v>
      </c>
      <c r="F135" s="9">
        <f t="shared" ca="1" si="5"/>
        <v>35.144444444444446</v>
      </c>
      <c r="G135" s="8" t="s">
        <v>7</v>
      </c>
      <c r="H135" s="8" t="s">
        <v>11</v>
      </c>
      <c r="I135" s="8" t="s">
        <v>8</v>
      </c>
      <c r="J135" s="8" t="str">
        <f t="shared" si="4"/>
        <v>Reajustar</v>
      </c>
    </row>
    <row r="136" spans="1:10" hidden="1" x14ac:dyDescent="0.25">
      <c r="A136" s="1" t="s">
        <v>113</v>
      </c>
      <c r="B136" s="1" t="s">
        <v>178</v>
      </c>
      <c r="C136" s="14">
        <v>558650</v>
      </c>
      <c r="D136" s="10">
        <v>5060</v>
      </c>
      <c r="E136" s="6">
        <v>32623</v>
      </c>
      <c r="F136" s="9">
        <f t="shared" ca="1" si="5"/>
        <v>35.075000000000003</v>
      </c>
      <c r="G136" s="8" t="s">
        <v>7</v>
      </c>
      <c r="H136" s="8" t="s">
        <v>10</v>
      </c>
      <c r="I136" s="8" t="s">
        <v>8</v>
      </c>
      <c r="J136" s="8" t="str">
        <f t="shared" si="4"/>
        <v>Reajustar</v>
      </c>
    </row>
    <row r="137" spans="1:10" x14ac:dyDescent="0.25">
      <c r="A137" s="1" t="s">
        <v>69</v>
      </c>
      <c r="B137" s="1" t="s">
        <v>155</v>
      </c>
      <c r="C137" s="14">
        <v>210140</v>
      </c>
      <c r="D137" s="10">
        <v>3300</v>
      </c>
      <c r="E137" s="6">
        <v>32695</v>
      </c>
      <c r="F137" s="9">
        <f t="shared" ca="1" si="5"/>
        <v>34.87777777777778</v>
      </c>
      <c r="G137" s="8" t="s">
        <v>7</v>
      </c>
      <c r="H137" s="8" t="s">
        <v>11</v>
      </c>
      <c r="I137" s="8" t="s">
        <v>8</v>
      </c>
      <c r="J137" s="8" t="str">
        <f t="shared" si="4"/>
        <v>Reajustar</v>
      </c>
    </row>
    <row r="138" spans="1:10" x14ac:dyDescent="0.25">
      <c r="A138" s="1" t="s">
        <v>114</v>
      </c>
      <c r="B138" s="1" t="s">
        <v>155</v>
      </c>
      <c r="C138" s="14">
        <v>205215</v>
      </c>
      <c r="D138" s="10">
        <v>4180</v>
      </c>
      <c r="E138" s="6">
        <v>32695</v>
      </c>
      <c r="F138" s="9">
        <f t="shared" ca="1" si="5"/>
        <v>34.87777777777778</v>
      </c>
      <c r="G138" s="8" t="s">
        <v>7</v>
      </c>
      <c r="H138" s="8" t="s">
        <v>11</v>
      </c>
      <c r="I138" s="8" t="s">
        <v>8</v>
      </c>
      <c r="J138" s="8" t="str">
        <f t="shared" si="4"/>
        <v>Reajustar</v>
      </c>
    </row>
    <row r="139" spans="1:10" hidden="1" x14ac:dyDescent="0.25">
      <c r="A139" s="1" t="s">
        <v>115</v>
      </c>
      <c r="B139" s="1" t="s">
        <v>179</v>
      </c>
      <c r="C139" s="14">
        <v>698312</v>
      </c>
      <c r="D139" s="10">
        <v>12320</v>
      </c>
      <c r="E139" s="6">
        <v>32735</v>
      </c>
      <c r="F139" s="9">
        <f t="shared" ca="1" si="5"/>
        <v>34.769444444444446</v>
      </c>
      <c r="G139" s="8" t="s">
        <v>7</v>
      </c>
      <c r="H139" s="8" t="s">
        <v>4</v>
      </c>
      <c r="I139" s="8" t="s">
        <v>9</v>
      </c>
      <c r="J139" s="16" t="str">
        <f t="shared" si="4"/>
        <v>No reajustar</v>
      </c>
    </row>
    <row r="140" spans="1:10" hidden="1" x14ac:dyDescent="0.25">
      <c r="A140" s="1" t="s">
        <v>48</v>
      </c>
      <c r="B140" s="1" t="s">
        <v>171</v>
      </c>
      <c r="C140" s="14">
        <v>457646</v>
      </c>
      <c r="D140" s="10">
        <v>9405</v>
      </c>
      <c r="E140" s="6">
        <v>32766</v>
      </c>
      <c r="F140" s="9">
        <f t="shared" ca="1" si="5"/>
        <v>34.68611111111111</v>
      </c>
      <c r="G140" s="8" t="s">
        <v>2</v>
      </c>
      <c r="H140" s="8" t="s">
        <v>3</v>
      </c>
      <c r="I140" s="8" t="s">
        <v>13</v>
      </c>
      <c r="J140" s="8" t="str">
        <f t="shared" si="4"/>
        <v>Reajustar</v>
      </c>
    </row>
    <row r="141" spans="1:10" hidden="1" x14ac:dyDescent="0.25">
      <c r="A141" s="1" t="s">
        <v>116</v>
      </c>
      <c r="B141" s="1" t="s">
        <v>180</v>
      </c>
      <c r="C141" s="14">
        <v>139662</v>
      </c>
      <c r="D141" s="10">
        <v>12100</v>
      </c>
      <c r="E141" s="6">
        <v>32786</v>
      </c>
      <c r="F141" s="9">
        <f t="shared" ca="1" si="5"/>
        <v>34.630555555555553</v>
      </c>
      <c r="G141" s="8" t="s">
        <v>2</v>
      </c>
      <c r="H141" s="8" t="s">
        <v>10</v>
      </c>
      <c r="I141" s="8" t="s">
        <v>8</v>
      </c>
      <c r="J141" s="16" t="str">
        <f t="shared" si="4"/>
        <v>No reajustar</v>
      </c>
    </row>
    <row r="142" spans="1:10" x14ac:dyDescent="0.25">
      <c r="A142" s="1" t="s">
        <v>31</v>
      </c>
      <c r="B142" s="1" t="s">
        <v>160</v>
      </c>
      <c r="C142" s="14">
        <v>208113</v>
      </c>
      <c r="D142" s="10">
        <v>5500</v>
      </c>
      <c r="E142" s="6">
        <v>32814</v>
      </c>
      <c r="F142" s="9">
        <f t="shared" ca="1" si="5"/>
        <v>34.555555555555557</v>
      </c>
      <c r="G142" s="8" t="s">
        <v>7</v>
      </c>
      <c r="H142" s="8" t="s">
        <v>11</v>
      </c>
      <c r="I142" s="8" t="s">
        <v>8</v>
      </c>
      <c r="J142" s="8" t="str">
        <f t="shared" si="4"/>
        <v>Reajustar</v>
      </c>
    </row>
    <row r="143" spans="1:10" x14ac:dyDescent="0.25">
      <c r="A143" s="1" t="s">
        <v>38</v>
      </c>
      <c r="B143" s="1" t="s">
        <v>155</v>
      </c>
      <c r="C143" s="14">
        <v>200405</v>
      </c>
      <c r="D143" s="10">
        <v>3740</v>
      </c>
      <c r="E143" s="6">
        <v>32900</v>
      </c>
      <c r="F143" s="9">
        <f t="shared" ca="1" si="5"/>
        <v>34.319444444444443</v>
      </c>
      <c r="G143" s="8" t="s">
        <v>7</v>
      </c>
      <c r="H143" s="8" t="s">
        <v>11</v>
      </c>
      <c r="I143" s="8" t="s">
        <v>13</v>
      </c>
      <c r="J143" s="8" t="str">
        <f t="shared" si="4"/>
        <v>Reajustar</v>
      </c>
    </row>
    <row r="144" spans="1:10" hidden="1" x14ac:dyDescent="0.25">
      <c r="A144" s="1" t="s">
        <v>20</v>
      </c>
      <c r="B144" s="1" t="s">
        <v>155</v>
      </c>
      <c r="C144" s="14">
        <v>860737</v>
      </c>
      <c r="D144" s="10">
        <v>4840</v>
      </c>
      <c r="E144" s="6">
        <v>32945</v>
      </c>
      <c r="F144" s="9">
        <f t="shared" ca="1" si="5"/>
        <v>34.19166666666667</v>
      </c>
      <c r="G144" s="8" t="s">
        <v>2</v>
      </c>
      <c r="H144" s="8" t="s">
        <v>11</v>
      </c>
      <c r="I144" s="8" t="s">
        <v>8</v>
      </c>
      <c r="J144" s="8" t="str">
        <f t="shared" si="4"/>
        <v>Reajustar</v>
      </c>
    </row>
    <row r="145" spans="1:10" x14ac:dyDescent="0.25">
      <c r="A145" s="1" t="s">
        <v>17</v>
      </c>
      <c r="B145" s="1" t="s">
        <v>160</v>
      </c>
      <c r="C145" s="14">
        <v>520283</v>
      </c>
      <c r="D145" s="10">
        <v>4840</v>
      </c>
      <c r="E145" s="6">
        <v>32982</v>
      </c>
      <c r="F145" s="9">
        <f t="shared" ca="1" si="5"/>
        <v>34.091666666666669</v>
      </c>
      <c r="G145" s="8" t="s">
        <v>7</v>
      </c>
      <c r="H145" s="8" t="s">
        <v>11</v>
      </c>
      <c r="I145" s="8" t="s">
        <v>8</v>
      </c>
      <c r="J145" s="8" t="str">
        <f t="shared" si="4"/>
        <v>Reajustar</v>
      </c>
    </row>
    <row r="146" spans="1:10" x14ac:dyDescent="0.25">
      <c r="A146" s="1" t="s">
        <v>117</v>
      </c>
      <c r="B146" s="1" t="s">
        <v>164</v>
      </c>
      <c r="C146" s="14">
        <v>234314</v>
      </c>
      <c r="D146" s="10">
        <v>6378</v>
      </c>
      <c r="E146" s="6">
        <v>33001</v>
      </c>
      <c r="F146" s="9">
        <f t="shared" ca="1" si="5"/>
        <v>34.038888888888891</v>
      </c>
      <c r="G146" s="8" t="s">
        <v>7</v>
      </c>
      <c r="H146" s="8" t="s">
        <v>3</v>
      </c>
      <c r="I146" s="8" t="s">
        <v>8</v>
      </c>
      <c r="J146" s="8" t="str">
        <f t="shared" si="4"/>
        <v>Reajustar</v>
      </c>
    </row>
    <row r="147" spans="1:10" x14ac:dyDescent="0.25">
      <c r="A147" s="1" t="s">
        <v>118</v>
      </c>
      <c r="B147" s="1" t="s">
        <v>155</v>
      </c>
      <c r="C147" s="14">
        <v>288815</v>
      </c>
      <c r="D147" s="10">
        <v>4400</v>
      </c>
      <c r="E147" s="6">
        <v>33027</v>
      </c>
      <c r="F147" s="9">
        <f t="shared" ca="1" si="5"/>
        <v>33.969444444444441</v>
      </c>
      <c r="G147" s="8" t="s">
        <v>7</v>
      </c>
      <c r="H147" s="8" t="s">
        <v>11</v>
      </c>
      <c r="I147" s="8" t="s">
        <v>8</v>
      </c>
      <c r="J147" s="8" t="str">
        <f t="shared" si="4"/>
        <v>Reajustar</v>
      </c>
    </row>
    <row r="148" spans="1:10" hidden="1" x14ac:dyDescent="0.25">
      <c r="A148" s="1" t="s">
        <v>31</v>
      </c>
      <c r="B148" s="1" t="s">
        <v>155</v>
      </c>
      <c r="C148" s="14">
        <v>782835</v>
      </c>
      <c r="D148" s="10">
        <v>3300</v>
      </c>
      <c r="E148" s="6">
        <v>33108</v>
      </c>
      <c r="F148" s="9">
        <f t="shared" ca="1" si="5"/>
        <v>33.74722222222222</v>
      </c>
      <c r="G148" s="8" t="s">
        <v>2</v>
      </c>
      <c r="H148" s="8" t="s">
        <v>11</v>
      </c>
      <c r="I148" s="8" t="s">
        <v>8</v>
      </c>
      <c r="J148" s="8" t="str">
        <f t="shared" si="4"/>
        <v>Reajustar</v>
      </c>
    </row>
    <row r="149" spans="1:10" x14ac:dyDescent="0.25">
      <c r="A149" s="1" t="s">
        <v>119</v>
      </c>
      <c r="B149" s="1" t="s">
        <v>155</v>
      </c>
      <c r="C149" s="14">
        <v>641299</v>
      </c>
      <c r="D149" s="10">
        <v>4180</v>
      </c>
      <c r="E149" s="6">
        <v>33130</v>
      </c>
      <c r="F149" s="9">
        <f t="shared" ca="1" si="5"/>
        <v>33.68888888888889</v>
      </c>
      <c r="G149" s="8" t="s">
        <v>7</v>
      </c>
      <c r="H149" s="8" t="s">
        <v>11</v>
      </c>
      <c r="I149" s="8" t="s">
        <v>8</v>
      </c>
      <c r="J149" s="8" t="str">
        <f t="shared" si="4"/>
        <v>Reajustar</v>
      </c>
    </row>
    <row r="150" spans="1:10" x14ac:dyDescent="0.25">
      <c r="A150" s="1" t="s">
        <v>110</v>
      </c>
      <c r="B150" s="1" t="s">
        <v>160</v>
      </c>
      <c r="C150" s="14">
        <v>136389</v>
      </c>
      <c r="D150" s="10">
        <v>5335</v>
      </c>
      <c r="E150" s="6">
        <v>33181</v>
      </c>
      <c r="F150" s="9">
        <f t="shared" ca="1" si="5"/>
        <v>33.549999999999997</v>
      </c>
      <c r="G150" s="8" t="s">
        <v>7</v>
      </c>
      <c r="H150" s="8" t="s">
        <v>11</v>
      </c>
      <c r="I150" s="8" t="s">
        <v>8</v>
      </c>
      <c r="J150" s="8" t="str">
        <f t="shared" si="4"/>
        <v>Reajustar</v>
      </c>
    </row>
    <row r="151" spans="1:10" x14ac:dyDescent="0.25">
      <c r="A151" s="1" t="s">
        <v>31</v>
      </c>
      <c r="B151" s="1" t="s">
        <v>160</v>
      </c>
      <c r="C151" s="14">
        <v>832453</v>
      </c>
      <c r="D151" s="10">
        <v>5806</v>
      </c>
      <c r="E151" s="6">
        <v>33199</v>
      </c>
      <c r="F151" s="9">
        <f t="shared" ca="1" si="5"/>
        <v>33.5</v>
      </c>
      <c r="G151" s="8" t="s">
        <v>7</v>
      </c>
      <c r="H151" s="8" t="s">
        <v>11</v>
      </c>
      <c r="I151" s="8" t="s">
        <v>8</v>
      </c>
      <c r="J151" s="8" t="str">
        <f t="shared" si="4"/>
        <v>Reajustar</v>
      </c>
    </row>
    <row r="152" spans="1:10" hidden="1" x14ac:dyDescent="0.25">
      <c r="A152" s="1" t="s">
        <v>67</v>
      </c>
      <c r="B152" s="1" t="s">
        <v>178</v>
      </c>
      <c r="C152" s="14">
        <v>111730</v>
      </c>
      <c r="D152" s="10">
        <v>6380</v>
      </c>
      <c r="E152" s="6">
        <v>33246</v>
      </c>
      <c r="F152" s="9">
        <f t="shared" ca="1" si="5"/>
        <v>33.37222222222222</v>
      </c>
      <c r="G152" s="8" t="s">
        <v>7</v>
      </c>
      <c r="H152" s="8" t="s">
        <v>10</v>
      </c>
      <c r="I152" s="8" t="s">
        <v>8</v>
      </c>
      <c r="J152" s="8" t="str">
        <f t="shared" si="4"/>
        <v>Reajustar</v>
      </c>
    </row>
    <row r="153" spans="1:10" hidden="1" x14ac:dyDescent="0.25">
      <c r="A153" s="1" t="s">
        <v>120</v>
      </c>
      <c r="B153" s="1" t="s">
        <v>156</v>
      </c>
      <c r="C153" s="14">
        <v>157246</v>
      </c>
      <c r="D153" s="10">
        <v>12364</v>
      </c>
      <c r="E153" s="6">
        <v>33350</v>
      </c>
      <c r="F153" s="9">
        <f t="shared" ca="1" si="5"/>
        <v>33.083333333333336</v>
      </c>
      <c r="G153" s="8" t="s">
        <v>2</v>
      </c>
      <c r="H153" s="8" t="s">
        <v>3</v>
      </c>
      <c r="I153" s="8" t="s">
        <v>8</v>
      </c>
      <c r="J153" s="16" t="str">
        <f t="shared" si="4"/>
        <v>No reajustar</v>
      </c>
    </row>
    <row r="154" spans="1:10" hidden="1" x14ac:dyDescent="0.25">
      <c r="A154" s="1" t="s">
        <v>74</v>
      </c>
      <c r="B154" s="1" t="s">
        <v>160</v>
      </c>
      <c r="C154" s="14">
        <v>532770</v>
      </c>
      <c r="D154" s="10">
        <v>6380</v>
      </c>
      <c r="E154" s="6">
        <v>33353</v>
      </c>
      <c r="F154" s="9">
        <f t="shared" ca="1" si="5"/>
        <v>33.075000000000003</v>
      </c>
      <c r="G154" s="8" t="s">
        <v>2</v>
      </c>
      <c r="H154" s="8" t="s">
        <v>11</v>
      </c>
      <c r="I154" s="8" t="s">
        <v>8</v>
      </c>
      <c r="J154" s="8" t="str">
        <f t="shared" si="4"/>
        <v>Reajustar</v>
      </c>
    </row>
    <row r="155" spans="1:10" hidden="1" x14ac:dyDescent="0.25">
      <c r="A155" s="1" t="s">
        <v>121</v>
      </c>
      <c r="B155" s="1" t="s">
        <v>169</v>
      </c>
      <c r="C155" s="14">
        <v>585787</v>
      </c>
      <c r="D155" s="10">
        <v>13860</v>
      </c>
      <c r="E155" s="6">
        <v>33367</v>
      </c>
      <c r="F155" s="9">
        <f t="shared" ca="1" si="5"/>
        <v>33.036111111111111</v>
      </c>
      <c r="G155" s="8" t="s">
        <v>2</v>
      </c>
      <c r="H155" s="8" t="s">
        <v>3</v>
      </c>
      <c r="I155" s="8" t="s">
        <v>9</v>
      </c>
      <c r="J155" s="16" t="str">
        <f t="shared" si="4"/>
        <v>No reajustar</v>
      </c>
    </row>
    <row r="156" spans="1:10" hidden="1" x14ac:dyDescent="0.25">
      <c r="A156" s="1" t="s">
        <v>17</v>
      </c>
      <c r="B156" s="1" t="s">
        <v>160</v>
      </c>
      <c r="C156" s="14">
        <v>130070</v>
      </c>
      <c r="D156" s="10">
        <v>5335</v>
      </c>
      <c r="E156" s="6">
        <v>33382</v>
      </c>
      <c r="F156" s="9">
        <f t="shared" ca="1" si="5"/>
        <v>32.994444444444447</v>
      </c>
      <c r="G156" s="8" t="s">
        <v>2</v>
      </c>
      <c r="H156" s="8" t="s">
        <v>11</v>
      </c>
      <c r="I156" s="8" t="s">
        <v>8</v>
      </c>
      <c r="J156" s="8" t="str">
        <f t="shared" si="4"/>
        <v>Reajustar</v>
      </c>
    </row>
    <row r="157" spans="1:10" hidden="1" x14ac:dyDescent="0.25">
      <c r="A157" s="1" t="s">
        <v>122</v>
      </c>
      <c r="B157" s="1" t="s">
        <v>174</v>
      </c>
      <c r="C157" s="14">
        <v>393115</v>
      </c>
      <c r="D157" s="10">
        <v>13486</v>
      </c>
      <c r="E157" s="6">
        <v>33394</v>
      </c>
      <c r="F157" s="9">
        <f t="shared" ca="1" si="5"/>
        <v>32.963888888888889</v>
      </c>
      <c r="G157" s="8" t="s">
        <v>7</v>
      </c>
      <c r="H157" s="8" t="s">
        <v>3</v>
      </c>
      <c r="I157" s="8" t="s">
        <v>8</v>
      </c>
      <c r="J157" s="16" t="str">
        <f t="shared" si="4"/>
        <v>No reajustar</v>
      </c>
    </row>
    <row r="158" spans="1:10" x14ac:dyDescent="0.25">
      <c r="A158" s="1" t="s">
        <v>31</v>
      </c>
      <c r="B158" s="1" t="s">
        <v>160</v>
      </c>
      <c r="C158" s="14">
        <v>213108</v>
      </c>
      <c r="D158" s="10">
        <v>4950</v>
      </c>
      <c r="E158" s="6">
        <v>33399</v>
      </c>
      <c r="F158" s="9">
        <f t="shared" ca="1" si="5"/>
        <v>32.950000000000003</v>
      </c>
      <c r="G158" s="8" t="s">
        <v>7</v>
      </c>
      <c r="H158" s="8" t="s">
        <v>11</v>
      </c>
      <c r="I158" s="8" t="s">
        <v>13</v>
      </c>
      <c r="J158" s="8" t="str">
        <f t="shared" si="4"/>
        <v>Reajustar</v>
      </c>
    </row>
    <row r="159" spans="1:10" x14ac:dyDescent="0.25">
      <c r="A159" s="1" t="s">
        <v>17</v>
      </c>
      <c r="B159" s="1" t="s">
        <v>155</v>
      </c>
      <c r="C159" s="14">
        <v>440697</v>
      </c>
      <c r="D159" s="10">
        <v>3740</v>
      </c>
      <c r="E159" s="6">
        <v>33425</v>
      </c>
      <c r="F159" s="9">
        <f t="shared" ca="1" si="5"/>
        <v>32.87777777777778</v>
      </c>
      <c r="G159" s="8" t="s">
        <v>7</v>
      </c>
      <c r="H159" s="8" t="s">
        <v>11</v>
      </c>
      <c r="I159" s="8" t="s">
        <v>8</v>
      </c>
      <c r="J159" s="8" t="str">
        <f t="shared" si="4"/>
        <v>Reajustar</v>
      </c>
    </row>
    <row r="160" spans="1:10" x14ac:dyDescent="0.25">
      <c r="A160" s="1" t="s">
        <v>123</v>
      </c>
      <c r="B160" s="1" t="s">
        <v>155</v>
      </c>
      <c r="C160" s="14">
        <v>320649</v>
      </c>
      <c r="D160" s="10">
        <v>3685</v>
      </c>
      <c r="E160" s="6">
        <v>33428</v>
      </c>
      <c r="F160" s="9">
        <f t="shared" ca="1" si="5"/>
        <v>32.869444444444447</v>
      </c>
      <c r="G160" s="8" t="s">
        <v>7</v>
      </c>
      <c r="H160" s="8" t="s">
        <v>11</v>
      </c>
      <c r="I160" s="8" t="s">
        <v>8</v>
      </c>
      <c r="J160" s="8" t="str">
        <f t="shared" si="4"/>
        <v>Reajustar</v>
      </c>
    </row>
    <row r="161" spans="1:10" hidden="1" x14ac:dyDescent="0.25">
      <c r="A161" s="1" t="s">
        <v>124</v>
      </c>
      <c r="B161" s="1" t="s">
        <v>164</v>
      </c>
      <c r="C161" s="14">
        <v>114411</v>
      </c>
      <c r="D161" s="10">
        <v>8800</v>
      </c>
      <c r="E161" s="6">
        <v>33429</v>
      </c>
      <c r="F161" s="9">
        <f t="shared" ca="1" si="5"/>
        <v>32.866666666666667</v>
      </c>
      <c r="G161" s="8" t="s">
        <v>2</v>
      </c>
      <c r="H161" s="8" t="s">
        <v>3</v>
      </c>
      <c r="I161" s="8" t="s">
        <v>8</v>
      </c>
      <c r="J161" s="8" t="str">
        <f t="shared" si="4"/>
        <v>Reajustar</v>
      </c>
    </row>
    <row r="162" spans="1:10" hidden="1" x14ac:dyDescent="0.25">
      <c r="A162" s="1" t="s">
        <v>125</v>
      </c>
      <c r="B162" s="1" t="s">
        <v>166</v>
      </c>
      <c r="C162" s="14">
        <v>122848</v>
      </c>
      <c r="D162" s="10">
        <v>10835</v>
      </c>
      <c r="E162" s="6">
        <v>33442</v>
      </c>
      <c r="F162" s="9">
        <f t="shared" ca="1" si="5"/>
        <v>32.830555555555556</v>
      </c>
      <c r="G162" s="8" t="s">
        <v>2</v>
      </c>
      <c r="H162" s="8" t="s">
        <v>3</v>
      </c>
      <c r="I162" s="8" t="s">
        <v>8</v>
      </c>
      <c r="J162" s="8" t="str">
        <f t="shared" si="4"/>
        <v>Reajustar</v>
      </c>
    </row>
    <row r="163" spans="1:10" hidden="1" x14ac:dyDescent="0.25">
      <c r="A163" s="1" t="s">
        <v>126</v>
      </c>
      <c r="B163" s="1" t="s">
        <v>171</v>
      </c>
      <c r="C163" s="14">
        <v>183058</v>
      </c>
      <c r="D163" s="10">
        <v>9284</v>
      </c>
      <c r="E163" s="6">
        <v>33475</v>
      </c>
      <c r="F163" s="9">
        <f t="shared" ca="1" si="5"/>
        <v>32.741666666666667</v>
      </c>
      <c r="G163" s="8" t="s">
        <v>2</v>
      </c>
      <c r="H163" s="8" t="s">
        <v>3</v>
      </c>
      <c r="I163" s="8" t="s">
        <v>8</v>
      </c>
      <c r="J163" s="8" t="str">
        <f t="shared" si="4"/>
        <v>Reajustar</v>
      </c>
    </row>
    <row r="164" spans="1:10" hidden="1" x14ac:dyDescent="0.25">
      <c r="A164" s="1" t="s">
        <v>127</v>
      </c>
      <c r="B164" s="1" t="s">
        <v>155</v>
      </c>
      <c r="C164" s="14">
        <v>513039</v>
      </c>
      <c r="D164" s="10">
        <v>3740</v>
      </c>
      <c r="E164" s="6">
        <v>33492</v>
      </c>
      <c r="F164" s="9">
        <f t="shared" ca="1" si="5"/>
        <v>32.697222222222223</v>
      </c>
      <c r="G164" s="8" t="s">
        <v>2</v>
      </c>
      <c r="H164" s="8" t="s">
        <v>11</v>
      </c>
      <c r="I164" s="8" t="s">
        <v>8</v>
      </c>
      <c r="J164" s="8" t="str">
        <f t="shared" si="4"/>
        <v>Reajustar</v>
      </c>
    </row>
    <row r="165" spans="1:10" x14ac:dyDescent="0.25">
      <c r="A165" s="1" t="s">
        <v>17</v>
      </c>
      <c r="B165" s="1" t="s">
        <v>155</v>
      </c>
      <c r="C165" s="14">
        <v>275435</v>
      </c>
      <c r="D165" s="10">
        <v>5060</v>
      </c>
      <c r="E165" s="6">
        <v>33516</v>
      </c>
      <c r="F165" s="9">
        <f t="shared" ca="1" si="5"/>
        <v>32.630555555555553</v>
      </c>
      <c r="G165" s="8" t="s">
        <v>7</v>
      </c>
      <c r="H165" s="8" t="s">
        <v>11</v>
      </c>
      <c r="I165" s="8" t="s">
        <v>8</v>
      </c>
      <c r="J165" s="8" t="str">
        <f t="shared" si="4"/>
        <v>Reajustar</v>
      </c>
    </row>
    <row r="166" spans="1:10" hidden="1" x14ac:dyDescent="0.25">
      <c r="A166" s="1" t="s">
        <v>128</v>
      </c>
      <c r="B166" s="1" t="s">
        <v>172</v>
      </c>
      <c r="C166" s="14">
        <v>196557</v>
      </c>
      <c r="D166" s="10">
        <v>7689</v>
      </c>
      <c r="E166" s="6">
        <v>33696</v>
      </c>
      <c r="F166" s="9">
        <f t="shared" ca="1" si="5"/>
        <v>32.138888888888886</v>
      </c>
      <c r="G166" s="8" t="s">
        <v>2</v>
      </c>
      <c r="H166" s="8" t="s">
        <v>10</v>
      </c>
      <c r="I166" s="8" t="s">
        <v>8</v>
      </c>
      <c r="J166" s="8" t="str">
        <f t="shared" si="4"/>
        <v>Reajustar</v>
      </c>
    </row>
    <row r="167" spans="1:10" hidden="1" x14ac:dyDescent="0.25">
      <c r="A167" s="1" t="s">
        <v>129</v>
      </c>
      <c r="B167" s="1" t="s">
        <v>166</v>
      </c>
      <c r="C167" s="14">
        <v>153560</v>
      </c>
      <c r="D167" s="10">
        <v>12320</v>
      </c>
      <c r="E167" s="6">
        <v>33726</v>
      </c>
      <c r="F167" s="9">
        <f t="shared" ca="1" si="5"/>
        <v>32.055555555555557</v>
      </c>
      <c r="G167" s="8" t="s">
        <v>7</v>
      </c>
      <c r="H167" s="8" t="s">
        <v>3</v>
      </c>
      <c r="I167" s="8" t="s">
        <v>8</v>
      </c>
      <c r="J167" s="16" t="str">
        <f t="shared" si="4"/>
        <v>No reajustar</v>
      </c>
    </row>
    <row r="168" spans="1:10" hidden="1" x14ac:dyDescent="0.25">
      <c r="A168" s="1" t="s">
        <v>130</v>
      </c>
      <c r="B168" s="1" t="s">
        <v>158</v>
      </c>
      <c r="C168" s="14">
        <v>473195</v>
      </c>
      <c r="D168" s="10">
        <v>5400</v>
      </c>
      <c r="E168" s="6">
        <v>33736</v>
      </c>
      <c r="F168" s="9">
        <f t="shared" ca="1" si="5"/>
        <v>32.027777777777779</v>
      </c>
      <c r="G168" s="8" t="s">
        <v>7</v>
      </c>
      <c r="H168" s="8" t="s">
        <v>4</v>
      </c>
      <c r="I168" s="8" t="s">
        <v>9</v>
      </c>
      <c r="J168" s="8" t="str">
        <f t="shared" si="4"/>
        <v>Reajustar</v>
      </c>
    </row>
    <row r="169" spans="1:10" x14ac:dyDescent="0.25">
      <c r="A169" s="1" t="s">
        <v>61</v>
      </c>
      <c r="B169" s="1" t="s">
        <v>160</v>
      </c>
      <c r="C169" s="14">
        <v>426216</v>
      </c>
      <c r="D169" s="10">
        <v>5720</v>
      </c>
      <c r="E169" s="6">
        <v>33743</v>
      </c>
      <c r="F169" s="9">
        <f t="shared" ca="1" si="5"/>
        <v>32.008333333333333</v>
      </c>
      <c r="G169" s="8" t="s">
        <v>7</v>
      </c>
      <c r="H169" s="8" t="s">
        <v>11</v>
      </c>
      <c r="I169" s="8" t="s">
        <v>8</v>
      </c>
      <c r="J169" s="8" t="str">
        <f t="shared" si="4"/>
        <v>Reajustar</v>
      </c>
    </row>
    <row r="170" spans="1:10" x14ac:dyDescent="0.25">
      <c r="A170" s="1" t="s">
        <v>83</v>
      </c>
      <c r="B170" s="1" t="s">
        <v>167</v>
      </c>
      <c r="C170" s="14">
        <v>959753</v>
      </c>
      <c r="D170" s="10">
        <v>10000</v>
      </c>
      <c r="E170" s="6">
        <v>33767</v>
      </c>
      <c r="F170" s="9">
        <f t="shared" ca="1" si="5"/>
        <v>31.944444444444443</v>
      </c>
      <c r="G170" s="8" t="s">
        <v>7</v>
      </c>
      <c r="H170" s="8" t="s">
        <v>3</v>
      </c>
      <c r="I170" s="8" t="s">
        <v>8</v>
      </c>
      <c r="J170" s="8" t="str">
        <f t="shared" si="4"/>
        <v>Reajustar</v>
      </c>
    </row>
    <row r="171" spans="1:10" x14ac:dyDescent="0.25">
      <c r="A171" s="1" t="s">
        <v>131</v>
      </c>
      <c r="B171" s="1" t="s">
        <v>166</v>
      </c>
      <c r="C171" s="14">
        <v>599846</v>
      </c>
      <c r="D171" s="10">
        <v>9460</v>
      </c>
      <c r="E171" s="6">
        <v>33771</v>
      </c>
      <c r="F171" s="9">
        <f t="shared" ca="1" si="5"/>
        <v>31.933333333333334</v>
      </c>
      <c r="G171" s="8" t="s">
        <v>7</v>
      </c>
      <c r="H171" s="8" t="s">
        <v>3</v>
      </c>
      <c r="I171" s="8" t="s">
        <v>9</v>
      </c>
      <c r="J171" s="8" t="str">
        <f t="shared" si="4"/>
        <v>Reajustar</v>
      </c>
    </row>
    <row r="172" spans="1:10" hidden="1" x14ac:dyDescent="0.25">
      <c r="A172" s="1" t="s">
        <v>65</v>
      </c>
      <c r="B172" s="1" t="s">
        <v>155</v>
      </c>
      <c r="C172" s="14">
        <v>141023</v>
      </c>
      <c r="D172" s="10">
        <v>5280</v>
      </c>
      <c r="E172" s="6">
        <v>33784</v>
      </c>
      <c r="F172" s="9">
        <f t="shared" ca="1" si="5"/>
        <v>31.897222222222222</v>
      </c>
      <c r="G172" s="8" t="s">
        <v>2</v>
      </c>
      <c r="H172" s="8" t="s">
        <v>11</v>
      </c>
      <c r="I172" s="8" t="s">
        <v>8</v>
      </c>
      <c r="J172" s="8" t="str">
        <f t="shared" si="4"/>
        <v>Reajustar</v>
      </c>
    </row>
    <row r="173" spans="1:10" hidden="1" x14ac:dyDescent="0.25">
      <c r="A173" s="1" t="s">
        <v>132</v>
      </c>
      <c r="B173" s="1" t="s">
        <v>166</v>
      </c>
      <c r="C173" s="14">
        <v>614242</v>
      </c>
      <c r="D173" s="10">
        <v>12212</v>
      </c>
      <c r="E173" s="6">
        <v>33794</v>
      </c>
      <c r="F173" s="9">
        <f t="shared" ca="1" si="5"/>
        <v>31.869444444444444</v>
      </c>
      <c r="G173" s="8" t="s">
        <v>7</v>
      </c>
      <c r="H173" s="8" t="s">
        <v>3</v>
      </c>
      <c r="I173" s="8" t="s">
        <v>8</v>
      </c>
      <c r="J173" s="16" t="str">
        <f t="shared" si="4"/>
        <v>No reajustar</v>
      </c>
    </row>
    <row r="174" spans="1:10" x14ac:dyDescent="0.25">
      <c r="A174" s="1" t="s">
        <v>133</v>
      </c>
      <c r="B174" s="1" t="s">
        <v>160</v>
      </c>
      <c r="C174" s="14">
        <v>436445</v>
      </c>
      <c r="D174" s="10">
        <v>5280</v>
      </c>
      <c r="E174" s="6">
        <v>33872</v>
      </c>
      <c r="F174" s="9">
        <f t="shared" ca="1" si="5"/>
        <v>31.658333333333335</v>
      </c>
      <c r="G174" s="8" t="s">
        <v>7</v>
      </c>
      <c r="H174" s="8" t="s">
        <v>11</v>
      </c>
      <c r="I174" s="8" t="s">
        <v>8</v>
      </c>
      <c r="J174" s="8" t="str">
        <f t="shared" si="4"/>
        <v>Reajustar</v>
      </c>
    </row>
    <row r="175" spans="1:10" x14ac:dyDescent="0.25">
      <c r="A175" s="1" t="s">
        <v>122</v>
      </c>
      <c r="B175" s="1" t="s">
        <v>155</v>
      </c>
      <c r="C175" s="14">
        <v>225637</v>
      </c>
      <c r="D175" s="10">
        <v>4345</v>
      </c>
      <c r="E175" s="6">
        <v>33879</v>
      </c>
      <c r="F175" s="9">
        <f t="shared" ca="1" si="5"/>
        <v>31.638888888888889</v>
      </c>
      <c r="G175" s="8" t="s">
        <v>7</v>
      </c>
      <c r="H175" s="8" t="s">
        <v>11</v>
      </c>
      <c r="I175" s="8" t="s">
        <v>8</v>
      </c>
      <c r="J175" s="8" t="str">
        <f t="shared" si="4"/>
        <v>Reajustar</v>
      </c>
    </row>
    <row r="176" spans="1:10" hidden="1" x14ac:dyDescent="0.25">
      <c r="A176" s="1" t="s">
        <v>106</v>
      </c>
      <c r="B176" s="1" t="s">
        <v>175</v>
      </c>
      <c r="C176" s="14">
        <v>178768</v>
      </c>
      <c r="D176" s="10">
        <v>7500</v>
      </c>
      <c r="E176" s="6">
        <v>33899</v>
      </c>
      <c r="F176" s="9">
        <f t="shared" ca="1" si="5"/>
        <v>31.583333333333332</v>
      </c>
      <c r="G176" s="8" t="s">
        <v>2</v>
      </c>
      <c r="H176" s="8" t="s">
        <v>3</v>
      </c>
      <c r="I176" s="8" t="s">
        <v>8</v>
      </c>
      <c r="J176" s="8" t="str">
        <f t="shared" si="4"/>
        <v>Reajustar</v>
      </c>
    </row>
    <row r="177" spans="1:10" hidden="1" x14ac:dyDescent="0.25">
      <c r="A177" s="1" t="s">
        <v>134</v>
      </c>
      <c r="B177" s="1" t="s">
        <v>178</v>
      </c>
      <c r="C177" s="14">
        <v>279325</v>
      </c>
      <c r="D177" s="10">
        <v>6270</v>
      </c>
      <c r="E177" s="6">
        <v>33930</v>
      </c>
      <c r="F177" s="9">
        <f t="shared" ca="1" si="5"/>
        <v>31.5</v>
      </c>
      <c r="G177" s="8" t="s">
        <v>2</v>
      </c>
      <c r="H177" s="8" t="s">
        <v>10</v>
      </c>
      <c r="I177" s="8" t="s">
        <v>8</v>
      </c>
      <c r="J177" s="8" t="str">
        <f t="shared" si="4"/>
        <v>Reajustar</v>
      </c>
    </row>
    <row r="178" spans="1:10" x14ac:dyDescent="0.25">
      <c r="A178" s="1" t="s">
        <v>135</v>
      </c>
      <c r="B178" s="1" t="s">
        <v>176</v>
      </c>
      <c r="C178" s="14">
        <v>228823</v>
      </c>
      <c r="D178" s="10">
        <v>7810</v>
      </c>
      <c r="E178" s="6">
        <v>34065</v>
      </c>
      <c r="F178" s="9">
        <f t="shared" ca="1" si="5"/>
        <v>31.127777777777776</v>
      </c>
      <c r="G178" s="8" t="s">
        <v>7</v>
      </c>
      <c r="H178" s="8" t="s">
        <v>3</v>
      </c>
      <c r="I178" s="8" t="s">
        <v>13</v>
      </c>
      <c r="J178" s="8" t="str">
        <f t="shared" si="4"/>
        <v>Reajustar</v>
      </c>
    </row>
    <row r="179" spans="1:10" x14ac:dyDescent="0.25">
      <c r="A179" s="1" t="s">
        <v>31</v>
      </c>
      <c r="B179" s="1" t="s">
        <v>164</v>
      </c>
      <c r="C179" s="14">
        <v>937259</v>
      </c>
      <c r="D179" s="10">
        <v>5720</v>
      </c>
      <c r="E179" s="6">
        <v>34098</v>
      </c>
      <c r="F179" s="9">
        <f t="shared" ca="1" si="5"/>
        <v>31.036111111111111</v>
      </c>
      <c r="G179" s="8" t="s">
        <v>7</v>
      </c>
      <c r="H179" s="8" t="s">
        <v>3</v>
      </c>
      <c r="I179" s="8" t="s">
        <v>13</v>
      </c>
      <c r="J179" s="8" t="str">
        <f t="shared" si="4"/>
        <v>Reajustar</v>
      </c>
    </row>
    <row r="180" spans="1:10" hidden="1" x14ac:dyDescent="0.25">
      <c r="A180" s="1" t="s">
        <v>136</v>
      </c>
      <c r="B180" s="1" t="s">
        <v>181</v>
      </c>
      <c r="C180" s="14">
        <v>223460</v>
      </c>
      <c r="D180" s="10">
        <v>3643</v>
      </c>
      <c r="E180" s="6">
        <v>34107</v>
      </c>
      <c r="F180" s="9">
        <f t="shared" ca="1" si="5"/>
        <v>31.011111111111113</v>
      </c>
      <c r="G180" s="8" t="s">
        <v>7</v>
      </c>
      <c r="H180" s="8" t="s">
        <v>10</v>
      </c>
      <c r="I180" s="8" t="s">
        <v>8</v>
      </c>
      <c r="J180" s="8" t="str">
        <f t="shared" si="4"/>
        <v>Reajustar</v>
      </c>
    </row>
    <row r="181" spans="1:10" x14ac:dyDescent="0.25">
      <c r="A181" s="1" t="s">
        <v>137</v>
      </c>
      <c r="B181" s="1" t="s">
        <v>155</v>
      </c>
      <c r="C181" s="14">
        <v>688589</v>
      </c>
      <c r="D181" s="10">
        <v>4840</v>
      </c>
      <c r="E181" s="6">
        <v>34119</v>
      </c>
      <c r="F181" s="9">
        <f t="shared" ca="1" si="5"/>
        <v>30.977777777777778</v>
      </c>
      <c r="G181" s="8" t="s">
        <v>7</v>
      </c>
      <c r="H181" s="8" t="s">
        <v>11</v>
      </c>
      <c r="I181" s="8" t="s">
        <v>8</v>
      </c>
      <c r="J181" s="8" t="str">
        <f t="shared" si="4"/>
        <v>Reajustar</v>
      </c>
    </row>
    <row r="182" spans="1:10" x14ac:dyDescent="0.25">
      <c r="A182" s="1" t="s">
        <v>20</v>
      </c>
      <c r="B182" s="1" t="s">
        <v>164</v>
      </c>
      <c r="C182" s="14">
        <v>374903</v>
      </c>
      <c r="D182" s="10">
        <v>9900</v>
      </c>
      <c r="E182" s="6">
        <v>34150</v>
      </c>
      <c r="F182" s="9">
        <f t="shared" ca="1" si="5"/>
        <v>30.894444444444446</v>
      </c>
      <c r="G182" s="8" t="s">
        <v>7</v>
      </c>
      <c r="H182" s="8" t="s">
        <v>3</v>
      </c>
      <c r="I182" s="8" t="s">
        <v>8</v>
      </c>
      <c r="J182" s="8" t="str">
        <f t="shared" si="4"/>
        <v>Reajustar</v>
      </c>
    </row>
    <row r="183" spans="1:10" hidden="1" x14ac:dyDescent="0.25">
      <c r="A183" s="1" t="s">
        <v>138</v>
      </c>
      <c r="B183" s="1" t="s">
        <v>164</v>
      </c>
      <c r="C183" s="14">
        <v>149961</v>
      </c>
      <c r="D183" s="10">
        <v>8140</v>
      </c>
      <c r="E183" s="6">
        <v>34167</v>
      </c>
      <c r="F183" s="9">
        <f t="shared" ca="1" si="5"/>
        <v>30.847222222222221</v>
      </c>
      <c r="G183" s="8" t="s">
        <v>2</v>
      </c>
      <c r="H183" s="8" t="s">
        <v>3</v>
      </c>
      <c r="I183" s="8" t="s">
        <v>8</v>
      </c>
      <c r="J183" s="8" t="str">
        <f t="shared" si="4"/>
        <v>Reajustar</v>
      </c>
    </row>
    <row r="184" spans="1:10" hidden="1" x14ac:dyDescent="0.25">
      <c r="A184" s="1" t="s">
        <v>31</v>
      </c>
      <c r="B184" s="1" t="s">
        <v>159</v>
      </c>
      <c r="C184" s="14">
        <v>969103</v>
      </c>
      <c r="D184" s="10">
        <v>8600</v>
      </c>
      <c r="E184" s="6">
        <v>34191</v>
      </c>
      <c r="F184" s="9">
        <f t="shared" ca="1" si="5"/>
        <v>30.783333333333335</v>
      </c>
      <c r="G184" s="8" t="s">
        <v>7</v>
      </c>
      <c r="H184" s="8" t="s">
        <v>4</v>
      </c>
      <c r="I184" s="8" t="s">
        <v>13</v>
      </c>
      <c r="J184" s="8" t="str">
        <f t="shared" si="4"/>
        <v>Reajustar</v>
      </c>
    </row>
    <row r="185" spans="1:10" hidden="1" x14ac:dyDescent="0.25">
      <c r="A185" s="1" t="s">
        <v>31</v>
      </c>
      <c r="B185" s="1" t="s">
        <v>161</v>
      </c>
      <c r="C185" s="14">
        <v>496181</v>
      </c>
      <c r="D185" s="10">
        <v>10500</v>
      </c>
      <c r="E185" s="6">
        <v>34209</v>
      </c>
      <c r="F185" s="9">
        <f t="shared" ca="1" si="5"/>
        <v>30.733333333333334</v>
      </c>
      <c r="G185" s="8" t="s">
        <v>2</v>
      </c>
      <c r="H185" s="8" t="s">
        <v>4</v>
      </c>
      <c r="I185" s="8" t="s">
        <v>8</v>
      </c>
      <c r="J185" s="8" t="str">
        <f t="shared" si="4"/>
        <v>Reajustar</v>
      </c>
    </row>
    <row r="186" spans="1:10" hidden="1" x14ac:dyDescent="0.25">
      <c r="A186" s="1" t="s">
        <v>120</v>
      </c>
      <c r="B186" s="1" t="s">
        <v>158</v>
      </c>
      <c r="C186" s="14">
        <v>946390</v>
      </c>
      <c r="D186" s="10">
        <v>4250</v>
      </c>
      <c r="E186" s="6">
        <v>34225</v>
      </c>
      <c r="F186" s="9">
        <f t="shared" ca="1" si="5"/>
        <v>30.691666666666666</v>
      </c>
      <c r="G186" s="8" t="s">
        <v>2</v>
      </c>
      <c r="H186" s="8" t="s">
        <v>4</v>
      </c>
      <c r="I186" s="8" t="s">
        <v>8</v>
      </c>
      <c r="J186" s="8" t="str">
        <f t="shared" si="4"/>
        <v>Reajustar</v>
      </c>
    </row>
    <row r="187" spans="1:10" hidden="1" x14ac:dyDescent="0.25">
      <c r="A187" s="1" t="s">
        <v>139</v>
      </c>
      <c r="B187" s="1" t="s">
        <v>155</v>
      </c>
      <c r="C187" s="14">
        <v>656690</v>
      </c>
      <c r="D187" s="10">
        <v>4620</v>
      </c>
      <c r="E187" s="6">
        <v>34238</v>
      </c>
      <c r="F187" s="9">
        <f t="shared" ca="1" si="5"/>
        <v>30.655555555555555</v>
      </c>
      <c r="G187" s="8" t="s">
        <v>2</v>
      </c>
      <c r="H187" s="8" t="s">
        <v>11</v>
      </c>
      <c r="I187" s="8" t="s">
        <v>8</v>
      </c>
      <c r="J187" s="8" t="str">
        <f t="shared" si="4"/>
        <v>Reajustar</v>
      </c>
    </row>
    <row r="188" spans="1:10" hidden="1" x14ac:dyDescent="0.25">
      <c r="A188" s="1" t="s">
        <v>140</v>
      </c>
      <c r="B188" s="1" t="s">
        <v>155</v>
      </c>
      <c r="C188" s="14">
        <v>420281</v>
      </c>
      <c r="D188" s="10">
        <v>4620</v>
      </c>
      <c r="E188" s="6">
        <v>34248</v>
      </c>
      <c r="F188" s="9">
        <f t="shared" ca="1" si="5"/>
        <v>30.627777777777776</v>
      </c>
      <c r="G188" s="8" t="s">
        <v>2</v>
      </c>
      <c r="H188" s="8" t="s">
        <v>11</v>
      </c>
      <c r="I188" s="8" t="s">
        <v>8</v>
      </c>
      <c r="J188" s="8" t="str">
        <f t="shared" si="4"/>
        <v>Reajustar</v>
      </c>
    </row>
    <row r="189" spans="1:10" x14ac:dyDescent="0.25">
      <c r="A189" s="1" t="s">
        <v>22</v>
      </c>
      <c r="B189" s="1" t="s">
        <v>160</v>
      </c>
      <c r="C189" s="14">
        <v>665963</v>
      </c>
      <c r="D189" s="10">
        <v>5280</v>
      </c>
      <c r="E189" s="6">
        <v>34249</v>
      </c>
      <c r="F189" s="9">
        <f t="shared" ca="1" si="5"/>
        <v>30.625</v>
      </c>
      <c r="G189" s="8" t="s">
        <v>7</v>
      </c>
      <c r="H189" s="8" t="s">
        <v>11</v>
      </c>
      <c r="I189" s="8" t="s">
        <v>8</v>
      </c>
      <c r="J189" s="8" t="str">
        <f t="shared" si="4"/>
        <v>Reajustar</v>
      </c>
    </row>
    <row r="190" spans="1:10" hidden="1" x14ac:dyDescent="0.25">
      <c r="A190" s="1" t="s">
        <v>141</v>
      </c>
      <c r="B190" s="1" t="s">
        <v>158</v>
      </c>
      <c r="C190" s="14">
        <v>757112</v>
      </c>
      <c r="D190" s="10">
        <v>5400</v>
      </c>
      <c r="E190" s="6">
        <v>34329</v>
      </c>
      <c r="F190" s="9">
        <f t="shared" ca="1" si="5"/>
        <v>30.405555555555555</v>
      </c>
      <c r="G190" s="8" t="s">
        <v>7</v>
      </c>
      <c r="H190" s="8" t="s">
        <v>4</v>
      </c>
      <c r="I190" s="8" t="s">
        <v>8</v>
      </c>
      <c r="J190" s="8" t="str">
        <f t="shared" si="4"/>
        <v>Reajustar</v>
      </c>
    </row>
    <row r="191" spans="1:10" hidden="1" x14ac:dyDescent="0.25">
      <c r="A191" s="1" t="s">
        <v>142</v>
      </c>
      <c r="B191" s="1" t="s">
        <v>155</v>
      </c>
      <c r="C191" s="14">
        <v>156567</v>
      </c>
      <c r="D191" s="10">
        <v>3520</v>
      </c>
      <c r="E191" s="6">
        <v>34342</v>
      </c>
      <c r="F191" s="9">
        <f t="shared" ca="1" si="5"/>
        <v>30.372222222222224</v>
      </c>
      <c r="G191" s="8" t="s">
        <v>2</v>
      </c>
      <c r="H191" s="8" t="s">
        <v>11</v>
      </c>
      <c r="I191" s="8" t="s">
        <v>13</v>
      </c>
      <c r="J191" s="8" t="str">
        <f t="shared" si="4"/>
        <v>Reajustar</v>
      </c>
    </row>
    <row r="192" spans="1:10" hidden="1" x14ac:dyDescent="0.25">
      <c r="A192" s="1" t="s">
        <v>143</v>
      </c>
      <c r="B192" s="1" t="s">
        <v>159</v>
      </c>
      <c r="C192" s="14">
        <v>124045</v>
      </c>
      <c r="D192" s="10">
        <v>8000</v>
      </c>
      <c r="E192" s="6">
        <v>34423</v>
      </c>
      <c r="F192" s="9">
        <f t="shared" ca="1" si="5"/>
        <v>30.144444444444446</v>
      </c>
      <c r="G192" s="8" t="s">
        <v>7</v>
      </c>
      <c r="H192" s="8" t="s">
        <v>4</v>
      </c>
      <c r="I192" s="8" t="s">
        <v>8</v>
      </c>
      <c r="J192" s="8" t="str">
        <f t="shared" si="4"/>
        <v>Reajustar</v>
      </c>
    </row>
    <row r="193" spans="1:10" hidden="1" x14ac:dyDescent="0.25">
      <c r="A193" s="1" t="s">
        <v>38</v>
      </c>
      <c r="B193" s="1" t="s">
        <v>175</v>
      </c>
      <c r="C193" s="14">
        <v>357536</v>
      </c>
      <c r="D193" s="10">
        <v>7500</v>
      </c>
      <c r="E193" s="6">
        <v>34514</v>
      </c>
      <c r="F193" s="9">
        <f t="shared" ca="1" si="5"/>
        <v>29.897222222222222</v>
      </c>
      <c r="G193" s="8" t="s">
        <v>2</v>
      </c>
      <c r="H193" s="8" t="s">
        <v>3</v>
      </c>
      <c r="I193" s="8" t="s">
        <v>8</v>
      </c>
      <c r="J193" s="8" t="str">
        <f t="shared" si="4"/>
        <v>Reajustar</v>
      </c>
    </row>
    <row r="194" spans="1:10" x14ac:dyDescent="0.25">
      <c r="A194" s="1" t="s">
        <v>144</v>
      </c>
      <c r="B194" s="1" t="s">
        <v>160</v>
      </c>
      <c r="C194" s="14">
        <v>545556</v>
      </c>
      <c r="D194" s="10">
        <v>5280</v>
      </c>
      <c r="E194" s="6">
        <v>34570</v>
      </c>
      <c r="F194" s="9">
        <f t="shared" ca="1" si="5"/>
        <v>29.744444444444444</v>
      </c>
      <c r="G194" s="8" t="s">
        <v>7</v>
      </c>
      <c r="H194" s="8" t="s">
        <v>11</v>
      </c>
      <c r="I194" s="8" t="s">
        <v>9</v>
      </c>
      <c r="J194" s="8" t="str">
        <f t="shared" si="4"/>
        <v>Reajustar</v>
      </c>
    </row>
    <row r="195" spans="1:10" hidden="1" x14ac:dyDescent="0.25">
      <c r="A195" s="1" t="s">
        <v>145</v>
      </c>
      <c r="B195" s="1" t="s">
        <v>159</v>
      </c>
      <c r="C195" s="14">
        <v>387641</v>
      </c>
      <c r="D195" s="10">
        <v>8600</v>
      </c>
      <c r="E195" s="6">
        <v>34598</v>
      </c>
      <c r="F195" s="9">
        <f t="shared" ca="1" si="5"/>
        <v>29.669444444444444</v>
      </c>
      <c r="G195" s="8" t="s">
        <v>7</v>
      </c>
      <c r="H195" s="8" t="s">
        <v>4</v>
      </c>
      <c r="I195" s="8" t="s">
        <v>8</v>
      </c>
      <c r="J195" s="8" t="str">
        <f t="shared" ref="J195:J208" si="6">IF(D195&gt;12000,"No reajustar","Reajustar")</f>
        <v>Reajustar</v>
      </c>
    </row>
    <row r="196" spans="1:10" hidden="1" x14ac:dyDescent="0.25">
      <c r="A196" s="1" t="s">
        <v>146</v>
      </c>
      <c r="B196" s="1" t="s">
        <v>155</v>
      </c>
      <c r="C196" s="14">
        <v>978544</v>
      </c>
      <c r="D196" s="10">
        <v>3960</v>
      </c>
      <c r="E196" s="6">
        <v>34624</v>
      </c>
      <c r="F196" s="9">
        <f t="shared" ref="F196:F208" ca="1" si="7">YEARFRAC(TODAY(),E196)</f>
        <v>29.597222222222221</v>
      </c>
      <c r="G196" s="8" t="s">
        <v>2</v>
      </c>
      <c r="H196" s="8" t="s">
        <v>11</v>
      </c>
      <c r="I196" s="8" t="s">
        <v>9</v>
      </c>
      <c r="J196" s="8" t="str">
        <f t="shared" si="6"/>
        <v>Reajustar</v>
      </c>
    </row>
    <row r="197" spans="1:10" hidden="1" x14ac:dyDescent="0.25">
      <c r="A197" s="1" t="s">
        <v>106</v>
      </c>
      <c r="B197" s="1" t="s">
        <v>159</v>
      </c>
      <c r="C197" s="14">
        <v>242275</v>
      </c>
      <c r="D197" s="10">
        <v>7500</v>
      </c>
      <c r="E197" s="6">
        <v>34644</v>
      </c>
      <c r="F197" s="9">
        <f t="shared" ca="1" si="7"/>
        <v>29.544444444444444</v>
      </c>
      <c r="G197" s="8" t="s">
        <v>7</v>
      </c>
      <c r="H197" s="8" t="s">
        <v>4</v>
      </c>
      <c r="I197" s="8" t="s">
        <v>8</v>
      </c>
      <c r="J197" s="8" t="str">
        <f t="shared" si="6"/>
        <v>Reajustar</v>
      </c>
    </row>
    <row r="198" spans="1:10" hidden="1" x14ac:dyDescent="0.25">
      <c r="A198" s="1" t="s">
        <v>147</v>
      </c>
      <c r="B198" s="1" t="s">
        <v>164</v>
      </c>
      <c r="C198" s="14">
        <v>749807</v>
      </c>
      <c r="D198" s="10">
        <v>9240</v>
      </c>
      <c r="E198" s="6">
        <v>34661</v>
      </c>
      <c r="F198" s="9">
        <f t="shared" ca="1" si="7"/>
        <v>29.497222222222224</v>
      </c>
      <c r="G198" s="8" t="s">
        <v>2</v>
      </c>
      <c r="H198" s="8" t="s">
        <v>3</v>
      </c>
      <c r="I198" s="8" t="s">
        <v>8</v>
      </c>
      <c r="J198" s="8" t="str">
        <f t="shared" si="6"/>
        <v>Reajustar</v>
      </c>
    </row>
    <row r="199" spans="1:10" hidden="1" x14ac:dyDescent="0.25">
      <c r="A199" s="1" t="s">
        <v>148</v>
      </c>
      <c r="B199" s="1" t="s">
        <v>158</v>
      </c>
      <c r="C199" s="14">
        <v>605689</v>
      </c>
      <c r="D199" s="10">
        <v>5350</v>
      </c>
      <c r="E199" s="6">
        <v>34672</v>
      </c>
      <c r="F199" s="9">
        <f t="shared" ca="1" si="7"/>
        <v>29.466666666666665</v>
      </c>
      <c r="G199" s="8" t="s">
        <v>2</v>
      </c>
      <c r="H199" s="8" t="s">
        <v>4</v>
      </c>
      <c r="I199" s="8" t="s">
        <v>8</v>
      </c>
      <c r="J199" s="8" t="str">
        <f t="shared" si="6"/>
        <v>Reajustar</v>
      </c>
    </row>
    <row r="200" spans="1:10" hidden="1" x14ac:dyDescent="0.25">
      <c r="A200" s="1" t="s">
        <v>149</v>
      </c>
      <c r="B200" s="1" t="s">
        <v>155</v>
      </c>
      <c r="C200" s="14">
        <v>451274</v>
      </c>
      <c r="D200" s="10">
        <v>4180</v>
      </c>
      <c r="E200" s="6">
        <v>34708</v>
      </c>
      <c r="F200" s="9">
        <f t="shared" ca="1" si="7"/>
        <v>29.369444444444444</v>
      </c>
      <c r="G200" s="8" t="s">
        <v>2</v>
      </c>
      <c r="H200" s="8" t="s">
        <v>11</v>
      </c>
      <c r="I200" s="8" t="s">
        <v>8</v>
      </c>
      <c r="J200" s="8" t="str">
        <f t="shared" si="6"/>
        <v>Reajustar</v>
      </c>
    </row>
    <row r="201" spans="1:10" hidden="1" x14ac:dyDescent="0.25">
      <c r="A201" s="1" t="s">
        <v>134</v>
      </c>
      <c r="B201" s="1" t="s">
        <v>179</v>
      </c>
      <c r="C201" s="14">
        <v>349156</v>
      </c>
      <c r="D201" s="10">
        <v>11880</v>
      </c>
      <c r="E201" s="6">
        <v>34807</v>
      </c>
      <c r="F201" s="9">
        <f t="shared" ca="1" si="7"/>
        <v>29.094444444444445</v>
      </c>
      <c r="G201" s="8" t="s">
        <v>7</v>
      </c>
      <c r="H201" s="8" t="s">
        <v>4</v>
      </c>
      <c r="I201" s="8" t="s">
        <v>8</v>
      </c>
      <c r="J201" s="8" t="str">
        <f t="shared" si="6"/>
        <v>Reajustar</v>
      </c>
    </row>
    <row r="202" spans="1:10" x14ac:dyDescent="0.25">
      <c r="A202" s="1" t="s">
        <v>150</v>
      </c>
      <c r="B202" s="1" t="s">
        <v>160</v>
      </c>
      <c r="C202" s="14">
        <v>272778</v>
      </c>
      <c r="D202" s="10">
        <v>5940</v>
      </c>
      <c r="E202" s="6">
        <v>34962</v>
      </c>
      <c r="F202" s="9">
        <f t="shared" ca="1" si="7"/>
        <v>28.672222222222221</v>
      </c>
      <c r="G202" s="8" t="s">
        <v>7</v>
      </c>
      <c r="H202" s="8" t="s">
        <v>11</v>
      </c>
      <c r="I202" s="8" t="s">
        <v>9</v>
      </c>
      <c r="J202" s="8" t="str">
        <f t="shared" si="6"/>
        <v>Reajustar</v>
      </c>
    </row>
    <row r="203" spans="1:10" hidden="1" x14ac:dyDescent="0.25">
      <c r="A203" s="1" t="s">
        <v>151</v>
      </c>
      <c r="B203" s="1" t="s">
        <v>161</v>
      </c>
      <c r="C203" s="14">
        <v>248090</v>
      </c>
      <c r="D203" s="10">
        <v>10000</v>
      </c>
      <c r="E203" s="6">
        <v>35007</v>
      </c>
      <c r="F203" s="9">
        <f t="shared" ca="1" si="7"/>
        <v>28.55</v>
      </c>
      <c r="G203" s="8" t="s">
        <v>7</v>
      </c>
      <c r="H203" s="8" t="s">
        <v>4</v>
      </c>
      <c r="I203" s="8" t="s">
        <v>8</v>
      </c>
      <c r="J203" s="8" t="str">
        <f t="shared" si="6"/>
        <v>Reajustar</v>
      </c>
    </row>
    <row r="204" spans="1:10" x14ac:dyDescent="0.25">
      <c r="A204" s="1" t="s">
        <v>152</v>
      </c>
      <c r="B204" s="1" t="s">
        <v>155</v>
      </c>
      <c r="C204" s="14">
        <v>250507</v>
      </c>
      <c r="D204" s="10">
        <v>3520</v>
      </c>
      <c r="E204" s="6">
        <v>35091</v>
      </c>
      <c r="F204" s="9">
        <f t="shared" ca="1" si="7"/>
        <v>28.319444444444443</v>
      </c>
      <c r="G204" s="8" t="s">
        <v>7</v>
      </c>
      <c r="H204" s="8" t="s">
        <v>11</v>
      </c>
      <c r="I204" s="8" t="s">
        <v>8</v>
      </c>
      <c r="J204" s="8" t="str">
        <f t="shared" si="6"/>
        <v>Reajustar</v>
      </c>
    </row>
    <row r="205" spans="1:10" hidden="1" x14ac:dyDescent="0.25">
      <c r="A205" s="1" t="s">
        <v>153</v>
      </c>
      <c r="B205" s="1" t="s">
        <v>159</v>
      </c>
      <c r="C205" s="14">
        <v>121137</v>
      </c>
      <c r="D205" s="10">
        <v>7500</v>
      </c>
      <c r="E205" s="6">
        <v>35206</v>
      </c>
      <c r="F205" s="9">
        <f t="shared" ca="1" si="7"/>
        <v>28.002777777777776</v>
      </c>
      <c r="G205" s="8" t="s">
        <v>2</v>
      </c>
      <c r="H205" s="8" t="s">
        <v>4</v>
      </c>
      <c r="I205" s="8" t="s">
        <v>8</v>
      </c>
      <c r="J205" s="8" t="str">
        <f t="shared" si="6"/>
        <v>Reajustar</v>
      </c>
    </row>
    <row r="206" spans="1:10" x14ac:dyDescent="0.25">
      <c r="A206" s="1" t="s">
        <v>17</v>
      </c>
      <c r="B206" s="1" t="s">
        <v>155</v>
      </c>
      <c r="C206" s="14">
        <v>550871</v>
      </c>
      <c r="D206" s="10">
        <v>3740</v>
      </c>
      <c r="E206" s="6">
        <v>35598</v>
      </c>
      <c r="F206" s="9">
        <f t="shared" ca="1" si="7"/>
        <v>26.930555555555557</v>
      </c>
      <c r="G206" s="8" t="s">
        <v>7</v>
      </c>
      <c r="H206" s="8" t="s">
        <v>11</v>
      </c>
      <c r="I206" s="8" t="s">
        <v>8</v>
      </c>
      <c r="J206" s="8" t="str">
        <f t="shared" si="6"/>
        <v>Reajustar</v>
      </c>
    </row>
    <row r="207" spans="1:10" x14ac:dyDescent="0.25">
      <c r="A207" s="1" t="s">
        <v>154</v>
      </c>
      <c r="B207" s="1" t="s">
        <v>160</v>
      </c>
      <c r="C207" s="14">
        <v>872891</v>
      </c>
      <c r="D207" s="10">
        <v>6160</v>
      </c>
      <c r="E207" s="6">
        <v>35615</v>
      </c>
      <c r="F207" s="9">
        <f t="shared" ca="1" si="7"/>
        <v>26.883333333333333</v>
      </c>
      <c r="G207" s="8" t="s">
        <v>7</v>
      </c>
      <c r="H207" s="8" t="s">
        <v>11</v>
      </c>
      <c r="I207" s="8" t="s">
        <v>8</v>
      </c>
      <c r="J207" s="8" t="str">
        <f t="shared" si="6"/>
        <v>Reajustar</v>
      </c>
    </row>
    <row r="208" spans="1:10" hidden="1" x14ac:dyDescent="0.25">
      <c r="A208" s="1" t="s">
        <v>32</v>
      </c>
      <c r="B208" s="1" t="s">
        <v>160</v>
      </c>
      <c r="C208" s="14">
        <v>260141</v>
      </c>
      <c r="D208" s="10">
        <v>5940</v>
      </c>
      <c r="E208" s="6">
        <v>35658</v>
      </c>
      <c r="F208" s="9">
        <f t="shared" ca="1" si="7"/>
        <v>26.766666666666666</v>
      </c>
      <c r="G208" s="8" t="s">
        <v>2</v>
      </c>
      <c r="H208" s="8" t="s">
        <v>11</v>
      </c>
      <c r="I208" s="8" t="s">
        <v>8</v>
      </c>
      <c r="J208" s="8" t="str">
        <f t="shared" si="6"/>
        <v>Reajustar</v>
      </c>
    </row>
    <row r="209" spans="1:10" x14ac:dyDescent="0.25">
      <c r="A209" s="1" t="s">
        <v>190</v>
      </c>
      <c r="B209" s="1"/>
      <c r="C209" s="8"/>
      <c r="D209" s="28">
        <f>SUBTOTAL(109,Tabla13[[Salario ]])</f>
        <v>545295</v>
      </c>
      <c r="E209" s="8"/>
      <c r="F209" s="9">
        <f ca="1">SUBTOTAL(101,Tabla13[Edad])</f>
        <v>40.332846506300108</v>
      </c>
      <c r="G209" s="8"/>
      <c r="H209" s="8"/>
      <c r="I209" s="8"/>
      <c r="J209" s="8"/>
    </row>
  </sheetData>
  <conditionalFormatting sqref="J1:J1048576">
    <cfRule type="cellIs" dxfId="3" priority="1" operator="equal">
      <formula>"No reajustar"</formula>
    </cfRule>
    <cfRule type="cellIs" dxfId="2" priority="3" operator="equal">
      <formula>$J$4</formula>
    </cfRule>
    <cfRule type="cellIs" dxfId="1" priority="4" operator="equal">
      <formula>"No reajustar"</formula>
    </cfRule>
  </conditionalFormatting>
  <conditionalFormatting sqref="J4">
    <cfRule type="cellIs" dxfId="0" priority="2" operator="equal">
      <formula>$J$15</formula>
    </cfRule>
  </conditionalFormatting>
  <dataValidations count="1">
    <dataValidation type="list" allowBlank="1" showInputMessage="1" showErrorMessage="1" sqref="J1:J208 J210:J1048576" xr:uid="{50A88AC2-C616-468A-8FB2-B4F718D2F00D}">
      <formula1>$J:$J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ie um novo documento." ma:contentTypeScope="" ma:versionID="81faa0723713d2edf1708e01302ca5bf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86d724373356fad3fe03dec6a4e4abd5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CD0621-6027-4785-B07C-6B568177BD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A92EFE-1E37-4CC0-B32A-100BBDD8D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BC1873-DB4E-4D0A-9BAC-99CE370148AC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  <ds:schemaRef ds:uri="dd067ca1-99dd-4f18-adec-862d4e118db1"/>
    <ds:schemaRef ds:uri="de12120c-7603-42cb-9d7a-20d1349fd4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de Datos RRHH</vt:lpstr>
      <vt:lpstr>Dividir fechas</vt:lpstr>
      <vt:lpstr>Inmovilizar</vt:lpstr>
      <vt:lpstr>Reajuste salarial</vt:lpstr>
      <vt:lpstr>Formato Condicional</vt:lpstr>
      <vt:lpstr>Formato tabla</vt:lpstr>
      <vt:lpstr>Segmentación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Marrochi Nolding Rodrigues</dc:creator>
  <cp:lastModifiedBy>Javier Ignacio Gonzalez Alvarez</cp:lastModifiedBy>
  <dcterms:created xsi:type="dcterms:W3CDTF">2020-04-23T15:06:46Z</dcterms:created>
  <dcterms:modified xsi:type="dcterms:W3CDTF">2024-05-22T22:57:10Z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0x010100629EA32D4A311247A44395277B1C8727</vt:lpwstr>
  </property>
  <property fmtid="{D5CDD505-2E9C-101B-9397-08002B2CF9AE}" pid="5" name="MediaServiceImageTags">
    <vt:lpwstr/>
  </property>
</Properties>
</file>