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" i="1"/>
  <c r="K8" i="1"/>
  <c r="L8" i="1"/>
  <c r="M8" i="1"/>
  <c r="N8" i="1"/>
  <c r="J8" i="1"/>
  <c r="O8" i="1" s="1"/>
  <c r="O5" i="1"/>
  <c r="O6" i="1"/>
  <c r="O7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" i="1"/>
  <c r="I31" i="1" l="1"/>
  <c r="G39" i="1"/>
  <c r="E39" i="1"/>
  <c r="I38" i="1"/>
  <c r="E38" i="1"/>
  <c r="G31" i="1"/>
  <c r="E28" i="1"/>
  <c r="I28" i="1"/>
  <c r="E29" i="1"/>
  <c r="I29" i="1"/>
  <c r="E30" i="1"/>
  <c r="I30" i="1"/>
  <c r="E31" i="1"/>
  <c r="E32" i="1"/>
  <c r="I32" i="1"/>
  <c r="E34" i="1"/>
  <c r="I34" i="1"/>
  <c r="E33" i="1"/>
  <c r="I33" i="1"/>
  <c r="E35" i="1"/>
  <c r="I35" i="1"/>
  <c r="E36" i="1"/>
  <c r="I36" i="1"/>
  <c r="E37" i="1"/>
  <c r="I37" i="1"/>
  <c r="E24" i="1"/>
  <c r="I24" i="1"/>
  <c r="E20" i="1"/>
  <c r="I20" i="1"/>
  <c r="E18" i="1"/>
  <c r="I18" i="1"/>
  <c r="E23" i="1"/>
  <c r="I23" i="1"/>
  <c r="E26" i="1"/>
  <c r="I26" i="1"/>
  <c r="E27" i="1"/>
  <c r="I27" i="1"/>
  <c r="E25" i="1"/>
  <c r="I25" i="1"/>
  <c r="I39" i="1" l="1"/>
  <c r="I21" i="1"/>
  <c r="E21" i="1"/>
  <c r="E19" i="1"/>
  <c r="I22" i="1"/>
  <c r="E22" i="1"/>
  <c r="G16" i="1"/>
  <c r="I13" i="1"/>
  <c r="I16" i="1"/>
  <c r="I19" i="1"/>
  <c r="E12" i="1"/>
  <c r="E15" i="1"/>
  <c r="E14" i="1"/>
  <c r="E11" i="1"/>
  <c r="E9" i="1"/>
  <c r="E7" i="1"/>
  <c r="I15" i="1"/>
  <c r="I17" i="1"/>
  <c r="I12" i="1"/>
  <c r="E17" i="1"/>
  <c r="I9" i="1"/>
  <c r="G8" i="1"/>
  <c r="I8" i="1" s="1"/>
  <c r="E5" i="1"/>
  <c r="E6" i="1"/>
  <c r="E8" i="1"/>
  <c r="E10" i="1"/>
  <c r="E13" i="1"/>
  <c r="E16" i="1"/>
  <c r="E4" i="1"/>
  <c r="I11" i="1"/>
  <c r="I6" i="1"/>
  <c r="I4" i="1"/>
  <c r="I5" i="1"/>
  <c r="I10" i="1"/>
  <c r="I14" i="1"/>
  <c r="I7" i="1"/>
  <c r="E1" i="1"/>
</calcChain>
</file>

<file path=xl/sharedStrings.xml><?xml version="1.0" encoding="utf-8"?>
<sst xmlns="http://schemas.openxmlformats.org/spreadsheetml/2006/main" count="50" uniqueCount="50">
  <si>
    <t>Task</t>
  </si>
  <si>
    <t>Start Date</t>
  </si>
  <si>
    <t>End Date</t>
  </si>
  <si>
    <t>Duration(days)</t>
  </si>
  <si>
    <t>Act. Time(h)</t>
  </si>
  <si>
    <t>Est. Time(h)</t>
  </si>
  <si>
    <t>Act. Time/ Est. Time(%)</t>
  </si>
  <si>
    <t>Writing L1</t>
  </si>
  <si>
    <t>Total L1</t>
  </si>
  <si>
    <t>Total L2</t>
  </si>
  <si>
    <t>Detailed L1</t>
  </si>
  <si>
    <t>Changes in L1</t>
  </si>
  <si>
    <t>Total L3</t>
  </si>
  <si>
    <t>Gameplay Design (1)</t>
  </si>
  <si>
    <t>Gameplay Design (2)</t>
  </si>
  <si>
    <t>Writing L2</t>
  </si>
  <si>
    <t>R1</t>
  </si>
  <si>
    <t>R2</t>
  </si>
  <si>
    <t>Architecture/Design (2)</t>
  </si>
  <si>
    <t>Achitecture/Design (1)</t>
  </si>
  <si>
    <t>Wbs (1)</t>
  </si>
  <si>
    <t>Wbs (2)</t>
  </si>
  <si>
    <t>http://www.smartsheet.com/blog/gantt-chart-excel</t>
  </si>
  <si>
    <t>Low-level Renderer</t>
  </si>
  <si>
    <t>Visual Effects</t>
  </si>
  <si>
    <t>Gameplay foundations</t>
  </si>
  <si>
    <t>Resources</t>
  </si>
  <si>
    <t>Audio</t>
  </si>
  <si>
    <t>Debugging</t>
  </si>
  <si>
    <t>Collision and Physics</t>
  </si>
  <si>
    <t>Front End</t>
  </si>
  <si>
    <t>Optimization</t>
  </si>
  <si>
    <t>Documentation</t>
  </si>
  <si>
    <t>Record Prototype</t>
  </si>
  <si>
    <t>R3</t>
  </si>
  <si>
    <t>Modding</t>
  </si>
  <si>
    <t>Balancing</t>
  </si>
  <si>
    <t>Update L1,L2 &amp; L3</t>
  </si>
  <si>
    <t>Evaluations</t>
  </si>
  <si>
    <t>Progress Report</t>
  </si>
  <si>
    <t>R4</t>
  </si>
  <si>
    <t>R5</t>
  </si>
  <si>
    <t>R6</t>
  </si>
  <si>
    <t>Total L4</t>
  </si>
  <si>
    <t>Eric</t>
  </si>
  <si>
    <t>Christian</t>
  </si>
  <si>
    <t>Lucas</t>
  </si>
  <si>
    <t>Konrad</t>
  </si>
  <si>
    <t>John</t>
  </si>
  <si>
    <t>Total(h)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</si>
</sst>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285"/>
        <bgColor indexed="64"/>
      </patternFill>
    </fill>
    <fill>
      <patternFill patternType="solid">
        <fgColor rgb="FFB6B2FC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NumberFormat="1"/>
    <xf numFmtId="10" fontId="0" fillId="0" borderId="0" xfId="0" applyNumberFormat="1"/>
    <xf numFmtId="0" fontId="1" fillId="3" borderId="1" xfId="0" applyFont="1" applyFill="1" applyBorder="1"/>
    <xf numFmtId="16" fontId="1" fillId="3" borderId="1" xfId="0" applyNumberFormat="1" applyFont="1" applyFill="1" applyBorder="1"/>
    <xf numFmtId="10" fontId="1" fillId="3" borderId="1" xfId="0" applyNumberFormat="1" applyFont="1" applyFill="1" applyBorder="1"/>
    <xf numFmtId="0" fontId="0" fillId="3" borderId="1" xfId="0" applyFill="1" applyBorder="1"/>
    <xf numFmtId="16" fontId="0" fillId="3" borderId="1" xfId="0" applyNumberFormat="1" applyFill="1" applyBorder="1"/>
    <xf numFmtId="0" fontId="0" fillId="4" borderId="4" xfId="0" applyFill="1" applyBorder="1"/>
    <xf numFmtId="16" fontId="0" fillId="4" borderId="4" xfId="0" applyNumberFormat="1" applyFill="1" applyBorder="1"/>
    <xf numFmtId="0" fontId="0" fillId="4" borderId="3" xfId="0" applyFill="1" applyBorder="1"/>
    <xf numFmtId="16" fontId="0" fillId="4" borderId="3" xfId="0" applyNumberFormat="1" applyFill="1" applyBorder="1"/>
    <xf numFmtId="0" fontId="0" fillId="4" borderId="6" xfId="0" applyFill="1" applyBorder="1"/>
    <xf numFmtId="16" fontId="0" fillId="4" borderId="6" xfId="0" applyNumberFormat="1" applyFill="1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1" xfId="0" applyNumberFormat="1" applyFont="1" applyFill="1" applyBorder="1"/>
    <xf numFmtId="10" fontId="0" fillId="4" borderId="3" xfId="0" applyNumberFormat="1" applyFill="1" applyBorder="1"/>
    <xf numFmtId="10" fontId="0" fillId="4" borderId="3" xfId="0" applyNumberFormat="1" applyFont="1" applyFill="1" applyBorder="1"/>
    <xf numFmtId="10" fontId="0" fillId="4" borderId="4" xfId="0" applyNumberFormat="1" applyFont="1" applyFill="1" applyBorder="1"/>
    <xf numFmtId="10" fontId="0" fillId="4" borderId="6" xfId="0" applyNumberFormat="1" applyFont="1" applyFill="1" applyBorder="1"/>
    <xf numFmtId="0" fontId="0" fillId="4" borderId="4" xfId="0" applyFont="1" applyFill="1" applyBorder="1"/>
    <xf numFmtId="16" fontId="0" fillId="4" borderId="4" xfId="0" applyNumberFormat="1" applyFont="1" applyFill="1" applyBorder="1"/>
    <xf numFmtId="0" fontId="0" fillId="4" borderId="7" xfId="0" applyNumberFormat="1" applyFont="1" applyFill="1" applyBorder="1"/>
    <xf numFmtId="0" fontId="0" fillId="4" borderId="3" xfId="0" applyFont="1" applyFill="1" applyBorder="1"/>
    <xf numFmtId="16" fontId="0" fillId="4" borderId="3" xfId="0" applyNumberFormat="1" applyFont="1" applyFill="1" applyBorder="1"/>
    <xf numFmtId="0" fontId="0" fillId="4" borderId="6" xfId="0" applyFont="1" applyFill="1" applyBorder="1"/>
    <xf numFmtId="16" fontId="0" fillId="4" borderId="6" xfId="0" applyNumberFormat="1" applyFont="1" applyFill="1" applyBorder="1"/>
    <xf numFmtId="0" fontId="0" fillId="4" borderId="5" xfId="0" applyFill="1" applyBorder="1"/>
    <xf numFmtId="10" fontId="0" fillId="4" borderId="5" xfId="0" applyNumberFormat="1" applyFill="1" applyBorder="1"/>
    <xf numFmtId="16" fontId="0" fillId="4" borderId="0" xfId="0" applyNumberFormat="1" applyFill="1" applyBorder="1"/>
    <xf numFmtId="10" fontId="0" fillId="4" borderId="6" xfId="0" applyNumberFormat="1" applyFill="1" applyBorder="1"/>
    <xf numFmtId="0" fontId="2" fillId="0" borderId="0" xfId="1" applyNumberFormat="1"/>
    <xf numFmtId="0" fontId="0" fillId="4" borderId="8" xfId="0" applyNumberFormat="1" applyFont="1" applyFill="1" applyBorder="1"/>
    <xf numFmtId="0" fontId="1" fillId="3" borderId="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6B2FC"/>
      <color rgb="FF8B85FB"/>
      <color rgb="FFFFE285"/>
      <color rgb="FF1F14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</c:spPr>
          <c:invertIfNegative val="0"/>
          <c:cat>
            <c:strRef>
              <c:f>Sheet1!$C$4:$C$39</c:f>
              <c:strCache>
                <c:ptCount val="36"/>
                <c:pt idx="0">
                  <c:v>Gameplay Design (1)</c:v>
                </c:pt>
                <c:pt idx="1">
                  <c:v>Achitecture/Design (1)</c:v>
                </c:pt>
                <c:pt idx="2">
                  <c:v>Wbs (1)</c:v>
                </c:pt>
                <c:pt idx="3">
                  <c:v>Writing L1</c:v>
                </c:pt>
                <c:pt idx="4">
                  <c:v>Total L1</c:v>
                </c:pt>
                <c:pt idx="5">
                  <c:v>R1</c:v>
                </c:pt>
                <c:pt idx="6">
                  <c:v>Detailed L1</c:v>
                </c:pt>
                <c:pt idx="7">
                  <c:v>Architecture/Design (2)</c:v>
                </c:pt>
                <c:pt idx="8">
                  <c:v>Gameplay Design (2)</c:v>
                </c:pt>
                <c:pt idx="9">
                  <c:v>Writing L2</c:v>
                </c:pt>
                <c:pt idx="10">
                  <c:v>Changes in L1</c:v>
                </c:pt>
                <c:pt idx="11">
                  <c:v>Wbs (2)</c:v>
                </c:pt>
                <c:pt idx="12">
                  <c:v>Total L2</c:v>
                </c:pt>
                <c:pt idx="13">
                  <c:v>R2</c:v>
                </c:pt>
                <c:pt idx="14">
                  <c:v>Resources</c:v>
                </c:pt>
                <c:pt idx="15">
                  <c:v>Low-level Renderer</c:v>
                </c:pt>
                <c:pt idx="16">
                  <c:v>Gameplay foundations</c:v>
                </c:pt>
                <c:pt idx="17">
                  <c:v>Debugging</c:v>
                </c:pt>
                <c:pt idx="18">
                  <c:v>R3</c:v>
                </c:pt>
                <c:pt idx="19">
                  <c:v>Audio</c:v>
                </c:pt>
                <c:pt idx="20">
                  <c:v>Visual Effects</c:v>
                </c:pt>
                <c:pt idx="21">
                  <c:v>R4</c:v>
                </c:pt>
                <c:pt idx="22">
                  <c:v>Collision and Physics</c:v>
                </c:pt>
                <c:pt idx="23">
                  <c:v>Front End</c:v>
                </c:pt>
                <c:pt idx="24">
                  <c:v>Optimization</c:v>
                </c:pt>
                <c:pt idx="25">
                  <c:v>Documentation</c:v>
                </c:pt>
                <c:pt idx="26">
                  <c:v>Record Prototype</c:v>
                </c:pt>
                <c:pt idx="27">
                  <c:v>Total L3</c:v>
                </c:pt>
                <c:pt idx="28">
                  <c:v>R5</c:v>
                </c:pt>
                <c:pt idx="29">
                  <c:v>Balancing</c:v>
                </c:pt>
                <c:pt idx="30">
                  <c:v>Modding</c:v>
                </c:pt>
                <c:pt idx="31">
                  <c:v>Update L1,L2 &amp; L3</c:v>
                </c:pt>
                <c:pt idx="32">
                  <c:v>Evaluations</c:v>
                </c:pt>
                <c:pt idx="33">
                  <c:v>R6</c:v>
                </c:pt>
                <c:pt idx="34">
                  <c:v>Progress Report</c:v>
                </c:pt>
                <c:pt idx="35">
                  <c:v>Total L4</c:v>
                </c:pt>
              </c:strCache>
            </c:strRef>
          </c:cat>
          <c:val>
            <c:numRef>
              <c:f>Sheet1!$D$4:$D$39</c:f>
              <c:numCache>
                <c:formatCode>d\-mmm</c:formatCode>
                <c:ptCount val="36"/>
                <c:pt idx="0">
                  <c:v>41659</c:v>
                </c:pt>
                <c:pt idx="1">
                  <c:v>41660</c:v>
                </c:pt>
                <c:pt idx="2">
                  <c:v>41662</c:v>
                </c:pt>
                <c:pt idx="3">
                  <c:v>41662</c:v>
                </c:pt>
                <c:pt idx="4">
                  <c:v>41659</c:v>
                </c:pt>
                <c:pt idx="5">
                  <c:v>41665</c:v>
                </c:pt>
                <c:pt idx="6">
                  <c:v>41666</c:v>
                </c:pt>
                <c:pt idx="7">
                  <c:v>41666</c:v>
                </c:pt>
                <c:pt idx="8">
                  <c:v>41666</c:v>
                </c:pt>
                <c:pt idx="9">
                  <c:v>41670</c:v>
                </c:pt>
                <c:pt idx="10">
                  <c:v>41670</c:v>
                </c:pt>
                <c:pt idx="11">
                  <c:v>41670</c:v>
                </c:pt>
                <c:pt idx="12">
                  <c:v>41666</c:v>
                </c:pt>
                <c:pt idx="13">
                  <c:v>41672</c:v>
                </c:pt>
                <c:pt idx="14">
                  <c:v>41673</c:v>
                </c:pt>
                <c:pt idx="15">
                  <c:v>41673</c:v>
                </c:pt>
                <c:pt idx="16">
                  <c:v>41673</c:v>
                </c:pt>
                <c:pt idx="17">
                  <c:v>41677</c:v>
                </c:pt>
                <c:pt idx="18">
                  <c:v>41679</c:v>
                </c:pt>
                <c:pt idx="19">
                  <c:v>41677</c:v>
                </c:pt>
                <c:pt idx="20">
                  <c:v>41680</c:v>
                </c:pt>
                <c:pt idx="21">
                  <c:v>41686</c:v>
                </c:pt>
                <c:pt idx="22">
                  <c:v>41677</c:v>
                </c:pt>
                <c:pt idx="23">
                  <c:v>41687</c:v>
                </c:pt>
                <c:pt idx="24">
                  <c:v>41688</c:v>
                </c:pt>
                <c:pt idx="25">
                  <c:v>41688</c:v>
                </c:pt>
                <c:pt idx="26">
                  <c:v>41690</c:v>
                </c:pt>
                <c:pt idx="27">
                  <c:v>41673</c:v>
                </c:pt>
                <c:pt idx="28">
                  <c:v>41693</c:v>
                </c:pt>
                <c:pt idx="29">
                  <c:v>41694</c:v>
                </c:pt>
                <c:pt idx="30">
                  <c:v>41694</c:v>
                </c:pt>
                <c:pt idx="31">
                  <c:v>41694</c:v>
                </c:pt>
                <c:pt idx="32">
                  <c:v>41697</c:v>
                </c:pt>
                <c:pt idx="33">
                  <c:v>41700</c:v>
                </c:pt>
                <c:pt idx="34">
                  <c:v>41701</c:v>
                </c:pt>
                <c:pt idx="35">
                  <c:v>41694</c:v>
                </c:pt>
              </c:numCache>
            </c:numRef>
          </c:val>
        </c:ser>
        <c:ser>
          <c:idx val="1"/>
          <c:order val="1"/>
          <c:tx>
            <c:v>Duration</c:v>
          </c:tx>
          <c:spPr>
            <a:ln w="31750">
              <a:solidFill>
                <a:schemeClr val="tx1"/>
              </a:solidFill>
            </a:ln>
          </c:spPr>
          <c:invertIfNegative val="0"/>
          <c:cat>
            <c:strRef>
              <c:f>Sheet1!$C$4:$C$39</c:f>
              <c:strCache>
                <c:ptCount val="36"/>
                <c:pt idx="0">
                  <c:v>Gameplay Design (1)</c:v>
                </c:pt>
                <c:pt idx="1">
                  <c:v>Achitecture/Design (1)</c:v>
                </c:pt>
                <c:pt idx="2">
                  <c:v>Wbs (1)</c:v>
                </c:pt>
                <c:pt idx="3">
                  <c:v>Writing L1</c:v>
                </c:pt>
                <c:pt idx="4">
                  <c:v>Total L1</c:v>
                </c:pt>
                <c:pt idx="5">
                  <c:v>R1</c:v>
                </c:pt>
                <c:pt idx="6">
                  <c:v>Detailed L1</c:v>
                </c:pt>
                <c:pt idx="7">
                  <c:v>Architecture/Design (2)</c:v>
                </c:pt>
                <c:pt idx="8">
                  <c:v>Gameplay Design (2)</c:v>
                </c:pt>
                <c:pt idx="9">
                  <c:v>Writing L2</c:v>
                </c:pt>
                <c:pt idx="10">
                  <c:v>Changes in L1</c:v>
                </c:pt>
                <c:pt idx="11">
                  <c:v>Wbs (2)</c:v>
                </c:pt>
                <c:pt idx="12">
                  <c:v>Total L2</c:v>
                </c:pt>
                <c:pt idx="13">
                  <c:v>R2</c:v>
                </c:pt>
                <c:pt idx="14">
                  <c:v>Resources</c:v>
                </c:pt>
                <c:pt idx="15">
                  <c:v>Low-level Renderer</c:v>
                </c:pt>
                <c:pt idx="16">
                  <c:v>Gameplay foundations</c:v>
                </c:pt>
                <c:pt idx="17">
                  <c:v>Debugging</c:v>
                </c:pt>
                <c:pt idx="18">
                  <c:v>R3</c:v>
                </c:pt>
                <c:pt idx="19">
                  <c:v>Audio</c:v>
                </c:pt>
                <c:pt idx="20">
                  <c:v>Visual Effects</c:v>
                </c:pt>
                <c:pt idx="21">
                  <c:v>R4</c:v>
                </c:pt>
                <c:pt idx="22">
                  <c:v>Collision and Physics</c:v>
                </c:pt>
                <c:pt idx="23">
                  <c:v>Front End</c:v>
                </c:pt>
                <c:pt idx="24">
                  <c:v>Optimization</c:v>
                </c:pt>
                <c:pt idx="25">
                  <c:v>Documentation</c:v>
                </c:pt>
                <c:pt idx="26">
                  <c:v>Record Prototype</c:v>
                </c:pt>
                <c:pt idx="27">
                  <c:v>Total L3</c:v>
                </c:pt>
                <c:pt idx="28">
                  <c:v>R5</c:v>
                </c:pt>
                <c:pt idx="29">
                  <c:v>Balancing</c:v>
                </c:pt>
                <c:pt idx="30">
                  <c:v>Modding</c:v>
                </c:pt>
                <c:pt idx="31">
                  <c:v>Update L1,L2 &amp; L3</c:v>
                </c:pt>
                <c:pt idx="32">
                  <c:v>Evaluations</c:v>
                </c:pt>
                <c:pt idx="33">
                  <c:v>R6</c:v>
                </c:pt>
                <c:pt idx="34">
                  <c:v>Progress Report</c:v>
                </c:pt>
                <c:pt idx="35">
                  <c:v>Total L4</c:v>
                </c:pt>
              </c:strCache>
            </c:strRef>
          </c:cat>
          <c:val>
            <c:numRef>
              <c:f>Sheet1!$E$4:$E$39</c:f>
              <c:numCache>
                <c:formatCode>General</c:formatCode>
                <c:ptCount val="36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1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7</c:v>
                </c:pt>
                <c:pt idx="20">
                  <c:v>5</c:v>
                </c:pt>
                <c:pt idx="21">
                  <c:v>1</c:v>
                </c:pt>
                <c:pt idx="22">
                  <c:v>11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19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5451520"/>
        <c:axId val="85453056"/>
      </c:barChart>
      <c:catAx>
        <c:axId val="85451520"/>
        <c:scaling>
          <c:orientation val="maxMin"/>
        </c:scaling>
        <c:delete val="0"/>
        <c:axPos val="l"/>
        <c:majorTickMark val="out"/>
        <c:minorTickMark val="none"/>
        <c:tickLblPos val="nextTo"/>
        <c:crossAx val="85453056"/>
        <c:crosses val="autoZero"/>
        <c:auto val="1"/>
        <c:lblAlgn val="ctr"/>
        <c:lblOffset val="100"/>
        <c:noMultiLvlLbl val="0"/>
      </c:catAx>
      <c:valAx>
        <c:axId val="85453056"/>
        <c:scaling>
          <c:orientation val="minMax"/>
          <c:min val="41657"/>
        </c:scaling>
        <c:delete val="0"/>
        <c:axPos val="t"/>
        <c:majorGridlines/>
        <c:numFmt formatCode="d\-mmm" sourceLinked="1"/>
        <c:majorTickMark val="out"/>
        <c:minorTickMark val="none"/>
        <c:tickLblPos val="nextTo"/>
        <c:crossAx val="85451520"/>
        <c:crosses val="autoZero"/>
        <c:crossBetween val="between"/>
        <c:majorUnit val="2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0</xdr:row>
      <xdr:rowOff>57150</xdr:rowOff>
    </xdr:from>
    <xdr:to>
      <xdr:col>36</xdr:col>
      <xdr:colOff>476250</xdr:colOff>
      <xdr:row>41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martsheet.com/blog/gantt-chart-exc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42"/>
  <sheetViews>
    <sheetView tabSelected="1" topLeftCell="K1" workbookViewId="0">
      <selection activeCell="O2" sqref="O2"/>
    </sheetView>
  </sheetViews>
  <sheetFormatPr defaultRowHeight="15" x14ac:dyDescent="0.25"/>
  <cols>
    <col min="3" max="3" width="21.5703125" customWidth="1"/>
    <col min="5" max="5" width="13.85546875" customWidth="1"/>
    <col min="7" max="7" width="11.140625" customWidth="1"/>
    <col min="8" max="8" width="11.5703125" style="1" customWidth="1"/>
    <col min="9" max="9" width="21.140625" customWidth="1"/>
    <col min="10" max="10" width="10.28515625" customWidth="1"/>
  </cols>
  <sheetData>
    <row r="1" spans="3:15" x14ac:dyDescent="0.25">
      <c r="C1">
        <v>20</v>
      </c>
      <c r="D1">
        <v>10</v>
      </c>
      <c r="E1">
        <f>C1/D1</f>
        <v>2</v>
      </c>
    </row>
    <row r="2" spans="3:15" ht="15.75" thickBot="1" x14ac:dyDescent="0.3"/>
    <row r="3" spans="3:15" ht="15.75" thickBot="1" x14ac:dyDescent="0.3">
      <c r="C3" s="14" t="s">
        <v>0</v>
      </c>
      <c r="D3" s="15" t="s">
        <v>1</v>
      </c>
      <c r="E3" s="15" t="s">
        <v>3</v>
      </c>
      <c r="F3" s="15" t="s">
        <v>2</v>
      </c>
      <c r="G3" s="15" t="s">
        <v>5</v>
      </c>
      <c r="H3" s="16" t="s">
        <v>4</v>
      </c>
      <c r="I3" s="16" t="s">
        <v>6</v>
      </c>
      <c r="J3" s="16" t="s">
        <v>45</v>
      </c>
      <c r="K3" s="16" t="s">
        <v>44</v>
      </c>
      <c r="L3" s="16" t="s">
        <v>48</v>
      </c>
      <c r="M3" s="16" t="s">
        <v>46</v>
      </c>
      <c r="N3" s="16" t="s">
        <v>47</v>
      </c>
      <c r="O3" s="16" t="s">
        <v>49</v>
      </c>
    </row>
    <row r="4" spans="3:15" x14ac:dyDescent="0.25">
      <c r="C4" s="21" t="s">
        <v>13</v>
      </c>
      <c r="D4" s="22">
        <v>41659</v>
      </c>
      <c r="E4" s="21">
        <f t="shared" ref="E4:E8" si="0">F4-D4+1</f>
        <v>4</v>
      </c>
      <c r="F4" s="22">
        <v>41662</v>
      </c>
      <c r="G4" s="21">
        <v>2</v>
      </c>
      <c r="H4" s="23">
        <f>J4+K4+L4+M4+N4</f>
        <v>2</v>
      </c>
      <c r="I4" s="19">
        <f t="shared" ref="I4:I8" si="1">H4/G4</f>
        <v>1</v>
      </c>
      <c r="J4">
        <v>0.4</v>
      </c>
      <c r="K4">
        <v>0.4</v>
      </c>
      <c r="L4">
        <v>0.4</v>
      </c>
      <c r="M4">
        <v>0.4</v>
      </c>
      <c r="N4">
        <v>0.4</v>
      </c>
      <c r="O4">
        <f>J4+K4+L4+M4+N4</f>
        <v>2</v>
      </c>
    </row>
    <row r="5" spans="3:15" x14ac:dyDescent="0.25">
      <c r="C5" s="24" t="s">
        <v>19</v>
      </c>
      <c r="D5" s="25">
        <v>41660</v>
      </c>
      <c r="E5" s="24">
        <f t="shared" si="0"/>
        <v>3</v>
      </c>
      <c r="F5" s="25">
        <v>41662</v>
      </c>
      <c r="G5" s="24">
        <v>58</v>
      </c>
      <c r="H5" s="23">
        <f t="shared" ref="H5:H39" si="2">J5+K5+L5+M5+N5</f>
        <v>58</v>
      </c>
      <c r="I5" s="19">
        <f t="shared" si="1"/>
        <v>1</v>
      </c>
      <c r="J5">
        <v>12</v>
      </c>
      <c r="K5">
        <v>12</v>
      </c>
      <c r="L5">
        <v>10</v>
      </c>
      <c r="M5">
        <v>12</v>
      </c>
      <c r="N5">
        <v>12</v>
      </c>
      <c r="O5">
        <f t="shared" ref="O5:O39" si="3">J5+K5+L5+M5+N5</f>
        <v>58</v>
      </c>
    </row>
    <row r="6" spans="3:15" x14ac:dyDescent="0.25">
      <c r="C6" s="24" t="s">
        <v>20</v>
      </c>
      <c r="D6" s="25">
        <v>41662</v>
      </c>
      <c r="E6" s="24">
        <f t="shared" si="0"/>
        <v>1</v>
      </c>
      <c r="F6" s="25">
        <v>41662</v>
      </c>
      <c r="G6" s="24">
        <v>3</v>
      </c>
      <c r="H6" s="23">
        <f t="shared" si="2"/>
        <v>7</v>
      </c>
      <c r="I6" s="18">
        <f t="shared" si="1"/>
        <v>2.3333333333333335</v>
      </c>
      <c r="J6">
        <v>3</v>
      </c>
      <c r="K6">
        <v>3</v>
      </c>
      <c r="L6">
        <v>0</v>
      </c>
      <c r="M6">
        <v>0</v>
      </c>
      <c r="N6">
        <v>1</v>
      </c>
      <c r="O6">
        <f t="shared" si="3"/>
        <v>7</v>
      </c>
    </row>
    <row r="7" spans="3:15" ht="15.75" thickBot="1" x14ac:dyDescent="0.3">
      <c r="C7" s="26" t="s">
        <v>7</v>
      </c>
      <c r="D7" s="27">
        <v>41662</v>
      </c>
      <c r="E7" s="26">
        <f t="shared" si="0"/>
        <v>1</v>
      </c>
      <c r="F7" s="27">
        <v>41662</v>
      </c>
      <c r="G7" s="26">
        <v>12</v>
      </c>
      <c r="H7" s="33">
        <f t="shared" si="2"/>
        <v>11</v>
      </c>
      <c r="I7" s="20">
        <f t="shared" si="1"/>
        <v>0.91666666666666663</v>
      </c>
      <c r="J7">
        <v>2</v>
      </c>
      <c r="L7">
        <v>2</v>
      </c>
      <c r="M7">
        <v>3</v>
      </c>
      <c r="N7">
        <v>4</v>
      </c>
      <c r="O7">
        <f t="shared" si="3"/>
        <v>11</v>
      </c>
    </row>
    <row r="8" spans="3:15" ht="15.75" thickBot="1" x14ac:dyDescent="0.3">
      <c r="C8" s="3" t="s">
        <v>8</v>
      </c>
      <c r="D8" s="4">
        <v>41659</v>
      </c>
      <c r="E8" s="6">
        <f t="shared" si="0"/>
        <v>5</v>
      </c>
      <c r="F8" s="4">
        <v>41663</v>
      </c>
      <c r="G8" s="3">
        <f>G5+G4+G6+G7</f>
        <v>75</v>
      </c>
      <c r="H8" s="34">
        <f t="shared" si="2"/>
        <v>78</v>
      </c>
      <c r="I8" s="5">
        <f t="shared" si="1"/>
        <v>1.04</v>
      </c>
      <c r="J8">
        <f>J4+J5+J6+J7</f>
        <v>17.399999999999999</v>
      </c>
      <c r="K8">
        <f t="shared" ref="K8:N8" si="4">K4+K5+K6+K7</f>
        <v>15.4</v>
      </c>
      <c r="L8">
        <f t="shared" si="4"/>
        <v>12.4</v>
      </c>
      <c r="M8">
        <f t="shared" si="4"/>
        <v>15.4</v>
      </c>
      <c r="N8">
        <f t="shared" si="4"/>
        <v>17.399999999999999</v>
      </c>
      <c r="O8">
        <f t="shared" si="3"/>
        <v>78</v>
      </c>
    </row>
    <row r="9" spans="3:15" x14ac:dyDescent="0.25">
      <c r="C9" s="10" t="s">
        <v>16</v>
      </c>
      <c r="D9" s="11">
        <v>41665</v>
      </c>
      <c r="E9" s="10">
        <f t="shared" ref="E9:E39" si="5">F9-D9+1</f>
        <v>1</v>
      </c>
      <c r="F9" s="11">
        <v>41665</v>
      </c>
      <c r="G9" s="10">
        <v>10</v>
      </c>
      <c r="H9" s="23">
        <f t="shared" si="2"/>
        <v>0</v>
      </c>
      <c r="I9" s="18">
        <f t="shared" ref="I9:I39" si="6">H9/G9</f>
        <v>0</v>
      </c>
      <c r="O9">
        <f t="shared" si="3"/>
        <v>0</v>
      </c>
    </row>
    <row r="10" spans="3:15" x14ac:dyDescent="0.25">
      <c r="C10" s="8" t="s">
        <v>10</v>
      </c>
      <c r="D10" s="9">
        <v>41666</v>
      </c>
      <c r="E10" s="8">
        <f t="shared" si="5"/>
        <v>4</v>
      </c>
      <c r="F10" s="9">
        <v>41669</v>
      </c>
      <c r="G10" s="8">
        <v>50</v>
      </c>
      <c r="H10" s="23">
        <f t="shared" si="2"/>
        <v>0</v>
      </c>
      <c r="I10" s="19">
        <f t="shared" si="6"/>
        <v>0</v>
      </c>
      <c r="O10">
        <f t="shared" si="3"/>
        <v>0</v>
      </c>
    </row>
    <row r="11" spans="3:15" x14ac:dyDescent="0.25">
      <c r="C11" s="12" t="s">
        <v>18</v>
      </c>
      <c r="D11" s="13">
        <v>41666</v>
      </c>
      <c r="E11" s="10">
        <f t="shared" si="5"/>
        <v>4</v>
      </c>
      <c r="F11" s="13">
        <v>41669</v>
      </c>
      <c r="G11" s="12">
        <v>5</v>
      </c>
      <c r="H11" s="23">
        <f t="shared" si="2"/>
        <v>0</v>
      </c>
      <c r="I11" s="20">
        <f t="shared" si="6"/>
        <v>0</v>
      </c>
      <c r="O11">
        <f t="shared" si="3"/>
        <v>0</v>
      </c>
    </row>
    <row r="12" spans="3:15" x14ac:dyDescent="0.25">
      <c r="C12" s="12" t="s">
        <v>14</v>
      </c>
      <c r="D12" s="13">
        <v>41666</v>
      </c>
      <c r="E12" s="10">
        <f t="shared" si="5"/>
        <v>4</v>
      </c>
      <c r="F12" s="13">
        <v>41669</v>
      </c>
      <c r="G12" s="12">
        <v>2</v>
      </c>
      <c r="H12" s="23">
        <f t="shared" si="2"/>
        <v>0</v>
      </c>
      <c r="I12" s="20">
        <f t="shared" si="6"/>
        <v>0</v>
      </c>
      <c r="O12">
        <f t="shared" si="3"/>
        <v>0</v>
      </c>
    </row>
    <row r="13" spans="3:15" x14ac:dyDescent="0.25">
      <c r="C13" s="10" t="s">
        <v>15</v>
      </c>
      <c r="D13" s="13">
        <v>41670</v>
      </c>
      <c r="E13" s="10">
        <f t="shared" si="5"/>
        <v>1</v>
      </c>
      <c r="F13" s="13">
        <v>41670</v>
      </c>
      <c r="G13" s="12">
        <v>10</v>
      </c>
      <c r="H13" s="23">
        <f t="shared" si="2"/>
        <v>0</v>
      </c>
      <c r="I13" s="20">
        <f t="shared" si="6"/>
        <v>0</v>
      </c>
      <c r="O13">
        <f t="shared" si="3"/>
        <v>0</v>
      </c>
    </row>
    <row r="14" spans="3:15" x14ac:dyDescent="0.25">
      <c r="C14" s="10" t="s">
        <v>11</v>
      </c>
      <c r="D14" s="13">
        <v>41670</v>
      </c>
      <c r="E14" s="12">
        <f t="shared" si="5"/>
        <v>1</v>
      </c>
      <c r="F14" s="13">
        <v>41670</v>
      </c>
      <c r="G14" s="12">
        <v>5</v>
      </c>
      <c r="H14" s="23">
        <f t="shared" si="2"/>
        <v>0</v>
      </c>
      <c r="I14" s="20">
        <f t="shared" si="6"/>
        <v>0</v>
      </c>
      <c r="O14">
        <f t="shared" si="3"/>
        <v>0</v>
      </c>
    </row>
    <row r="15" spans="3:15" ht="15.75" thickBot="1" x14ac:dyDescent="0.3">
      <c r="C15" s="10" t="s">
        <v>21</v>
      </c>
      <c r="D15" s="11">
        <v>41670</v>
      </c>
      <c r="E15" s="10">
        <f t="shared" si="5"/>
        <v>1</v>
      </c>
      <c r="F15" s="11">
        <v>41670</v>
      </c>
      <c r="G15" s="10">
        <v>2</v>
      </c>
      <c r="H15" s="33">
        <f t="shared" si="2"/>
        <v>0</v>
      </c>
      <c r="I15" s="17">
        <f t="shared" si="6"/>
        <v>0</v>
      </c>
      <c r="O15">
        <f t="shared" si="3"/>
        <v>0</v>
      </c>
    </row>
    <row r="16" spans="3:15" ht="15.75" thickBot="1" x14ac:dyDescent="0.3">
      <c r="C16" s="6" t="s">
        <v>9</v>
      </c>
      <c r="D16" s="7">
        <v>41666</v>
      </c>
      <c r="E16" s="6">
        <f t="shared" si="5"/>
        <v>5</v>
      </c>
      <c r="F16" s="7">
        <v>41670</v>
      </c>
      <c r="G16" s="3">
        <f>G10+G11+G15+G14+G13+G12+G9</f>
        <v>84</v>
      </c>
      <c r="H16" s="34">
        <f t="shared" si="2"/>
        <v>0</v>
      </c>
      <c r="I16" s="5">
        <f t="shared" si="6"/>
        <v>0</v>
      </c>
      <c r="O16">
        <f t="shared" si="3"/>
        <v>0</v>
      </c>
    </row>
    <row r="17" spans="3:15" x14ac:dyDescent="0.25">
      <c r="C17" s="21" t="s">
        <v>17</v>
      </c>
      <c r="D17" s="22">
        <v>41672</v>
      </c>
      <c r="E17" s="21">
        <f t="shared" si="5"/>
        <v>1</v>
      </c>
      <c r="F17" s="22">
        <v>41672</v>
      </c>
      <c r="G17" s="21">
        <v>10</v>
      </c>
      <c r="H17" s="23">
        <f t="shared" si="2"/>
        <v>0</v>
      </c>
      <c r="I17" s="19">
        <f t="shared" si="6"/>
        <v>0</v>
      </c>
      <c r="O17">
        <f t="shared" si="3"/>
        <v>0</v>
      </c>
    </row>
    <row r="18" spans="3:15" x14ac:dyDescent="0.25">
      <c r="C18" s="10" t="s">
        <v>26</v>
      </c>
      <c r="D18" s="11">
        <v>41673</v>
      </c>
      <c r="E18" s="10">
        <f t="shared" si="5"/>
        <v>3</v>
      </c>
      <c r="F18" s="11">
        <v>41675</v>
      </c>
      <c r="G18" s="10">
        <v>15</v>
      </c>
      <c r="H18" s="23">
        <f t="shared" si="2"/>
        <v>0</v>
      </c>
      <c r="I18" s="17">
        <f t="shared" si="6"/>
        <v>0</v>
      </c>
      <c r="O18">
        <f t="shared" si="3"/>
        <v>0</v>
      </c>
    </row>
    <row r="19" spans="3:15" x14ac:dyDescent="0.25">
      <c r="C19" s="10" t="s">
        <v>23</v>
      </c>
      <c r="D19" s="11">
        <v>41673</v>
      </c>
      <c r="E19" s="10">
        <f t="shared" si="5"/>
        <v>4</v>
      </c>
      <c r="F19" s="11">
        <v>41676</v>
      </c>
      <c r="G19" s="24">
        <v>40</v>
      </c>
      <c r="H19" s="23">
        <f t="shared" si="2"/>
        <v>0</v>
      </c>
      <c r="I19" s="17">
        <f t="shared" si="6"/>
        <v>0</v>
      </c>
      <c r="O19">
        <f t="shared" si="3"/>
        <v>0</v>
      </c>
    </row>
    <row r="20" spans="3:15" x14ac:dyDescent="0.25">
      <c r="C20" s="10" t="s">
        <v>25</v>
      </c>
      <c r="D20" s="11">
        <v>41673</v>
      </c>
      <c r="E20" s="10">
        <f t="shared" si="5"/>
        <v>4</v>
      </c>
      <c r="F20" s="11">
        <v>41676</v>
      </c>
      <c r="G20" s="10">
        <v>40</v>
      </c>
      <c r="H20" s="23">
        <f t="shared" si="2"/>
        <v>0</v>
      </c>
      <c r="I20" s="18">
        <f t="shared" si="6"/>
        <v>0</v>
      </c>
      <c r="O20">
        <f t="shared" si="3"/>
        <v>0</v>
      </c>
    </row>
    <row r="21" spans="3:15" x14ac:dyDescent="0.25">
      <c r="C21" s="10" t="s">
        <v>28</v>
      </c>
      <c r="D21" s="11">
        <v>41677</v>
      </c>
      <c r="E21" s="10">
        <f t="shared" si="5"/>
        <v>1</v>
      </c>
      <c r="F21" s="11">
        <v>41677</v>
      </c>
      <c r="G21" s="10">
        <v>10</v>
      </c>
      <c r="H21" s="23">
        <f t="shared" si="2"/>
        <v>0</v>
      </c>
      <c r="I21" s="17">
        <f t="shared" si="6"/>
        <v>0</v>
      </c>
      <c r="O21">
        <f t="shared" si="3"/>
        <v>0</v>
      </c>
    </row>
    <row r="22" spans="3:15" x14ac:dyDescent="0.25">
      <c r="C22" s="12" t="s">
        <v>34</v>
      </c>
      <c r="D22" s="13">
        <v>41679</v>
      </c>
      <c r="E22" s="12">
        <f t="shared" si="5"/>
        <v>1</v>
      </c>
      <c r="F22" s="13">
        <v>41679</v>
      </c>
      <c r="G22" s="12">
        <v>10</v>
      </c>
      <c r="H22" s="23">
        <f t="shared" si="2"/>
        <v>0</v>
      </c>
      <c r="I22" s="31">
        <f t="shared" si="6"/>
        <v>0</v>
      </c>
      <c r="O22">
        <f t="shared" si="3"/>
        <v>0</v>
      </c>
    </row>
    <row r="23" spans="3:15" x14ac:dyDescent="0.25">
      <c r="C23" s="10" t="s">
        <v>27</v>
      </c>
      <c r="D23" s="11">
        <v>41677</v>
      </c>
      <c r="E23" s="10">
        <f t="shared" si="5"/>
        <v>7</v>
      </c>
      <c r="F23" s="11">
        <v>41683</v>
      </c>
      <c r="G23" s="10">
        <v>50</v>
      </c>
      <c r="H23" s="23">
        <f t="shared" si="2"/>
        <v>0</v>
      </c>
      <c r="I23" s="17">
        <f t="shared" si="6"/>
        <v>0</v>
      </c>
      <c r="O23">
        <f t="shared" si="3"/>
        <v>0</v>
      </c>
    </row>
    <row r="24" spans="3:15" x14ac:dyDescent="0.25">
      <c r="C24" s="28" t="s">
        <v>24</v>
      </c>
      <c r="D24" s="30">
        <v>41680</v>
      </c>
      <c r="E24" s="28">
        <f t="shared" si="5"/>
        <v>5</v>
      </c>
      <c r="F24" s="30">
        <v>41684</v>
      </c>
      <c r="G24" s="28">
        <v>50</v>
      </c>
      <c r="H24" s="23">
        <f t="shared" si="2"/>
        <v>0</v>
      </c>
      <c r="I24" s="29">
        <f t="shared" si="6"/>
        <v>0</v>
      </c>
      <c r="O24">
        <f t="shared" si="3"/>
        <v>0</v>
      </c>
    </row>
    <row r="25" spans="3:15" x14ac:dyDescent="0.25">
      <c r="C25" s="10" t="s">
        <v>40</v>
      </c>
      <c r="D25" s="11">
        <v>41686</v>
      </c>
      <c r="E25" s="10">
        <f t="shared" si="5"/>
        <v>1</v>
      </c>
      <c r="F25" s="11">
        <v>41686</v>
      </c>
      <c r="G25" s="10">
        <v>10</v>
      </c>
      <c r="H25" s="23">
        <f t="shared" si="2"/>
        <v>0</v>
      </c>
      <c r="I25" s="17">
        <f t="shared" si="6"/>
        <v>0</v>
      </c>
      <c r="O25">
        <f t="shared" si="3"/>
        <v>0</v>
      </c>
    </row>
    <row r="26" spans="3:15" x14ac:dyDescent="0.25">
      <c r="C26" s="10" t="s">
        <v>29</v>
      </c>
      <c r="D26" s="11">
        <v>41677</v>
      </c>
      <c r="E26" s="10">
        <f t="shared" si="5"/>
        <v>11</v>
      </c>
      <c r="F26" s="11">
        <v>41687</v>
      </c>
      <c r="G26" s="10">
        <v>35</v>
      </c>
      <c r="H26" s="23">
        <f t="shared" si="2"/>
        <v>0</v>
      </c>
      <c r="I26" s="17">
        <f t="shared" si="6"/>
        <v>0</v>
      </c>
      <c r="O26">
        <f t="shared" si="3"/>
        <v>0</v>
      </c>
    </row>
    <row r="27" spans="3:15" x14ac:dyDescent="0.25">
      <c r="C27" s="10" t="s">
        <v>30</v>
      </c>
      <c r="D27" s="11">
        <v>41687</v>
      </c>
      <c r="E27" s="10">
        <f t="shared" si="5"/>
        <v>3</v>
      </c>
      <c r="F27" s="11">
        <v>41689</v>
      </c>
      <c r="G27" s="10">
        <v>30</v>
      </c>
      <c r="H27" s="23">
        <f t="shared" si="2"/>
        <v>0</v>
      </c>
      <c r="I27" s="17">
        <f t="shared" si="6"/>
        <v>0</v>
      </c>
      <c r="O27">
        <f t="shared" si="3"/>
        <v>0</v>
      </c>
    </row>
    <row r="28" spans="3:15" x14ac:dyDescent="0.25">
      <c r="C28" s="10" t="s">
        <v>31</v>
      </c>
      <c r="D28" s="11">
        <v>41688</v>
      </c>
      <c r="E28" s="10">
        <f t="shared" si="5"/>
        <v>2</v>
      </c>
      <c r="F28" s="11">
        <v>41689</v>
      </c>
      <c r="G28" s="10">
        <v>20</v>
      </c>
      <c r="H28" s="23">
        <f t="shared" si="2"/>
        <v>0</v>
      </c>
      <c r="I28" s="17">
        <f t="shared" si="6"/>
        <v>0</v>
      </c>
      <c r="O28">
        <f t="shared" si="3"/>
        <v>0</v>
      </c>
    </row>
    <row r="29" spans="3:15" x14ac:dyDescent="0.25">
      <c r="C29" s="10" t="s">
        <v>32</v>
      </c>
      <c r="D29" s="11">
        <v>41688</v>
      </c>
      <c r="E29" s="10">
        <f t="shared" si="5"/>
        <v>2</v>
      </c>
      <c r="F29" s="11">
        <v>41689</v>
      </c>
      <c r="G29" s="10">
        <v>20</v>
      </c>
      <c r="H29" s="23">
        <f t="shared" si="2"/>
        <v>0</v>
      </c>
      <c r="I29" s="17">
        <f t="shared" si="6"/>
        <v>0</v>
      </c>
      <c r="O29">
        <f t="shared" si="3"/>
        <v>0</v>
      </c>
    </row>
    <row r="30" spans="3:15" ht="15.75" thickBot="1" x14ac:dyDescent="0.3">
      <c r="C30" s="10" t="s">
        <v>33</v>
      </c>
      <c r="D30" s="11">
        <v>41690</v>
      </c>
      <c r="E30" s="10">
        <f t="shared" si="5"/>
        <v>2</v>
      </c>
      <c r="F30" s="11">
        <v>41691</v>
      </c>
      <c r="G30" s="10">
        <v>20</v>
      </c>
      <c r="H30" s="33">
        <f t="shared" si="2"/>
        <v>0</v>
      </c>
      <c r="I30" s="17">
        <f t="shared" si="6"/>
        <v>0</v>
      </c>
      <c r="O30">
        <f t="shared" si="3"/>
        <v>0</v>
      </c>
    </row>
    <row r="31" spans="3:15" ht="15.75" thickBot="1" x14ac:dyDescent="0.3">
      <c r="C31" s="6" t="s">
        <v>12</v>
      </c>
      <c r="D31" s="7">
        <v>41673</v>
      </c>
      <c r="E31" s="6">
        <f t="shared" si="5"/>
        <v>19</v>
      </c>
      <c r="F31" s="7">
        <v>41691</v>
      </c>
      <c r="G31" s="3">
        <f>G25+G26+G30+G29+G28+G27+G24+G23+G21+G22+G20+G19+G18+G17</f>
        <v>360</v>
      </c>
      <c r="H31" s="34">
        <f t="shared" si="2"/>
        <v>0</v>
      </c>
      <c r="I31" s="5">
        <f t="shared" si="6"/>
        <v>0</v>
      </c>
      <c r="O31">
        <f t="shared" si="3"/>
        <v>0</v>
      </c>
    </row>
    <row r="32" spans="3:15" x14ac:dyDescent="0.25">
      <c r="C32" s="10" t="s">
        <v>41</v>
      </c>
      <c r="D32" s="11">
        <v>41693</v>
      </c>
      <c r="E32" s="10">
        <f t="shared" si="5"/>
        <v>1</v>
      </c>
      <c r="F32" s="11">
        <v>41693</v>
      </c>
      <c r="G32" s="10">
        <v>10</v>
      </c>
      <c r="H32" s="23">
        <f t="shared" si="2"/>
        <v>0</v>
      </c>
      <c r="I32" s="17">
        <f t="shared" si="6"/>
        <v>0</v>
      </c>
      <c r="O32">
        <f t="shared" si="3"/>
        <v>0</v>
      </c>
    </row>
    <row r="33" spans="3:15" x14ac:dyDescent="0.25">
      <c r="C33" s="10" t="s">
        <v>36</v>
      </c>
      <c r="D33" s="11">
        <v>41694</v>
      </c>
      <c r="E33" s="10">
        <f t="shared" si="5"/>
        <v>2</v>
      </c>
      <c r="F33" s="11">
        <v>41695</v>
      </c>
      <c r="G33" s="10">
        <v>20</v>
      </c>
      <c r="H33" s="23">
        <f t="shared" si="2"/>
        <v>0</v>
      </c>
      <c r="I33" s="17">
        <f t="shared" si="6"/>
        <v>0</v>
      </c>
      <c r="O33">
        <f t="shared" si="3"/>
        <v>0</v>
      </c>
    </row>
    <row r="34" spans="3:15" x14ac:dyDescent="0.25">
      <c r="C34" s="10" t="s">
        <v>35</v>
      </c>
      <c r="D34" s="11">
        <v>41694</v>
      </c>
      <c r="E34" s="10">
        <f t="shared" si="5"/>
        <v>3</v>
      </c>
      <c r="F34" s="11">
        <v>41696</v>
      </c>
      <c r="G34" s="24">
        <v>30</v>
      </c>
      <c r="H34" s="23">
        <f t="shared" si="2"/>
        <v>0</v>
      </c>
      <c r="I34" s="17">
        <f t="shared" si="6"/>
        <v>0</v>
      </c>
      <c r="O34">
        <f t="shared" si="3"/>
        <v>0</v>
      </c>
    </row>
    <row r="35" spans="3:15" x14ac:dyDescent="0.25">
      <c r="C35" s="10" t="s">
        <v>37</v>
      </c>
      <c r="D35" s="11">
        <v>41694</v>
      </c>
      <c r="E35" s="10">
        <f t="shared" si="5"/>
        <v>3</v>
      </c>
      <c r="F35" s="11">
        <v>41696</v>
      </c>
      <c r="G35" s="10">
        <v>15</v>
      </c>
      <c r="H35" s="23">
        <f t="shared" si="2"/>
        <v>0</v>
      </c>
      <c r="I35" s="17">
        <f t="shared" si="6"/>
        <v>0</v>
      </c>
      <c r="O35">
        <f t="shared" si="3"/>
        <v>0</v>
      </c>
    </row>
    <row r="36" spans="3:15" x14ac:dyDescent="0.25">
      <c r="C36" s="12" t="s">
        <v>38</v>
      </c>
      <c r="D36" s="13">
        <v>41697</v>
      </c>
      <c r="E36" s="12">
        <f t="shared" si="5"/>
        <v>2</v>
      </c>
      <c r="F36" s="13">
        <v>41698</v>
      </c>
      <c r="G36" s="12">
        <v>50</v>
      </c>
      <c r="H36" s="23">
        <f t="shared" si="2"/>
        <v>0</v>
      </c>
      <c r="I36" s="20">
        <f t="shared" si="6"/>
        <v>0</v>
      </c>
      <c r="O36">
        <f t="shared" si="3"/>
        <v>0</v>
      </c>
    </row>
    <row r="37" spans="3:15" x14ac:dyDescent="0.25">
      <c r="C37" s="10" t="s">
        <v>42</v>
      </c>
      <c r="D37" s="11">
        <v>41700</v>
      </c>
      <c r="E37" s="10">
        <f t="shared" si="5"/>
        <v>1</v>
      </c>
      <c r="F37" s="11">
        <v>41700</v>
      </c>
      <c r="G37" s="10">
        <v>10</v>
      </c>
      <c r="H37" s="23">
        <f t="shared" si="2"/>
        <v>0</v>
      </c>
      <c r="I37" s="17">
        <f t="shared" si="6"/>
        <v>0</v>
      </c>
      <c r="O37">
        <f t="shared" si="3"/>
        <v>0</v>
      </c>
    </row>
    <row r="38" spans="3:15" ht="15.75" thickBot="1" x14ac:dyDescent="0.3">
      <c r="C38" s="10" t="s">
        <v>39</v>
      </c>
      <c r="D38" s="11">
        <v>41701</v>
      </c>
      <c r="E38" s="10">
        <f t="shared" si="5"/>
        <v>1</v>
      </c>
      <c r="F38" s="11">
        <v>41701</v>
      </c>
      <c r="G38" s="10">
        <v>25</v>
      </c>
      <c r="H38" s="33">
        <f t="shared" si="2"/>
        <v>0</v>
      </c>
      <c r="I38" s="17">
        <f t="shared" si="6"/>
        <v>0</v>
      </c>
      <c r="O38">
        <f t="shared" si="3"/>
        <v>0</v>
      </c>
    </row>
    <row r="39" spans="3:15" ht="15.75" thickBot="1" x14ac:dyDescent="0.3">
      <c r="C39" s="6" t="s">
        <v>43</v>
      </c>
      <c r="D39" s="7">
        <v>41694</v>
      </c>
      <c r="E39" s="6">
        <f t="shared" si="5"/>
        <v>8</v>
      </c>
      <c r="F39" s="7">
        <v>41701</v>
      </c>
      <c r="G39" s="3">
        <f>G33+G34+G38+G37+G36+G35+G32</f>
        <v>160</v>
      </c>
      <c r="H39" s="34">
        <f t="shared" si="2"/>
        <v>0</v>
      </c>
      <c r="I39" s="5">
        <f t="shared" si="6"/>
        <v>0</v>
      </c>
      <c r="O39">
        <f t="shared" si="3"/>
        <v>0</v>
      </c>
    </row>
    <row r="40" spans="3:15" x14ac:dyDescent="0.25">
      <c r="I40" s="2"/>
    </row>
    <row r="41" spans="3:15" x14ac:dyDescent="0.25">
      <c r="I41" s="32" t="s">
        <v>22</v>
      </c>
    </row>
    <row r="42" spans="3:15" x14ac:dyDescent="0.25">
      <c r="I42" s="2"/>
    </row>
  </sheetData>
  <sortState ref="C9:I39">
    <sortCondition ref="F9:F39"/>
  </sortState>
  <hyperlinks>
    <hyperlink ref="I41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Blekinge Tekniska Högskola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erah12</dc:creator>
  <cp:lastModifiedBy>kooh12</cp:lastModifiedBy>
  <cp:lastPrinted>2014-01-24T13:02:32Z</cp:lastPrinted>
  <dcterms:created xsi:type="dcterms:W3CDTF">2014-01-23T12:33:01Z</dcterms:created>
  <dcterms:modified xsi:type="dcterms:W3CDTF">2014-01-26T18:26:14Z</dcterms:modified>
</cp:coreProperties>
</file>