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Desktop\UofI\Fall 2019\CS 480\"/>
    </mc:Choice>
  </mc:AlternateContent>
  <xr:revisionPtr revIDLastSave="0" documentId="13_ncr:1_{0B89F9AF-EB80-4F1D-8253-C8B07DC23F43}" xr6:coauthVersionLast="45" xr6:coauthVersionMax="45" xr10:uidLastSave="{00000000-0000-0000-0000-000000000000}"/>
  <bookViews>
    <workbookView xWindow="6105" yWindow="600" windowWidth="17535" windowHeight="15075" xr2:uid="{BC1A6010-FDFB-45B7-951B-FAB585D636CA}"/>
  </bookViews>
  <sheets>
    <sheet name="Sheet1" sheetId="1" r:id="rId1"/>
    <sheet name="Batt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H18" i="1"/>
  <c r="G19" i="1"/>
  <c r="G18" i="1"/>
  <c r="D16" i="1" l="1"/>
  <c r="E16" i="1" s="1"/>
  <c r="D15" i="1"/>
  <c r="E15" i="1" s="1"/>
  <c r="D14" i="1"/>
  <c r="E14" i="1" s="1"/>
  <c r="D13" i="1"/>
  <c r="F13" i="1" s="1"/>
  <c r="D12" i="1"/>
  <c r="F12" i="1" s="1"/>
  <c r="D11" i="1"/>
  <c r="F11" i="1" s="1"/>
  <c r="D10" i="1"/>
  <c r="F10" i="1" s="1"/>
  <c r="F16" i="1" l="1"/>
  <c r="E13" i="1"/>
  <c r="E11" i="1"/>
  <c r="F15" i="1"/>
  <c r="E12" i="1"/>
  <c r="E10" i="1"/>
  <c r="F14" i="1"/>
  <c r="F17" i="1" l="1"/>
  <c r="F18" i="1" s="1"/>
  <c r="F19" i="1" s="1"/>
</calcChain>
</file>

<file path=xl/sharedStrings.xml><?xml version="1.0" encoding="utf-8"?>
<sst xmlns="http://schemas.openxmlformats.org/spreadsheetml/2006/main" count="21" uniqueCount="21">
  <si>
    <t>Receiving</t>
  </si>
  <si>
    <t>Transmitting</t>
  </si>
  <si>
    <t>Current Drawn (mA)</t>
  </si>
  <si>
    <t>Frequency per Hour</t>
  </si>
  <si>
    <t>Hours Per day</t>
  </si>
  <si>
    <t>Days Per Year</t>
  </si>
  <si>
    <t>mAh per Day</t>
  </si>
  <si>
    <t>mAh per Year</t>
  </si>
  <si>
    <t>Duration (s)</t>
  </si>
  <si>
    <t>mAh per Month</t>
  </si>
  <si>
    <t>Days Per Month</t>
  </si>
  <si>
    <t>PIR</t>
  </si>
  <si>
    <t>Ultrasonic</t>
  </si>
  <si>
    <t>LED</t>
  </si>
  <si>
    <t>Frequency per Hour (LED)</t>
  </si>
  <si>
    <t>Idle Draw (mA)</t>
  </si>
  <si>
    <t>Remaining (mAh)</t>
  </si>
  <si>
    <t>Total Used (mAh)</t>
  </si>
  <si>
    <t>Available Capacity (mAh)</t>
  </si>
  <si>
    <t>Arduino (Blink LED)</t>
  </si>
  <si>
    <t>Arduino (LoRa, Receiving)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</si>
</sst>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5DD-0649-4E25-A7EF-4AD7D8488A9C}">
  <dimension ref="A1:H19"/>
  <sheetViews>
    <sheetView tabSelected="1" workbookViewId="0">
      <selection activeCell="H7" sqref="H7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14.5703125" bestFit="1" customWidth="1"/>
    <col min="4" max="4" width="19" customWidth="1"/>
    <col min="5" max="5" width="20.5703125" bestFit="1" customWidth="1"/>
    <col min="6" max="6" width="16.28515625" bestFit="1" customWidth="1"/>
    <col min="7" max="7" width="10.5703125" bestFit="1" customWidth="1"/>
    <col min="8" max="8" width="12" bestFit="1" customWidth="1"/>
  </cols>
  <sheetData>
    <row r="1" spans="1:6" ht="18.75" x14ac:dyDescent="0.3">
      <c r="A1" s="1" t="s">
        <v>5</v>
      </c>
      <c r="B1" s="1">
        <v>365</v>
      </c>
      <c r="C1" s="1"/>
      <c r="D1" s="1"/>
      <c r="E1" s="1"/>
      <c r="F1" s="1"/>
    </row>
    <row r="2" spans="1:6" ht="18.75" x14ac:dyDescent="0.3">
      <c r="A2" s="1" t="s">
        <v>3</v>
      </c>
      <c r="B2" s="1">
        <v>2</v>
      </c>
      <c r="C2" s="1"/>
      <c r="D2" s="1"/>
      <c r="E2" s="1"/>
      <c r="F2" s="1"/>
    </row>
    <row r="3" spans="1:6" ht="18.75" x14ac:dyDescent="0.3">
      <c r="A3" s="1" t="s">
        <v>4</v>
      </c>
      <c r="B3" s="1">
        <v>14</v>
      </c>
      <c r="C3" s="1"/>
      <c r="D3" s="1"/>
      <c r="E3" s="1"/>
      <c r="F3" s="1"/>
    </row>
    <row r="4" spans="1:6" ht="18.75" x14ac:dyDescent="0.3">
      <c r="A4" s="1" t="s">
        <v>10</v>
      </c>
      <c r="B4" s="1">
        <v>30</v>
      </c>
      <c r="C4" s="1"/>
      <c r="D4" s="1"/>
      <c r="E4" s="1"/>
      <c r="F4" s="1"/>
    </row>
    <row r="5" spans="1:6" ht="18.75" x14ac:dyDescent="0.3">
      <c r="A5" s="1"/>
      <c r="B5" s="1"/>
      <c r="C5" s="1"/>
      <c r="D5" s="1"/>
      <c r="E5" s="1"/>
      <c r="F5" s="1"/>
    </row>
    <row r="6" spans="1:6" ht="18.75" x14ac:dyDescent="0.3">
      <c r="A6" s="1" t="s">
        <v>14</v>
      </c>
      <c r="B6" s="1">
        <v>3600</v>
      </c>
      <c r="C6" s="1"/>
      <c r="D6" s="1"/>
      <c r="E6" s="1"/>
      <c r="F6" s="1"/>
    </row>
    <row r="7" spans="1:6" ht="18.75" x14ac:dyDescent="0.3">
      <c r="A7" s="1" t="s">
        <v>18</v>
      </c>
      <c r="B7" s="1">
        <v>8800</v>
      </c>
      <c r="C7" s="1">
        <v>13728</v>
      </c>
      <c r="D7" s="1">
        <v>17600</v>
      </c>
      <c r="E7" s="1"/>
      <c r="F7" s="1"/>
    </row>
    <row r="8" spans="1:6" ht="18.75" x14ac:dyDescent="0.3">
      <c r="A8" s="1"/>
      <c r="B8" s="1"/>
      <c r="C8" s="1"/>
      <c r="D8" s="1"/>
      <c r="E8" s="1"/>
      <c r="F8" s="1"/>
    </row>
    <row r="9" spans="1:6" ht="18.75" x14ac:dyDescent="0.3">
      <c r="A9" s="1"/>
      <c r="B9" s="1" t="s">
        <v>2</v>
      </c>
      <c r="C9" s="1" t="s">
        <v>8</v>
      </c>
      <c r="D9" s="1" t="s">
        <v>6</v>
      </c>
      <c r="E9" s="1" t="s">
        <v>9</v>
      </c>
      <c r="F9" s="1" t="s">
        <v>7</v>
      </c>
    </row>
    <row r="10" spans="1:6" ht="18.75" x14ac:dyDescent="0.3">
      <c r="A10" s="1" t="s">
        <v>1</v>
      </c>
      <c r="B10" s="1">
        <v>50</v>
      </c>
      <c r="C10" s="1">
        <v>1</v>
      </c>
      <c r="D10" s="2">
        <f>(B10*C10*$B$2*$B$3)/3600</f>
        <v>0.3888888888888889</v>
      </c>
      <c r="E10" s="2">
        <f t="shared" ref="E10:E16" si="0">D10*$B$4</f>
        <v>11.666666666666666</v>
      </c>
      <c r="F10" s="2">
        <f t="shared" ref="F10:F16" si="1">D10*$B$1</f>
        <v>141.94444444444446</v>
      </c>
    </row>
    <row r="11" spans="1:6" ht="18.75" x14ac:dyDescent="0.3">
      <c r="A11" s="1" t="s">
        <v>0</v>
      </c>
      <c r="B11" s="1">
        <v>20</v>
      </c>
      <c r="C11" s="1">
        <v>30</v>
      </c>
      <c r="D11" s="2">
        <f>(B11*C11*$B$2*$B$3)/3600</f>
        <v>4.666666666666667</v>
      </c>
      <c r="E11" s="2">
        <f t="shared" si="0"/>
        <v>140</v>
      </c>
      <c r="F11" s="2">
        <f t="shared" si="1"/>
        <v>1703.3333333333335</v>
      </c>
    </row>
    <row r="12" spans="1:6" ht="18.75" x14ac:dyDescent="0.3">
      <c r="A12" s="1" t="s">
        <v>11</v>
      </c>
      <c r="B12" s="1">
        <v>2</v>
      </c>
      <c r="C12" s="1">
        <v>10</v>
      </c>
      <c r="D12" s="2">
        <f>(B12*C12*$B$2*$B$3)/3600</f>
        <v>0.15555555555555556</v>
      </c>
      <c r="E12" s="2">
        <f t="shared" si="0"/>
        <v>4.666666666666667</v>
      </c>
      <c r="F12" s="2">
        <f t="shared" si="1"/>
        <v>56.777777777777779</v>
      </c>
    </row>
    <row r="13" spans="1:6" ht="18.75" x14ac:dyDescent="0.3">
      <c r="A13" s="1" t="s">
        <v>12</v>
      </c>
      <c r="B13" s="1">
        <v>6</v>
      </c>
      <c r="C13" s="1">
        <v>10</v>
      </c>
      <c r="D13" s="2">
        <f>(B13*C13*$B$2*$B$3)/3600</f>
        <v>0.46666666666666667</v>
      </c>
      <c r="E13" s="2">
        <f t="shared" si="0"/>
        <v>14</v>
      </c>
      <c r="F13" s="2">
        <f t="shared" si="1"/>
        <v>170.33333333333334</v>
      </c>
    </row>
    <row r="14" spans="1:6" ht="18.75" x14ac:dyDescent="0.3">
      <c r="A14" s="1" t="s">
        <v>13</v>
      </c>
      <c r="B14" s="1">
        <v>20</v>
      </c>
      <c r="C14" s="1">
        <v>0.05</v>
      </c>
      <c r="D14" s="2">
        <f>(B14*C14*$B$2*$B$6)/3600</f>
        <v>2</v>
      </c>
      <c r="E14" s="2">
        <f t="shared" si="0"/>
        <v>60</v>
      </c>
      <c r="F14" s="2">
        <f t="shared" si="1"/>
        <v>730</v>
      </c>
    </row>
    <row r="15" spans="1:6" ht="18.75" x14ac:dyDescent="0.3">
      <c r="A15" s="1" t="s">
        <v>19</v>
      </c>
      <c r="B15" s="1">
        <v>30</v>
      </c>
      <c r="C15" s="1">
        <v>0.05</v>
      </c>
      <c r="D15" s="2">
        <f>(B15*C15*$B$2*$B$6)/3600</f>
        <v>3</v>
      </c>
      <c r="E15" s="2">
        <f t="shared" si="0"/>
        <v>90</v>
      </c>
      <c r="F15" s="2">
        <f t="shared" si="1"/>
        <v>1095</v>
      </c>
    </row>
    <row r="16" spans="1:6" ht="18.75" x14ac:dyDescent="0.3">
      <c r="A16" s="1" t="s">
        <v>20</v>
      </c>
      <c r="B16" s="1">
        <v>30</v>
      </c>
      <c r="C16" s="1">
        <v>30</v>
      </c>
      <c r="D16" s="2">
        <f>(B16*C16*$B$2*$B$3)/3600</f>
        <v>7</v>
      </c>
      <c r="E16" s="2">
        <f t="shared" si="0"/>
        <v>210</v>
      </c>
      <c r="F16" s="2">
        <f t="shared" si="1"/>
        <v>2555</v>
      </c>
    </row>
    <row r="17" spans="1:8" ht="18.75" x14ac:dyDescent="0.3">
      <c r="A17" s="1"/>
      <c r="B17" s="1"/>
      <c r="C17" s="1"/>
      <c r="D17" s="1"/>
      <c r="E17" s="1" t="s">
        <v>17</v>
      </c>
      <c r="F17" s="2">
        <f>SUM(F10:F16)</f>
        <v>6452.3888888888887</v>
      </c>
    </row>
    <row r="18" spans="1:8" ht="18.75" x14ac:dyDescent="0.3">
      <c r="A18" s="1"/>
      <c r="B18" s="1"/>
      <c r="C18" s="1"/>
      <c r="D18" s="1"/>
      <c r="E18" s="1" t="s">
        <v>16</v>
      </c>
      <c r="F18" s="2">
        <f>B7-F17</f>
        <v>2347.6111111111113</v>
      </c>
      <c r="G18" s="2">
        <f>C7-F17</f>
        <v>7275.6111111111113</v>
      </c>
      <c r="H18" s="2">
        <f>D7-F17</f>
        <v>11147.611111111111</v>
      </c>
    </row>
    <row r="19" spans="1:8" ht="18.75" x14ac:dyDescent="0.3">
      <c r="A19" s="1"/>
      <c r="B19" s="1"/>
      <c r="C19" s="1"/>
      <c r="D19" s="1"/>
      <c r="E19" s="1" t="s">
        <v>15</v>
      </c>
      <c r="F19" s="2">
        <f>F18/8760</f>
        <v>0.26799213597158805</v>
      </c>
      <c r="G19" s="2">
        <f>G18/8760</f>
        <v>0.83054921359715883</v>
      </c>
      <c r="H19" s="2">
        <f>H18/8760</f>
        <v>1.27255834601725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F343-DA00-43AF-A47C-69473D8C86BA}">
  <dimension ref="A1"/>
  <sheetViews>
    <sheetView workbookViewId="0">
      <selection activeCell="B37" sqref="B36:B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2019-11-20T05:42:23Z</dcterms:created>
  <dcterms:modified xsi:type="dcterms:W3CDTF">2020-01-23T17:51:58Z</dcterms:modified>
</cp:coreProperties>
</file>